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queryTables/queryTable4.xml" ContentType="application/vnd.openxmlformats-officedocument.spreadsheetml.query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2" activeTab="2"/>
  </bookViews>
  <sheets>
    <sheet name="Chart 1" sheetId="109" r:id="rId1"/>
    <sheet name="Chart 2" sheetId="110" r:id="rId2"/>
    <sheet name="Chart 3" sheetId="111" r:id="rId3"/>
    <sheet name="Chart 18 Data" sheetId="48" state="hidden" r:id="rId4"/>
    <sheet name="Chart 18" sheetId="49" state="hidden" r:id="rId5"/>
    <sheet name="Chart 19 Data" sheetId="56" state="hidden" r:id="rId6"/>
    <sheet name="Chart 19" sheetId="57" state="hidden" r:id="rId7"/>
    <sheet name="Chart 20" sheetId="52" state="hidden" r:id="rId8"/>
    <sheet name="Chart 7-2" sheetId="7" state="hidden" r:id="rId9"/>
    <sheet name="Chart 8-2" sheetId="8" state="hidden" r:id="rId10"/>
    <sheet name="Chart 50" sheetId="99" state="hidden" r:id="rId11"/>
  </sheets>
  <definedNames>
    <definedName name="_2">#REF!</definedName>
    <definedName name="_201209_01" localSheetId="0">'Chart 1'!$A$56:$BM$62</definedName>
    <definedName name="_201209_02" localSheetId="1">'Chart 2'!$A$46:$BM$52</definedName>
    <definedName name="_201209_18" localSheetId="3">'Chart 18 Data'!$A$45:$D$63</definedName>
    <definedName name="_201209_19_1" localSheetId="7">'Chart 20'!$A$2:$V$8</definedName>
    <definedName name="_201607_03B" localSheetId="2">'Chart 3'!$A$100:$BN$117</definedName>
    <definedName name="chart18" localSheetId="3">'Chart 18 Data'!$A$24</definedName>
    <definedName name="chart19" localSheetId="7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10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U93" i="111" l="1"/>
  <c r="T93" i="111"/>
  <c r="BM93" i="111" l="1"/>
  <c r="BI93" i="111"/>
  <c r="BE93" i="111"/>
  <c r="BA93" i="111"/>
  <c r="AW93" i="111"/>
  <c r="AS93" i="111"/>
  <c r="AO93" i="111"/>
  <c r="AK93" i="111"/>
  <c r="AG93" i="111"/>
  <c r="AC93" i="111"/>
  <c r="Y93" i="111"/>
  <c r="Q93" i="111"/>
  <c r="M93" i="111"/>
  <c r="I93" i="111"/>
  <c r="E93" i="111"/>
  <c r="BL93" i="111"/>
  <c r="BH93" i="111"/>
  <c r="BD93" i="111"/>
  <c r="AZ93" i="111"/>
  <c r="AV93" i="111"/>
  <c r="AR93" i="111"/>
  <c r="AN93" i="111"/>
  <c r="BK92" i="111"/>
  <c r="BG92" i="111"/>
  <c r="BC92" i="111"/>
  <c r="AY92" i="111"/>
  <c r="AU92" i="111"/>
  <c r="AQ92" i="111"/>
  <c r="AM92" i="111"/>
  <c r="AJ93" i="111"/>
  <c r="AF93" i="111"/>
  <c r="AB93" i="111"/>
  <c r="X93" i="111"/>
  <c r="P93" i="111"/>
  <c r="L93" i="111"/>
  <c r="H93" i="111"/>
  <c r="D93" i="111"/>
  <c r="AI92" i="111"/>
  <c r="AE92" i="111"/>
  <c r="AA92" i="111"/>
  <c r="W92" i="111"/>
  <c r="S92" i="111"/>
  <c r="O92" i="111"/>
  <c r="K92" i="111"/>
  <c r="G92" i="111"/>
  <c r="C92" i="111"/>
  <c r="BL5" i="111" l="1"/>
  <c r="BI5" i="111"/>
  <c r="BH5" i="111"/>
  <c r="BE5" i="111"/>
  <c r="BD5" i="111"/>
  <c r="BA5" i="111"/>
  <c r="AZ5" i="111"/>
  <c r="AW5" i="111"/>
  <c r="AV5" i="111"/>
  <c r="AS5" i="111"/>
  <c r="AR5" i="111"/>
  <c r="AO5" i="111"/>
  <c r="AN5" i="111"/>
  <c r="AK5" i="111"/>
  <c r="AJ5" i="111"/>
  <c r="AG5" i="111"/>
  <c r="AF5" i="111"/>
  <c r="AC5" i="111"/>
  <c r="AB5" i="111"/>
  <c r="Y5" i="111"/>
  <c r="X5" i="111"/>
  <c r="U5" i="111"/>
  <c r="T5" i="111"/>
  <c r="Q5" i="111"/>
  <c r="P5" i="111"/>
  <c r="M5" i="111"/>
  <c r="L5" i="111"/>
  <c r="I5" i="111"/>
  <c r="H5" i="111"/>
  <c r="E5" i="111"/>
  <c r="D5" i="111"/>
  <c r="A5" i="111"/>
  <c r="BL4" i="111"/>
  <c r="BI4" i="111"/>
  <c r="BH4" i="111"/>
  <c r="BE4" i="111"/>
  <c r="BD4" i="111"/>
  <c r="BA4" i="111"/>
  <c r="AZ4" i="111"/>
  <c r="AW4" i="111"/>
  <c r="AV4" i="111"/>
  <c r="AS4" i="111"/>
  <c r="AR4" i="111"/>
  <c r="AO4" i="111"/>
  <c r="AN4" i="111"/>
  <c r="AK4" i="111"/>
  <c r="AJ4" i="111"/>
  <c r="AG4" i="111"/>
  <c r="AF4" i="111"/>
  <c r="AC4" i="111"/>
  <c r="AB4" i="111"/>
  <c r="Y4" i="111"/>
  <c r="X4" i="111"/>
  <c r="U4" i="111"/>
  <c r="T4" i="111"/>
  <c r="Q4" i="111"/>
  <c r="P4" i="111"/>
  <c r="M4" i="111"/>
  <c r="L4" i="111"/>
  <c r="I4" i="111"/>
  <c r="H4" i="111"/>
  <c r="E4" i="111"/>
  <c r="D4" i="111"/>
  <c r="A4" i="111"/>
  <c r="BM3" i="110" l="1"/>
  <c r="F78" i="109" l="1"/>
  <c r="E78" i="109"/>
  <c r="F77" i="109"/>
  <c r="E77" i="109"/>
  <c r="F76" i="109"/>
  <c r="E76" i="109"/>
  <c r="BN5" i="110" l="1"/>
  <c r="BL7" i="111" s="1"/>
  <c r="BM5" i="110"/>
  <c r="BK5" i="111" s="1"/>
  <c r="BL5" i="110"/>
  <c r="BJ7" i="111" s="1"/>
  <c r="BK5" i="110"/>
  <c r="BI7" i="111" s="1"/>
  <c r="BJ5" i="110"/>
  <c r="BH7" i="111" s="1"/>
  <c r="BI5" i="110"/>
  <c r="BG5" i="111" s="1"/>
  <c r="BH5" i="110"/>
  <c r="BF7" i="111" s="1"/>
  <c r="BG5" i="110"/>
  <c r="BE7" i="111" s="1"/>
  <c r="BF5" i="110"/>
  <c r="BD7" i="111" s="1"/>
  <c r="BE5" i="110"/>
  <c r="BC5" i="111" s="1"/>
  <c r="BD5" i="110"/>
  <c r="BB7" i="111" s="1"/>
  <c r="BC5" i="110"/>
  <c r="BA7" i="111" s="1"/>
  <c r="BB5" i="110"/>
  <c r="AZ7" i="111" s="1"/>
  <c r="BA5" i="110"/>
  <c r="AY5" i="111" s="1"/>
  <c r="AZ5" i="110"/>
  <c r="AX7" i="111" s="1"/>
  <c r="AY5" i="110"/>
  <c r="AW7" i="111" s="1"/>
  <c r="AX5" i="110"/>
  <c r="AV7" i="111" s="1"/>
  <c r="AW5" i="110"/>
  <c r="AU5" i="111" s="1"/>
  <c r="AV5" i="110"/>
  <c r="AT7" i="111" s="1"/>
  <c r="AU5" i="110"/>
  <c r="AS7" i="111" s="1"/>
  <c r="AT5" i="110"/>
  <c r="AR7" i="111" s="1"/>
  <c r="AS5" i="110"/>
  <c r="AQ5" i="111" s="1"/>
  <c r="AR5" i="110"/>
  <c r="AP7" i="111" s="1"/>
  <c r="AQ5" i="110"/>
  <c r="AO7" i="111" s="1"/>
  <c r="AP5" i="110"/>
  <c r="AN7" i="111" s="1"/>
  <c r="AO5" i="110"/>
  <c r="AM5" i="111" s="1"/>
  <c r="AN5" i="110"/>
  <c r="AL7" i="111" s="1"/>
  <c r="AM5" i="110"/>
  <c r="AK7" i="111" s="1"/>
  <c r="AL5" i="110"/>
  <c r="AJ7" i="111" s="1"/>
  <c r="AK5" i="110"/>
  <c r="AI5" i="111" s="1"/>
  <c r="AJ5" i="110"/>
  <c r="AH7" i="111" s="1"/>
  <c r="AI5" i="110"/>
  <c r="AG7" i="111" s="1"/>
  <c r="AH5" i="110"/>
  <c r="AF7" i="111" s="1"/>
  <c r="AG5" i="110"/>
  <c r="AE5" i="111" s="1"/>
  <c r="AF5" i="110"/>
  <c r="AD7" i="111" s="1"/>
  <c r="AE5" i="110"/>
  <c r="AC7" i="111" s="1"/>
  <c r="AD5" i="110"/>
  <c r="AB7" i="111" s="1"/>
  <c r="AC5" i="110"/>
  <c r="AA5" i="111" s="1"/>
  <c r="AB5" i="110"/>
  <c r="Z7" i="111" s="1"/>
  <c r="AA5" i="110"/>
  <c r="Y7" i="111" s="1"/>
  <c r="Z5" i="110"/>
  <c r="X7" i="111" s="1"/>
  <c r="Y5" i="110"/>
  <c r="W5" i="111" s="1"/>
  <c r="X5" i="110"/>
  <c r="V7" i="111" s="1"/>
  <c r="W5" i="110"/>
  <c r="U7" i="111" s="1"/>
  <c r="V5" i="110"/>
  <c r="T7" i="111" s="1"/>
  <c r="U5" i="110"/>
  <c r="T5" i="110"/>
  <c r="R7" i="111" s="1"/>
  <c r="S5" i="110"/>
  <c r="Q7" i="111" s="1"/>
  <c r="R5" i="110"/>
  <c r="P7" i="111" s="1"/>
  <c r="Q5" i="110"/>
  <c r="O5" i="111" s="1"/>
  <c r="P5" i="110"/>
  <c r="N7" i="111" s="1"/>
  <c r="O5" i="110"/>
  <c r="M7" i="111" s="1"/>
  <c r="N5" i="110"/>
  <c r="L7" i="111" s="1"/>
  <c r="M5" i="110"/>
  <c r="K5" i="111" s="1"/>
  <c r="L5" i="110"/>
  <c r="J7" i="111" s="1"/>
  <c r="K5" i="110"/>
  <c r="I7" i="111" s="1"/>
  <c r="J5" i="110"/>
  <c r="H7" i="111" s="1"/>
  <c r="I5" i="110"/>
  <c r="G5" i="111" s="1"/>
  <c r="H5" i="110"/>
  <c r="F7" i="111" s="1"/>
  <c r="G5" i="110"/>
  <c r="E7" i="111" s="1"/>
  <c r="F5" i="110"/>
  <c r="D7" i="111" s="1"/>
  <c r="E5" i="110"/>
  <c r="C5" i="111" s="1"/>
  <c r="D5" i="110"/>
  <c r="B7" i="111" s="1"/>
  <c r="C5" i="110"/>
  <c r="A7" i="111" s="1"/>
  <c r="BN4" i="110"/>
  <c r="BL6" i="111" s="1"/>
  <c r="BM4" i="110"/>
  <c r="BK4" i="111" s="1"/>
  <c r="AW13" i="111" s="1"/>
  <c r="BL4" i="110"/>
  <c r="BJ6" i="111" s="1"/>
  <c r="BK4" i="110"/>
  <c r="BI6" i="111" s="1"/>
  <c r="BJ4" i="110"/>
  <c r="BH6" i="111" s="1"/>
  <c r="BI4" i="110"/>
  <c r="BG4" i="111" s="1"/>
  <c r="AV13" i="111" s="1"/>
  <c r="BH4" i="110"/>
  <c r="BF6" i="111" s="1"/>
  <c r="BG4" i="110"/>
  <c r="BE6" i="111" s="1"/>
  <c r="BF4" i="110"/>
  <c r="BD6" i="111" s="1"/>
  <c r="BE4" i="110"/>
  <c r="BC4" i="111" s="1"/>
  <c r="AU13" i="111" s="1"/>
  <c r="BD4" i="110"/>
  <c r="BB6" i="111" s="1"/>
  <c r="BC4" i="110"/>
  <c r="BA6" i="111" s="1"/>
  <c r="BB4" i="110"/>
  <c r="AZ6" i="111" s="1"/>
  <c r="BA4" i="110"/>
  <c r="AY4" i="111" s="1"/>
  <c r="AT13" i="111" s="1"/>
  <c r="AZ4" i="110"/>
  <c r="AX6" i="111" s="1"/>
  <c r="AY4" i="110"/>
  <c r="AW6" i="111" s="1"/>
  <c r="AX4" i="110"/>
  <c r="AV6" i="111" s="1"/>
  <c r="AW4" i="110"/>
  <c r="AU4" i="111" s="1"/>
  <c r="AS13" i="111" s="1"/>
  <c r="AV4" i="110"/>
  <c r="AT6" i="111" s="1"/>
  <c r="AU4" i="110"/>
  <c r="AS6" i="111" s="1"/>
  <c r="AT4" i="110"/>
  <c r="AR6" i="111" s="1"/>
  <c r="AS4" i="110"/>
  <c r="AQ4" i="111" s="1"/>
  <c r="AR13" i="111" s="1"/>
  <c r="AR4" i="110"/>
  <c r="AP6" i="111" s="1"/>
  <c r="AQ4" i="110"/>
  <c r="AO6" i="111" s="1"/>
  <c r="AP4" i="110"/>
  <c r="AN6" i="111" s="1"/>
  <c r="AO4" i="110"/>
  <c r="AM4" i="111" s="1"/>
  <c r="AQ13" i="111" s="1"/>
  <c r="AN4" i="110"/>
  <c r="AL6" i="111" s="1"/>
  <c r="AM4" i="110"/>
  <c r="AK6" i="111" s="1"/>
  <c r="AL4" i="110"/>
  <c r="AJ6" i="111" s="1"/>
  <c r="AK4" i="110"/>
  <c r="AI4" i="111" s="1"/>
  <c r="AP13" i="111" s="1"/>
  <c r="AJ4" i="110"/>
  <c r="AH6" i="111" s="1"/>
  <c r="AI4" i="110"/>
  <c r="AG6" i="111" s="1"/>
  <c r="AH4" i="110"/>
  <c r="AF6" i="111" s="1"/>
  <c r="AG4" i="110"/>
  <c r="AE4" i="111" s="1"/>
  <c r="AO13" i="111" s="1"/>
  <c r="AF4" i="110"/>
  <c r="AD6" i="111" s="1"/>
  <c r="AE4" i="110"/>
  <c r="AC6" i="111" s="1"/>
  <c r="AD4" i="110"/>
  <c r="AB6" i="111" s="1"/>
  <c r="AC4" i="110"/>
  <c r="AA4" i="111" s="1"/>
  <c r="AN13" i="111" s="1"/>
  <c r="AB4" i="110"/>
  <c r="Z6" i="111" s="1"/>
  <c r="AA4" i="110"/>
  <c r="Y6" i="111" s="1"/>
  <c r="Z4" i="110"/>
  <c r="X6" i="111" s="1"/>
  <c r="Y4" i="110"/>
  <c r="W4" i="111" s="1"/>
  <c r="AM13" i="111" s="1"/>
  <c r="X4" i="110"/>
  <c r="V6" i="111" s="1"/>
  <c r="W4" i="110"/>
  <c r="U6" i="111" s="1"/>
  <c r="V4" i="110"/>
  <c r="T6" i="111" s="1"/>
  <c r="U4" i="110"/>
  <c r="T4" i="110"/>
  <c r="R6" i="111" s="1"/>
  <c r="S4" i="110"/>
  <c r="Q6" i="111" s="1"/>
  <c r="R4" i="110"/>
  <c r="P6" i="111" s="1"/>
  <c r="Q4" i="110"/>
  <c r="O4" i="111" s="1"/>
  <c r="AK13" i="111" s="1"/>
  <c r="P4" i="110"/>
  <c r="N6" i="111" s="1"/>
  <c r="O4" i="110"/>
  <c r="M6" i="111" s="1"/>
  <c r="N4" i="110"/>
  <c r="L6" i="111" s="1"/>
  <c r="M4" i="110"/>
  <c r="K4" i="111" s="1"/>
  <c r="AJ13" i="111" s="1"/>
  <c r="L4" i="110"/>
  <c r="J6" i="111" s="1"/>
  <c r="K4" i="110"/>
  <c r="I6" i="111" s="1"/>
  <c r="J4" i="110"/>
  <c r="H6" i="111" s="1"/>
  <c r="I4" i="110"/>
  <c r="G4" i="111" s="1"/>
  <c r="AI13" i="111" s="1"/>
  <c r="H4" i="110"/>
  <c r="F6" i="111" s="1"/>
  <c r="G4" i="110"/>
  <c r="E6" i="111" s="1"/>
  <c r="F4" i="110"/>
  <c r="D6" i="111" s="1"/>
  <c r="E4" i="110"/>
  <c r="C4" i="111" s="1"/>
  <c r="AH13" i="111" s="1"/>
  <c r="D4" i="110"/>
  <c r="B6" i="111" s="1"/>
  <c r="C4" i="110"/>
  <c r="A6" i="111" s="1"/>
  <c r="BI3" i="110"/>
  <c r="BF3" i="110"/>
  <c r="BE3" i="110"/>
  <c r="BD3" i="110"/>
  <c r="BC3" i="110"/>
  <c r="BB3" i="110"/>
  <c r="BA3" i="110"/>
  <c r="AZ3" i="110"/>
  <c r="AY3" i="110"/>
  <c r="AX3" i="110"/>
  <c r="AW3" i="110"/>
  <c r="AV3" i="110"/>
  <c r="AU3" i="110"/>
  <c r="AT3" i="110"/>
  <c r="AS3" i="110"/>
  <c r="AR3" i="110"/>
  <c r="AQ3" i="110"/>
  <c r="AP3" i="110"/>
  <c r="AO3" i="110"/>
  <c r="AN3" i="110"/>
  <c r="AM3" i="110"/>
  <c r="AL3" i="110"/>
  <c r="AK3" i="110"/>
  <c r="AJ3" i="110"/>
  <c r="AI3" i="110"/>
  <c r="AH3" i="110"/>
  <c r="AG3" i="110"/>
  <c r="AF3" i="110"/>
  <c r="AE3" i="110"/>
  <c r="AD3" i="110"/>
  <c r="AC3" i="110"/>
  <c r="AB3" i="110"/>
  <c r="AA3" i="110"/>
  <c r="Z3" i="110"/>
  <c r="Y3" i="110"/>
  <c r="X3" i="110"/>
  <c r="W3" i="110"/>
  <c r="V3" i="110"/>
  <c r="U3" i="110"/>
  <c r="T3" i="110"/>
  <c r="S3" i="110"/>
  <c r="R3" i="110"/>
  <c r="Q3" i="110"/>
  <c r="P3" i="110"/>
  <c r="O3" i="110"/>
  <c r="N3" i="110"/>
  <c r="M3" i="110"/>
  <c r="L3" i="110"/>
  <c r="K3" i="110"/>
  <c r="J3" i="110"/>
  <c r="I3" i="110"/>
  <c r="H3" i="110"/>
  <c r="G3" i="110"/>
  <c r="F3" i="110"/>
  <c r="E3" i="110"/>
  <c r="D3" i="110"/>
  <c r="C4" i="109"/>
  <c r="D4" i="109"/>
  <c r="C3" i="111" s="1"/>
  <c r="AH11" i="111" s="1"/>
  <c r="E4" i="109"/>
  <c r="D3" i="111" s="1"/>
  <c r="F4" i="109"/>
  <c r="E3" i="111" s="1"/>
  <c r="G4" i="109"/>
  <c r="F3" i="111" s="1"/>
  <c r="H4" i="109"/>
  <c r="G3" i="111" s="1"/>
  <c r="AI11" i="111" s="1"/>
  <c r="I4" i="109"/>
  <c r="H3" i="111" s="1"/>
  <c r="J4" i="109"/>
  <c r="I3" i="111" s="1"/>
  <c r="K4" i="109"/>
  <c r="J3" i="111" s="1"/>
  <c r="L4" i="109"/>
  <c r="K3" i="111" s="1"/>
  <c r="AJ11" i="111" s="1"/>
  <c r="M4" i="109"/>
  <c r="L3" i="111" s="1"/>
  <c r="N4" i="109"/>
  <c r="M3" i="111" s="1"/>
  <c r="O4" i="109"/>
  <c r="N3" i="111" s="1"/>
  <c r="P4" i="109"/>
  <c r="O3" i="111" s="1"/>
  <c r="AK11" i="111" s="1"/>
  <c r="Q4" i="109"/>
  <c r="P3" i="111" s="1"/>
  <c r="R4" i="109"/>
  <c r="Q3" i="111" s="1"/>
  <c r="S4" i="109"/>
  <c r="R3" i="111" s="1"/>
  <c r="T4" i="109"/>
  <c r="S3" i="111" s="1"/>
  <c r="AL11" i="111" s="1"/>
  <c r="U4" i="109"/>
  <c r="T3" i="111" s="1"/>
  <c r="V4" i="109"/>
  <c r="U3" i="111" s="1"/>
  <c r="W4" i="109"/>
  <c r="V3" i="111" s="1"/>
  <c r="X4" i="109"/>
  <c r="W3" i="111" s="1"/>
  <c r="AM11" i="111" s="1"/>
  <c r="Y4" i="109"/>
  <c r="X3" i="111" s="1"/>
  <c r="Z4" i="109"/>
  <c r="Y3" i="111" s="1"/>
  <c r="AA4" i="109"/>
  <c r="Z3" i="111" s="1"/>
  <c r="AB4" i="109"/>
  <c r="AA3" i="111" s="1"/>
  <c r="AN11" i="111" s="1"/>
  <c r="AC4" i="109"/>
  <c r="AB3" i="111" s="1"/>
  <c r="AD4" i="109"/>
  <c r="AC3" i="111" s="1"/>
  <c r="AE4" i="109"/>
  <c r="AD3" i="111" s="1"/>
  <c r="AF4" i="109"/>
  <c r="AE3" i="111" s="1"/>
  <c r="AO11" i="111" s="1"/>
  <c r="AG4" i="109"/>
  <c r="AF3" i="111" s="1"/>
  <c r="AH4" i="109"/>
  <c r="AG3" i="111" s="1"/>
  <c r="AI4" i="109"/>
  <c r="AH3" i="111" s="1"/>
  <c r="AJ4" i="109"/>
  <c r="AI3" i="111" s="1"/>
  <c r="AP11" i="111" s="1"/>
  <c r="AK4" i="109"/>
  <c r="AJ3" i="111" s="1"/>
  <c r="AL4" i="109"/>
  <c r="AK3" i="111" s="1"/>
  <c r="AM4" i="109"/>
  <c r="AL3" i="111" s="1"/>
  <c r="AN4" i="109"/>
  <c r="AM3" i="111" s="1"/>
  <c r="AQ11" i="111" s="1"/>
  <c r="AO4" i="109"/>
  <c r="AN3" i="111" s="1"/>
  <c r="AP4" i="109"/>
  <c r="AO3" i="111" s="1"/>
  <c r="AQ4" i="109"/>
  <c r="AP3" i="111" s="1"/>
  <c r="AR4" i="109"/>
  <c r="AQ3" i="111" s="1"/>
  <c r="AR11" i="111" s="1"/>
  <c r="AS4" i="109"/>
  <c r="AR3" i="111" s="1"/>
  <c r="AT4" i="109"/>
  <c r="AS3" i="111" s="1"/>
  <c r="AU4" i="109"/>
  <c r="AT3" i="111" s="1"/>
  <c r="AV4" i="109"/>
  <c r="AU3" i="111" s="1"/>
  <c r="AS11" i="111" s="1"/>
  <c r="AW4" i="109"/>
  <c r="AV3" i="111" s="1"/>
  <c r="AX4" i="109"/>
  <c r="AW3" i="111" s="1"/>
  <c r="AY4" i="109"/>
  <c r="AX3" i="111" s="1"/>
  <c r="AZ4" i="109"/>
  <c r="AY3" i="111" s="1"/>
  <c r="AT11" i="111" s="1"/>
  <c r="BA4" i="109"/>
  <c r="AZ3" i="111" s="1"/>
  <c r="BB4" i="109"/>
  <c r="BA3" i="111" s="1"/>
  <c r="BC4" i="109"/>
  <c r="BB3" i="111" s="1"/>
  <c r="BD4" i="109"/>
  <c r="BC3" i="111" s="1"/>
  <c r="AU11" i="111" s="1"/>
  <c r="BE4" i="109"/>
  <c r="BD3" i="111" s="1"/>
  <c r="BF4" i="109"/>
  <c r="BE3" i="111" s="1"/>
  <c r="BH4" i="109"/>
  <c r="BG3" i="111" s="1"/>
  <c r="AV11" i="111" s="1"/>
  <c r="BL4" i="109"/>
  <c r="BK3" i="111" s="1"/>
  <c r="AW11" i="111" s="1"/>
  <c r="C5" i="109"/>
  <c r="D5" i="109"/>
  <c r="B4" i="111" s="1"/>
  <c r="AH12" i="111" s="1"/>
  <c r="G5" i="109"/>
  <c r="H5" i="109"/>
  <c r="F4" i="111" s="1"/>
  <c r="AI12" i="111" s="1"/>
  <c r="K5" i="109"/>
  <c r="L5" i="109"/>
  <c r="J4" i="111" s="1"/>
  <c r="AJ12" i="111" s="1"/>
  <c r="O5" i="109"/>
  <c r="P5" i="109"/>
  <c r="N4" i="111" s="1"/>
  <c r="AK12" i="111" s="1"/>
  <c r="S5" i="109"/>
  <c r="T5" i="109"/>
  <c r="W5" i="109"/>
  <c r="X5" i="109"/>
  <c r="V4" i="111" s="1"/>
  <c r="AM12" i="111" s="1"/>
  <c r="AA5" i="109"/>
  <c r="AB5" i="109"/>
  <c r="Z4" i="111" s="1"/>
  <c r="AN12" i="111" s="1"/>
  <c r="AE5" i="109"/>
  <c r="AF5" i="109"/>
  <c r="AD4" i="111" s="1"/>
  <c r="AO12" i="111" s="1"/>
  <c r="AI5" i="109"/>
  <c r="AJ5" i="109"/>
  <c r="AH4" i="111" s="1"/>
  <c r="AP12" i="111" s="1"/>
  <c r="AM5" i="109"/>
  <c r="AN5" i="109"/>
  <c r="AL4" i="111" s="1"/>
  <c r="AQ12" i="111" s="1"/>
  <c r="AQ5" i="109"/>
  <c r="AR5" i="109"/>
  <c r="AP4" i="111" s="1"/>
  <c r="AR12" i="111" s="1"/>
  <c r="AU5" i="109"/>
  <c r="AV5" i="109"/>
  <c r="AT4" i="111" s="1"/>
  <c r="AS12" i="111" s="1"/>
  <c r="AY5" i="109"/>
  <c r="AZ5" i="109"/>
  <c r="AX4" i="111" s="1"/>
  <c r="AT12" i="111" s="1"/>
  <c r="BC5" i="109"/>
  <c r="BD5" i="109"/>
  <c r="BB4" i="111" s="1"/>
  <c r="AU12" i="111" s="1"/>
  <c r="BG5" i="109"/>
  <c r="BH5" i="109"/>
  <c r="BF4" i="111" s="1"/>
  <c r="AV12" i="111" s="1"/>
  <c r="BK5" i="109"/>
  <c r="BL5" i="109"/>
  <c r="BJ4" i="111" s="1"/>
  <c r="AW12" i="111" s="1"/>
  <c r="C6" i="109"/>
  <c r="D6" i="109"/>
  <c r="B5" i="111" s="1"/>
  <c r="G6" i="109"/>
  <c r="H6" i="109"/>
  <c r="F5" i="111" s="1"/>
  <c r="K6" i="109"/>
  <c r="L6" i="109"/>
  <c r="J5" i="111" s="1"/>
  <c r="O6" i="109"/>
  <c r="P6" i="109"/>
  <c r="N5" i="111" s="1"/>
  <c r="S6" i="109"/>
  <c r="T6" i="109"/>
  <c r="W6" i="109"/>
  <c r="X6" i="109"/>
  <c r="V5" i="111" s="1"/>
  <c r="AA6" i="109"/>
  <c r="AB6" i="109"/>
  <c r="Z5" i="111" s="1"/>
  <c r="AE6" i="109"/>
  <c r="AF6" i="109"/>
  <c r="AD5" i="111" s="1"/>
  <c r="AI6" i="109"/>
  <c r="AJ6" i="109"/>
  <c r="AH5" i="111" s="1"/>
  <c r="AM6" i="109"/>
  <c r="AN6" i="109"/>
  <c r="AL5" i="111" s="1"/>
  <c r="AQ6" i="109"/>
  <c r="AR6" i="109"/>
  <c r="AP5" i="111" s="1"/>
  <c r="AU6" i="109"/>
  <c r="AV6" i="109"/>
  <c r="AT5" i="111" s="1"/>
  <c r="AY6" i="109"/>
  <c r="AZ6" i="109"/>
  <c r="AX5" i="111" s="1"/>
  <c r="BC6" i="109"/>
  <c r="BD6" i="109"/>
  <c r="BB5" i="111" s="1"/>
  <c r="BG6" i="109"/>
  <c r="BH6" i="109"/>
  <c r="BF5" i="111" s="1"/>
  <c r="BK6" i="109"/>
  <c r="BL6" i="109"/>
  <c r="BJ5" i="111" s="1"/>
  <c r="S4" i="111" l="1"/>
  <c r="AL13" i="111" s="1"/>
  <c r="S5" i="111"/>
  <c r="R5" i="111"/>
  <c r="R4" i="111"/>
  <c r="AL12" i="111" s="1"/>
  <c r="B18" i="48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01" type="6" refreshedVersion="6" background="1" saveData="1">
    <textPr prompt="0" codePage="437" sourceFile="C:\Users\Andy\Box Sync\Default Sync Folder\SamKnowsFCC2015\OMS\201209-01.TAB">
      <textFields count="4">
        <textField/>
        <textField/>
        <textField/>
        <textField/>
      </textFields>
    </textPr>
  </connection>
  <connection id="2" name="201209-02" type="6" refreshedVersion="6" background="1" saveData="1">
    <textPr prompt="0" codePage="437" sourceFile="C:\Users\Andy\Box Sync\Default Sync Folder\SamKnowsFCC2015\OMS\201209-02.TAB">
      <textFields count="3">
        <textField/>
        <textField/>
        <textField/>
      </textFields>
    </textPr>
  </connection>
  <connection id="3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4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5" name="201607-03B" type="6" refreshedVersion="6" background="1" saveData="1">
    <textPr prompt="0" codePage="437" sourceFile="C:\Users\Andy\Box Sync\Default Sync Folder\SamKnowsFCC2015\OMS\201607-03B.TAB">
      <textFields>
        <textField/>
      </textFields>
    </textPr>
  </connection>
  <connection id="6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<sst xmlns="http://schemas.openxmlformats.org/spreadsheetml/2006/main" count="1126" uniqueCount="234">
  <si>
    <t>Sustained Download Ratio</t>
  </si>
  <si>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</si>
  <si>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</si>
  <si>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</si>
  <si>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</si>
  <si>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</si>
  <si>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</si>
  <si>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</si>
  <si>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</si>
  <si>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</si>
  <si>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</si>
  <si>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</si>
  <si>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</si>
  <si>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</si>
  <si>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>Sustained Upload Ratio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</si>
  <si>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</si>
  <si>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</si>
  <si>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</si>
  <si>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</si>
  <si>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</si>
  <si>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</si>
  <si>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</si>
  <si>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</si>
  <si>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</si>
  <si>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</si>
  <si>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</si>
  <si>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</si>
  <si>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</si>
  <si>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</si>
  <si>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</si>
  <si>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</si>
  <si>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</si>
  <si>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</si>
  <si>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</si>
  <si>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</si>
  <si>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</si>
  <si>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</si>
  <si>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</si>
  <si>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</si>
  <si>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</si>
  <si>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</si>
  <si>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</si>
  <si>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</si>
  <si>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</si>
  <si>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</si>
  <si>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</si>
  <si>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</si>
  <si>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</si>
  <si>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</si>
  <si>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</si>
  <si>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</si>
  <si>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</si>
  <si>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</si>
  <si>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</si>
  <si>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</si>
  <si>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</si>
  <si>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</si>
  <si>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</si>
  <si>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</si>
  <si>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</si>
  <si>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</si>
  <si>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</si>
  <si>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</si>
  <si>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</si>
  <si>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</si>
  <si>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</si>
  <si>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</si>
  <si>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</si>
  <si>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</si>
  <si>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</si>
  <si>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</si>
  <si>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</si>
  <si>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</si>
  <si>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</si>
  <si>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</si>
  <si>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</si>
  <si>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</si>
  <si>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</si>
  <si>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</si>
  <si>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</si>
  <si>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</si>
  <si>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</si>
  <si>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</si>
  <si>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</si>
  <si>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</si>
  <si>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</si>
  <si>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</si>
  <si>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</si>
  <si>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</si>
  <si>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</si>
  <si>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</si>
  <si>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</si>
  <si>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</si>
  <si>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</si>
  <si>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</si>
  <si>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</si>
  <si>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</si>
  <si>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</si>
  <si>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</si>
  <si>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</si>
  <si>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</si>
  <si>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</si>
  <si>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</si>
  <si>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</si>
  <si>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</si>
  <si>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</si>
  <si>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</si>
  <si>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</si>
  <si>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</si>
  <si>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</si>
  <si>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</si>
  <si>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</si>
  <si>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</si>
  <si>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</si>
  <si>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</si>
  <si>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</si>
  <si>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</si>
  <si>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</si>
  <si>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</si>
  <si>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</si>
  <si>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</si>
  <si>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</si>
  <si>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</si>
  <si>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</si>
  <si>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</si>
  <si>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</si>
  <si>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</si>
  <si>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</si>
  <si>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</si>
  <si>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</si>
  <si>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</si>
  <si>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</si>
  <si>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</si>
  <si>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</si>
  <si>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</si>
  <si>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</si>
  <si>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</si>
  <si>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</si>
  <si>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</si>
  <si>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</si>
  <si>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</si>
  <si>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</si>
  <si>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</si>
  <si>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</si>
  <si>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</si>
  <si>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</si>
  <si>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</si>
  <si>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</si>
  <si>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</si>
  <si>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</si>
  <si>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</si>
  <si>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</si>
  <si>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</si>
  <si>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</si>
  <si>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</si>
  <si>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</si>
  <si>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</si>
  <si>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</si>
  <si>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</si>
  <si>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</si>
  <si>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</si>
  <si>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Chart 1</t>
  </si>
  <si>
    <t>Chart 2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</si>
  <si>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</si>
  <si>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</si>
  <si>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</si>
  <si>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</si>
  <si>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</si>
  <si>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</si>
  <si>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</si>
  <si>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</si>
  <si>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</si>
  <si>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</si>
  <si>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</si>
  <si>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</si>
  <si>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</si>
  <si>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</si>
  <si>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</si>
  <si>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</si>
  <si>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</si>
  <si>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</si>
  <si>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</si>
  <si>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</si>
  <si>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</si>
  <si>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</si>
  <si>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</si>
  <si>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</si>
  <si>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</si>
  <si>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</si>
  <si>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</si>
  <si>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</si>
  <si>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</si>
  <si>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</si>
  <si>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</si>
  <si>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</si>
  <si>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</si>
  <si>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</si>
  <si>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</si>
  <si>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</si>
  <si>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</si>
  <si>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Download</t>
  </si>
  <si>
    <t>Upload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</si>
  <si>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</si>
  <si>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</si>
  <si>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</si>
  <si>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</si>
  <si>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</si>
  <si>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</si>
  <si>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</si>
  <si>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</si>
  <si>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Verizon DSL</t>
  </si>
  <si>
    <t>Stack</t>
  </si>
  <si>
    <t>1900-2300 Mon-Fri</t>
  </si>
  <si>
    <t>Chart 2: Average peak period and 24-hour sustained upload speeds as a percentage of advertised, by provider - 2015 Test Data</t>
  </si>
  <si>
    <t>Chart 1: Average peak period and 24-hour sustained download speeds as a percentage of advertised, by provider - 2015 Test Data</t>
  </si>
  <si>
    <t>Chart 3: Average peak period sustained download and upload speeds as a percentage of advertised, by provider - 2015 Test Data</t>
  </si>
  <si>
    <t>Chart 20:  Cumulative Distribution of User Traffic, by Technology - 2015 Test Data</t>
  </si>
  <si>
    <t>Period</t>
  </si>
  <si>
    <t>2.05 Mbps</t>
  </si>
  <si>
    <t>7 Mbps</t>
  </si>
  <si>
    <t xml:space="preserve"> Mbps</t>
  </si>
  <si>
    <t>Chart 18:  Normalized Average User Traffic - 2015 Test Data</t>
  </si>
  <si>
    <t>Min</t>
  </si>
  <si>
    <t>Max</t>
  </si>
  <si>
    <t>Mean of mean table - Download</t>
  </si>
  <si>
    <t>dnloadsustainedratio</t>
  </si>
  <si>
    <t>25%tile</t>
  </si>
  <si>
    <t>75%tile</t>
  </si>
  <si>
    <t>Mean of mean table - Upload</t>
  </si>
  <si>
    <t>ULRATIO</t>
  </si>
  <si>
    <t>Main</t>
  </si>
  <si>
    <t>Mean of Means for Comparison to last years Methodology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</si>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</sst>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center" vertical="center" readingOrder="1"/>
    </xf>
    <xf numFmtId="165" fontId="0" fillId="3" borderId="3" xfId="0" applyNumberFormat="1" applyFill="1" applyBorder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01-4817-9995-3C153DB71705}"/>
              </c:ext>
            </c:extLst>
          </c:dPt>
          <c:dPt>
            <c:idx val="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01-4817-9995-3C153DB71705}"/>
              </c:ext>
            </c:extLst>
          </c:dPt>
          <c:dPt>
            <c:idx val="5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01-4817-9995-3C153DB7170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01-4817-9995-3C153DB71705}"/>
              </c:ext>
            </c:extLst>
          </c:dPt>
          <c:dPt>
            <c:idx val="9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01-4817-9995-3C153DB71705}"/>
              </c:ext>
            </c:extLst>
          </c:dPt>
          <c:dPt>
            <c:idx val="1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01-4817-9995-3C153DB71705}"/>
              </c:ext>
            </c:extLst>
          </c:dPt>
          <c:dPt>
            <c:idx val="13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E01-4817-9995-3C153DB71705}"/>
              </c:ext>
            </c:extLst>
          </c:dPt>
          <c:dPt>
            <c:idx val="1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E01-4817-9995-3C153DB71705}"/>
              </c:ext>
            </c:extLst>
          </c:dPt>
          <c:dPt>
            <c:idx val="17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E01-4817-9995-3C153DB71705}"/>
              </c:ext>
            </c:extLst>
          </c:dPt>
          <c:dPt>
            <c:idx val="1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E01-4817-9995-3C153DB71705}"/>
              </c:ext>
            </c:extLst>
          </c:dPt>
          <c:dPt>
            <c:idx val="2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E01-4817-9995-3C153DB71705}"/>
              </c:ext>
            </c:extLst>
          </c:dPt>
          <c:dPt>
            <c:idx val="2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E01-4817-9995-3C153DB71705}"/>
              </c:ext>
            </c:extLst>
          </c:dPt>
          <c:dPt>
            <c:idx val="25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E01-4817-9995-3C153DB71705}"/>
              </c:ext>
            </c:extLst>
          </c:dPt>
          <c:dPt>
            <c:idx val="2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E01-4817-9995-3C153DB71705}"/>
              </c:ext>
            </c:extLst>
          </c:dPt>
          <c:dPt>
            <c:idx val="29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E01-4817-9995-3C153DB71705}"/>
              </c:ext>
            </c:extLst>
          </c:dPt>
          <c:dPt>
            <c:idx val="3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E01-4817-9995-3C153DB71705}"/>
              </c:ext>
            </c:extLst>
          </c:dPt>
          <c:dPt>
            <c:idx val="33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E01-4817-9995-3C153DB7170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E01-4817-9995-3C153DB71705}"/>
              </c:ext>
            </c:extLst>
          </c:dPt>
          <c:dPt>
            <c:idx val="37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E01-4817-9995-3C153DB71705}"/>
              </c:ext>
            </c:extLst>
          </c:dPt>
          <c:dPt>
            <c:idx val="3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E01-4817-9995-3C153DB71705}"/>
              </c:ext>
            </c:extLst>
          </c:dPt>
          <c:dPt>
            <c:idx val="4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2E01-4817-9995-3C153DB71705}"/>
              </c:ext>
            </c:extLst>
          </c:dPt>
          <c:dPt>
            <c:idx val="4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2E01-4817-9995-3C153DB71705}"/>
              </c:ext>
            </c:extLst>
          </c:dPt>
          <c:dPt>
            <c:idx val="45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2E01-4817-9995-3C153DB71705}"/>
              </c:ext>
            </c:extLst>
          </c:dPt>
          <c:dPt>
            <c:idx val="4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2E01-4817-9995-3C153DB71705}"/>
              </c:ext>
            </c:extLst>
          </c:dPt>
          <c:dPt>
            <c:idx val="49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2E01-4817-9995-3C153DB71705}"/>
              </c:ext>
            </c:extLst>
          </c:dPt>
          <c:dPt>
            <c:idx val="5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2E01-4817-9995-3C153DB71705}"/>
              </c:ext>
            </c:extLst>
          </c:dPt>
          <c:dPt>
            <c:idx val="53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2E01-4817-9995-3C153DB71705}"/>
              </c:ext>
            </c:extLst>
          </c:dPt>
          <c:dPt>
            <c:idx val="5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2E01-4817-9995-3C153DB71705}"/>
              </c:ext>
            </c:extLst>
          </c:dPt>
          <c:dPt>
            <c:idx val="57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2E01-4817-9995-3C153DB71705}"/>
              </c:ext>
            </c:extLst>
          </c:dPt>
          <c:dPt>
            <c:idx val="5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2E01-4817-9995-3C153DB71705}"/>
              </c:ext>
            </c:extLst>
          </c:dPt>
          <c:dPt>
            <c:idx val="6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2E01-4817-9995-3C153DB71705}"/>
              </c:ext>
            </c:extLst>
          </c:dPt>
          <c:dPt>
            <c:idx val="6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2E01-4817-9995-3C153DB71705}"/>
              </c:ext>
            </c:extLst>
          </c:dPt>
          <c:cat>
            <c:multiLvlStrRef>
              <c:f>'Chart 1'!$B$3:$BM$4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1'!$B$5:$BM$5</c:f>
              <c:numCache>
                <c:formatCode>General</c:formatCode>
                <c:ptCount val="64"/>
                <c:pt idx="0">
                  <c:v>0</c:v>
                </c:pt>
                <c:pt idx="1">
                  <c:v>0.83320000000000005</c:v>
                </c:pt>
                <c:pt idx="2">
                  <c:v>0.81559999999999999</c:v>
                </c:pt>
                <c:pt idx="3">
                  <c:v>0</c:v>
                </c:pt>
                <c:pt idx="4">
                  <c:v>0</c:v>
                </c:pt>
                <c:pt idx="5">
                  <c:v>1.1947000000000001</c:v>
                </c:pt>
                <c:pt idx="6">
                  <c:v>1.1083000000000001</c:v>
                </c:pt>
                <c:pt idx="7">
                  <c:v>0</c:v>
                </c:pt>
                <c:pt idx="8">
                  <c:v>0</c:v>
                </c:pt>
                <c:pt idx="9">
                  <c:v>0.93940000000000001</c:v>
                </c:pt>
                <c:pt idx="10">
                  <c:v>0.87890000000000001</c:v>
                </c:pt>
                <c:pt idx="11">
                  <c:v>0</c:v>
                </c:pt>
                <c:pt idx="12">
                  <c:v>0</c:v>
                </c:pt>
                <c:pt idx="13">
                  <c:v>0.95569999999999999</c:v>
                </c:pt>
                <c:pt idx="14">
                  <c:v>0.89790000000000003</c:v>
                </c:pt>
                <c:pt idx="15">
                  <c:v>0</c:v>
                </c:pt>
                <c:pt idx="16">
                  <c:v>0</c:v>
                </c:pt>
                <c:pt idx="17">
                  <c:v>0.87890000000000001</c:v>
                </c:pt>
                <c:pt idx="18">
                  <c:v>0.82699999999999996</c:v>
                </c:pt>
                <c:pt idx="19">
                  <c:v>0</c:v>
                </c:pt>
                <c:pt idx="20">
                  <c:v>0</c:v>
                </c:pt>
                <c:pt idx="21">
                  <c:v>0.97060000000000002</c:v>
                </c:pt>
                <c:pt idx="22">
                  <c:v>0.92130000000000001</c:v>
                </c:pt>
                <c:pt idx="23">
                  <c:v>0</c:v>
                </c:pt>
                <c:pt idx="24">
                  <c:v>0</c:v>
                </c:pt>
                <c:pt idx="25">
                  <c:v>1.1459999999999999</c:v>
                </c:pt>
                <c:pt idx="26">
                  <c:v>1.1214</c:v>
                </c:pt>
                <c:pt idx="27">
                  <c:v>0</c:v>
                </c:pt>
                <c:pt idx="28">
                  <c:v>0</c:v>
                </c:pt>
                <c:pt idx="29">
                  <c:v>1.1021000000000001</c:v>
                </c:pt>
                <c:pt idx="30">
                  <c:v>1.0807</c:v>
                </c:pt>
                <c:pt idx="31">
                  <c:v>0</c:v>
                </c:pt>
                <c:pt idx="32">
                  <c:v>0</c:v>
                </c:pt>
                <c:pt idx="33">
                  <c:v>1.1747000000000001</c:v>
                </c:pt>
                <c:pt idx="34">
                  <c:v>1.1427</c:v>
                </c:pt>
                <c:pt idx="35">
                  <c:v>0</c:v>
                </c:pt>
                <c:pt idx="36">
                  <c:v>0</c:v>
                </c:pt>
                <c:pt idx="37">
                  <c:v>1.0361</c:v>
                </c:pt>
                <c:pt idx="38">
                  <c:v>1.0043</c:v>
                </c:pt>
                <c:pt idx="39">
                  <c:v>0</c:v>
                </c:pt>
                <c:pt idx="40">
                  <c:v>0</c:v>
                </c:pt>
                <c:pt idx="41">
                  <c:v>1.1956</c:v>
                </c:pt>
                <c:pt idx="42">
                  <c:v>1.1402000000000001</c:v>
                </c:pt>
                <c:pt idx="43">
                  <c:v>0</c:v>
                </c:pt>
                <c:pt idx="44">
                  <c:v>0</c:v>
                </c:pt>
                <c:pt idx="45">
                  <c:v>1.1738999999999999</c:v>
                </c:pt>
                <c:pt idx="46">
                  <c:v>1.1294999999999999</c:v>
                </c:pt>
                <c:pt idx="47">
                  <c:v>0</c:v>
                </c:pt>
                <c:pt idx="48">
                  <c:v>0</c:v>
                </c:pt>
                <c:pt idx="49">
                  <c:v>1.0077</c:v>
                </c:pt>
                <c:pt idx="50">
                  <c:v>0.878</c:v>
                </c:pt>
                <c:pt idx="51">
                  <c:v>0</c:v>
                </c:pt>
                <c:pt idx="52">
                  <c:v>0</c:v>
                </c:pt>
                <c:pt idx="53">
                  <c:v>1.1427</c:v>
                </c:pt>
                <c:pt idx="54">
                  <c:v>1.0978000000000001</c:v>
                </c:pt>
                <c:pt idx="55">
                  <c:v>0</c:v>
                </c:pt>
                <c:pt idx="56">
                  <c:v>0</c:v>
                </c:pt>
                <c:pt idx="57">
                  <c:v>2.1724000000000001</c:v>
                </c:pt>
                <c:pt idx="58">
                  <c:v>1.5289999999999999</c:v>
                </c:pt>
                <c:pt idx="59">
                  <c:v>0</c:v>
                </c:pt>
                <c:pt idx="60">
                  <c:v>0</c:v>
                </c:pt>
                <c:pt idx="61">
                  <c:v>0.90390000000000004</c:v>
                </c:pt>
                <c:pt idx="62">
                  <c:v>0.71340000000000003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2E01-4817-9995-3C153DB717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70">
                <a:fgClr>
                  <a:srgbClr val="638AD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2E01-4817-9995-3C153DB71705}"/>
              </c:ext>
            </c:extLst>
          </c:dPt>
          <c:dPt>
            <c:idx val="18"/>
            <c:invertIfNegative val="0"/>
            <c:bubble3D val="0"/>
            <c:spPr>
              <a:pattFill prst="pct70">
                <a:fgClr>
                  <a:srgbClr val="003BB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2E01-4817-9995-3C153DB71705}"/>
              </c:ext>
            </c:extLst>
          </c:dPt>
          <c:cat>
            <c:multiLvlStrRef>
              <c:f>'Chart 1'!$B$3:$BM$4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1'!$B$6:$BM$6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1.5182</c:v>
                </c:pt>
                <c:pt idx="18">
                  <c:v>1.4285000000000001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2E01-4817-9995-3C153DB71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4374160"/>
        <c:axId val="624380040"/>
      </c:barChart>
      <c:catAx>
        <c:axId val="6243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80040"/>
        <c:crosses val="autoZero"/>
        <c:auto val="1"/>
        <c:lblAlgn val="ctr"/>
        <c:lblOffset val="100"/>
        <c:noMultiLvlLbl val="0"/>
      </c:catAx>
      <c:valAx>
        <c:axId val="62438004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Weighted Median Download Speed/ Advertised Download Speed (%)</a:t>
                </a:r>
                <a:endParaRPr lang="en-US">
                  <a:effectLst/>
                </a:endParaRP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41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60752"/>
        <c:axId val="592560360"/>
      </c:barChart>
      <c:catAx>
        <c:axId val="5925607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92560360"/>
        <c:crosses val="autoZero"/>
        <c:auto val="1"/>
        <c:lblAlgn val="ctr"/>
        <c:lblOffset val="100"/>
        <c:noMultiLvlLbl val="0"/>
      </c:catAx>
      <c:valAx>
        <c:axId val="59256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9256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62712"/>
        <c:axId val="592562320"/>
      </c:barChart>
      <c:catAx>
        <c:axId val="5925627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92562320"/>
        <c:crosses val="autoZero"/>
        <c:auto val="1"/>
        <c:lblAlgn val="ctr"/>
        <c:lblOffset val="100"/>
        <c:noMultiLvlLbl val="0"/>
      </c:catAx>
      <c:valAx>
        <c:axId val="59256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9256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59576"/>
        <c:axId val="592549384"/>
      </c:barChart>
      <c:catAx>
        <c:axId val="5925595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92549384"/>
        <c:crosses val="autoZero"/>
        <c:auto val="1"/>
        <c:lblAlgn val="ctr"/>
        <c:lblOffset val="100"/>
        <c:noMultiLvlLbl val="0"/>
      </c:catAx>
      <c:valAx>
        <c:axId val="59254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9255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65456"/>
        <c:axId val="592564672"/>
      </c:barChart>
      <c:catAx>
        <c:axId val="5925654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92564672"/>
        <c:crosses val="autoZero"/>
        <c:auto val="1"/>
        <c:lblAlgn val="ctr"/>
        <c:lblOffset val="100"/>
        <c:noMultiLvlLbl val="0"/>
      </c:catAx>
      <c:valAx>
        <c:axId val="59256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9256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66240"/>
        <c:axId val="592563104"/>
      </c:barChart>
      <c:catAx>
        <c:axId val="5925662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92563104"/>
        <c:crosses val="autoZero"/>
        <c:auto val="1"/>
        <c:lblAlgn val="ctr"/>
        <c:lblOffset val="100"/>
        <c:noMultiLvlLbl val="0"/>
      </c:catAx>
      <c:valAx>
        <c:axId val="59256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9256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52912"/>
        <c:axId val="592558792"/>
      </c:barChart>
      <c:catAx>
        <c:axId val="5925529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92558792"/>
        <c:crosses val="autoZero"/>
        <c:auto val="1"/>
        <c:lblAlgn val="ctr"/>
        <c:lblOffset val="100"/>
        <c:noMultiLvlLbl val="0"/>
      </c:catAx>
      <c:valAx>
        <c:axId val="592558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9255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57616"/>
        <c:axId val="592556048"/>
      </c:barChart>
      <c:catAx>
        <c:axId val="5925576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92556048"/>
        <c:crosses val="autoZero"/>
        <c:auto val="1"/>
        <c:lblAlgn val="ctr"/>
        <c:lblOffset val="100"/>
        <c:noMultiLvlLbl val="0"/>
      </c:catAx>
      <c:valAx>
        <c:axId val="592556048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9255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589552"/>
        <c:axId val="749589944"/>
      </c:barChart>
      <c:catAx>
        <c:axId val="7495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89944"/>
        <c:crosses val="autoZero"/>
        <c:auto val="1"/>
        <c:lblAlgn val="ctr"/>
        <c:lblOffset val="100"/>
        <c:noMultiLvlLbl val="0"/>
      </c:catAx>
      <c:valAx>
        <c:axId val="749589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590728"/>
        <c:axId val="749591120"/>
      </c:barChart>
      <c:catAx>
        <c:axId val="7495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1120"/>
        <c:crosses val="autoZero"/>
        <c:auto val="1"/>
        <c:lblAlgn val="ctr"/>
        <c:lblOffset val="100"/>
        <c:noMultiLvlLbl val="0"/>
      </c:catAx>
      <c:valAx>
        <c:axId val="74959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B0-405D-9269-3BED99F1D4E0}"/>
              </c:ext>
            </c:extLst>
          </c:dPt>
          <c:dPt>
            <c:idx val="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B0-405D-9269-3BED99F1D4E0}"/>
              </c:ext>
            </c:extLst>
          </c:dPt>
          <c:dPt>
            <c:idx val="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B0-405D-9269-3BED99F1D4E0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2B0-405D-9269-3BED99F1D4E0}"/>
              </c:ext>
            </c:extLst>
          </c:dPt>
          <c:dPt>
            <c:idx val="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2B0-405D-9269-3BED99F1D4E0}"/>
              </c:ext>
            </c:extLst>
          </c:dPt>
          <c:dPt>
            <c:idx val="1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2B0-405D-9269-3BED99F1D4E0}"/>
              </c:ext>
            </c:extLst>
          </c:dPt>
          <c:dPt>
            <c:idx val="1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2B0-405D-9269-3BED99F1D4E0}"/>
              </c:ext>
            </c:extLst>
          </c:dPt>
          <c:dPt>
            <c:idx val="1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2B0-405D-9269-3BED99F1D4E0}"/>
              </c:ext>
            </c:extLst>
          </c:dPt>
          <c:dPt>
            <c:idx val="1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2B0-405D-9269-3BED99F1D4E0}"/>
              </c:ext>
            </c:extLst>
          </c:dPt>
          <c:dPt>
            <c:idx val="1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2B0-405D-9269-3BED99F1D4E0}"/>
              </c:ext>
            </c:extLst>
          </c:dPt>
          <c:dPt>
            <c:idx val="2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2B0-405D-9269-3BED99F1D4E0}"/>
              </c:ext>
            </c:extLst>
          </c:dPt>
          <c:dPt>
            <c:idx val="2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2B0-405D-9269-3BED99F1D4E0}"/>
              </c:ext>
            </c:extLst>
          </c:dPt>
          <c:dPt>
            <c:idx val="2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2B0-405D-9269-3BED99F1D4E0}"/>
              </c:ext>
            </c:extLst>
          </c:dPt>
          <c:dPt>
            <c:idx val="2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2B0-405D-9269-3BED99F1D4E0}"/>
              </c:ext>
            </c:extLst>
          </c:dPt>
          <c:dPt>
            <c:idx val="2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2B0-405D-9269-3BED99F1D4E0}"/>
              </c:ext>
            </c:extLst>
          </c:dPt>
          <c:dPt>
            <c:idx val="3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2B0-405D-9269-3BED99F1D4E0}"/>
              </c:ext>
            </c:extLst>
          </c:dPt>
          <c:dPt>
            <c:idx val="3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2B0-405D-9269-3BED99F1D4E0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2B0-405D-9269-3BED99F1D4E0}"/>
              </c:ext>
            </c:extLst>
          </c:dPt>
          <c:dPt>
            <c:idx val="3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2B0-405D-9269-3BED99F1D4E0}"/>
              </c:ext>
            </c:extLst>
          </c:dPt>
          <c:dPt>
            <c:idx val="3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2B0-405D-9269-3BED99F1D4E0}"/>
              </c:ext>
            </c:extLst>
          </c:dPt>
          <c:dPt>
            <c:idx val="4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12B0-405D-9269-3BED99F1D4E0}"/>
              </c:ext>
            </c:extLst>
          </c:dPt>
          <c:dPt>
            <c:idx val="4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12B0-405D-9269-3BED99F1D4E0}"/>
              </c:ext>
            </c:extLst>
          </c:dPt>
          <c:dPt>
            <c:idx val="4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12B0-405D-9269-3BED99F1D4E0}"/>
              </c:ext>
            </c:extLst>
          </c:dPt>
          <c:dPt>
            <c:idx val="4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12B0-405D-9269-3BED99F1D4E0}"/>
              </c:ext>
            </c:extLst>
          </c:dPt>
          <c:dPt>
            <c:idx val="4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12B0-405D-9269-3BED99F1D4E0}"/>
              </c:ext>
            </c:extLst>
          </c:dPt>
          <c:dPt>
            <c:idx val="5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12B0-405D-9269-3BED99F1D4E0}"/>
              </c:ext>
            </c:extLst>
          </c:dPt>
          <c:dPt>
            <c:idx val="5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12B0-405D-9269-3BED99F1D4E0}"/>
              </c:ext>
            </c:extLst>
          </c:dPt>
          <c:dPt>
            <c:idx val="5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12B0-405D-9269-3BED99F1D4E0}"/>
              </c:ext>
            </c:extLst>
          </c:dPt>
          <c:dPt>
            <c:idx val="5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12B0-405D-9269-3BED99F1D4E0}"/>
              </c:ext>
            </c:extLst>
          </c:dPt>
          <c:dPt>
            <c:idx val="5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12B0-405D-9269-3BED99F1D4E0}"/>
              </c:ext>
            </c:extLst>
          </c:dPt>
          <c:dPt>
            <c:idx val="6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12B0-405D-9269-3BED99F1D4E0}"/>
              </c:ext>
            </c:extLst>
          </c:dPt>
          <c:dPt>
            <c:idx val="6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12B0-405D-9269-3BED99F1D4E0}"/>
              </c:ext>
            </c:extLst>
          </c:dPt>
          <c:cat>
            <c:multiLvlStrRef>
              <c:f>'Chart 2'!$C$2:$BN$3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2'!$C$4:$BN$4</c:f>
              <c:numCache>
                <c:formatCode>General</c:formatCode>
                <c:ptCount val="64"/>
                <c:pt idx="0">
                  <c:v>0</c:v>
                </c:pt>
                <c:pt idx="1">
                  <c:v>1.0983000000000001</c:v>
                </c:pt>
                <c:pt idx="2">
                  <c:v>1.0465</c:v>
                </c:pt>
                <c:pt idx="3">
                  <c:v>0</c:v>
                </c:pt>
                <c:pt idx="4">
                  <c:v>0</c:v>
                </c:pt>
                <c:pt idx="5">
                  <c:v>1.2387999999999999</c:v>
                </c:pt>
                <c:pt idx="6">
                  <c:v>1.2201</c:v>
                </c:pt>
                <c:pt idx="7">
                  <c:v>0</c:v>
                </c:pt>
                <c:pt idx="8">
                  <c:v>0</c:v>
                </c:pt>
                <c:pt idx="9">
                  <c:v>0.86950000000000005</c:v>
                </c:pt>
                <c:pt idx="10">
                  <c:v>0.85929999999999995</c:v>
                </c:pt>
                <c:pt idx="11">
                  <c:v>0</c:v>
                </c:pt>
                <c:pt idx="12">
                  <c:v>0</c:v>
                </c:pt>
                <c:pt idx="13">
                  <c:v>0.91910000000000003</c:v>
                </c:pt>
                <c:pt idx="14">
                  <c:v>0.91290000000000004</c:v>
                </c:pt>
                <c:pt idx="15">
                  <c:v>0</c:v>
                </c:pt>
                <c:pt idx="16">
                  <c:v>0</c:v>
                </c:pt>
                <c:pt idx="17">
                  <c:v>0.8387</c:v>
                </c:pt>
                <c:pt idx="18">
                  <c:v>0.82499999999999996</c:v>
                </c:pt>
                <c:pt idx="19">
                  <c:v>0</c:v>
                </c:pt>
                <c:pt idx="20">
                  <c:v>0</c:v>
                </c:pt>
                <c:pt idx="21">
                  <c:v>0.81089999999999995</c:v>
                </c:pt>
                <c:pt idx="22">
                  <c:v>0.8044</c:v>
                </c:pt>
                <c:pt idx="23">
                  <c:v>0</c:v>
                </c:pt>
                <c:pt idx="24">
                  <c:v>0</c:v>
                </c:pt>
                <c:pt idx="25">
                  <c:v>1.0767</c:v>
                </c:pt>
                <c:pt idx="26">
                  <c:v>1.0694999999999999</c:v>
                </c:pt>
                <c:pt idx="27">
                  <c:v>0</c:v>
                </c:pt>
                <c:pt idx="28">
                  <c:v>0</c:v>
                </c:pt>
                <c:pt idx="29">
                  <c:v>1.0607</c:v>
                </c:pt>
                <c:pt idx="30">
                  <c:v>1.0545</c:v>
                </c:pt>
                <c:pt idx="31">
                  <c:v>0</c:v>
                </c:pt>
                <c:pt idx="32">
                  <c:v>0</c:v>
                </c:pt>
                <c:pt idx="33">
                  <c:v>1.1859999999999999</c:v>
                </c:pt>
                <c:pt idx="34">
                  <c:v>1.1826000000000001</c:v>
                </c:pt>
                <c:pt idx="35">
                  <c:v>0</c:v>
                </c:pt>
                <c:pt idx="36">
                  <c:v>0</c:v>
                </c:pt>
                <c:pt idx="37">
                  <c:v>1.0515000000000001</c:v>
                </c:pt>
                <c:pt idx="38">
                  <c:v>1.0472999999999999</c:v>
                </c:pt>
                <c:pt idx="39">
                  <c:v>0</c:v>
                </c:pt>
                <c:pt idx="40">
                  <c:v>0</c:v>
                </c:pt>
                <c:pt idx="41">
                  <c:v>1.5572999999999999</c:v>
                </c:pt>
                <c:pt idx="42">
                  <c:v>1.5434000000000001</c:v>
                </c:pt>
                <c:pt idx="43">
                  <c:v>0</c:v>
                </c:pt>
                <c:pt idx="44">
                  <c:v>0</c:v>
                </c:pt>
                <c:pt idx="45">
                  <c:v>1.1681999999999999</c:v>
                </c:pt>
                <c:pt idx="46">
                  <c:v>1.1607000000000001</c:v>
                </c:pt>
                <c:pt idx="47">
                  <c:v>0</c:v>
                </c:pt>
                <c:pt idx="48">
                  <c:v>0</c:v>
                </c:pt>
                <c:pt idx="49">
                  <c:v>1.2373000000000001</c:v>
                </c:pt>
                <c:pt idx="50">
                  <c:v>1.2330000000000001</c:v>
                </c:pt>
                <c:pt idx="51">
                  <c:v>0</c:v>
                </c:pt>
                <c:pt idx="52">
                  <c:v>0</c:v>
                </c:pt>
                <c:pt idx="53">
                  <c:v>1.1632</c:v>
                </c:pt>
                <c:pt idx="54">
                  <c:v>1.1595</c:v>
                </c:pt>
                <c:pt idx="55">
                  <c:v>0</c:v>
                </c:pt>
                <c:pt idx="56">
                  <c:v>0</c:v>
                </c:pt>
                <c:pt idx="57">
                  <c:v>2.1486000000000001</c:v>
                </c:pt>
                <c:pt idx="58">
                  <c:v>1.9370000000000001</c:v>
                </c:pt>
                <c:pt idx="59">
                  <c:v>0</c:v>
                </c:pt>
                <c:pt idx="60">
                  <c:v>0</c:v>
                </c:pt>
                <c:pt idx="61">
                  <c:v>1.6789000000000001</c:v>
                </c:pt>
                <c:pt idx="62">
                  <c:v>1.6439999999999999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12B0-405D-9269-3BED99F1D4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50">
                <a:fgClr>
                  <a:srgbClr val="C0895B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0-6310-43FC-BA80-318BE599B00D}"/>
              </c:ext>
            </c:extLst>
          </c:dPt>
          <c:dPt>
            <c:idx val="18"/>
            <c:invertIfNegative val="0"/>
            <c:bubble3D val="0"/>
            <c:spPr>
              <a:pattFill prst="pct50">
                <a:fgClr>
                  <a:srgbClr val="984807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6310-43FC-BA80-318BE599B00D}"/>
              </c:ext>
            </c:extLst>
          </c:dPt>
          <c:cat>
            <c:multiLvlStrRef>
              <c:f>'Chart 2'!$C$2:$BN$3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2'!$C$5:$BN$5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0.83860000000000001</c:v>
                </c:pt>
                <c:pt idx="18">
                  <c:v>0.82499999999999996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30F3-41DE-8B09-62075A18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4401208"/>
        <c:axId val="624397680"/>
      </c:barChart>
      <c:catAx>
        <c:axId val="6244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97680"/>
        <c:crossesAt val="0"/>
        <c:auto val="1"/>
        <c:lblAlgn val="ctr"/>
        <c:lblOffset val="100"/>
        <c:tickMarkSkip val="4"/>
        <c:noMultiLvlLbl val="0"/>
      </c:catAx>
      <c:valAx>
        <c:axId val="6243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>
                    <a:solidFill>
                      <a:sysClr val="windowText" lastClr="000000"/>
                    </a:solidFill>
                  </a:rPr>
                  <a:t>Weighted Median Upload Speed/ Advertised Upload Speed (%</a:t>
                </a:r>
                <a:r>
                  <a:rPr lang="en-US" sz="1600" baseline="0"/>
                  <a:t>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1208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19429540334001E-2"/>
          <c:y val="2.0881148398591412E-2"/>
          <c:w val="0.93220623417648019"/>
          <c:h val="0.73934126115784504"/>
        </c:manualLayout>
      </c:layout>
      <c:barChart>
        <c:barDir val="col"/>
        <c:grouping val="stacked"/>
        <c:varyColors val="0"/>
        <c:ser>
          <c:idx val="0"/>
          <c:order val="0"/>
          <c:tx>
            <c:v>Download</c:v>
          </c:tx>
          <c:spPr>
            <a:solidFill>
              <a:srgbClr val="003BB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1DA-4ED3-B6F6-A81AF24F1797}"/>
              </c:ext>
            </c:extLst>
          </c:dPt>
          <c:dPt>
            <c:idx val="6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1DA-4ED3-B6F6-A81AF24F1797}"/>
              </c:ext>
            </c:extLst>
          </c:dPt>
          <c:dPt>
            <c:idx val="10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F1DA-4ED3-B6F6-A81AF24F1797}"/>
              </c:ext>
            </c:extLst>
          </c:dPt>
          <c:dPt>
            <c:idx val="14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1DA-4ED3-B6F6-A81AF24F1797}"/>
              </c:ext>
            </c:extLst>
          </c:dPt>
          <c:dPt>
            <c:idx val="18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F1DA-4ED3-B6F6-A81AF24F1797}"/>
              </c:ext>
            </c:extLst>
          </c:dPt>
          <c:dPt>
            <c:idx val="22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1DA-4ED3-B6F6-A81AF24F1797}"/>
              </c:ext>
            </c:extLst>
          </c:dPt>
          <c:dPt>
            <c:idx val="26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F1DA-4ED3-B6F6-A81AF24F1797}"/>
              </c:ext>
            </c:extLst>
          </c:dPt>
          <c:dPt>
            <c:idx val="30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1DA-4ED3-B6F6-A81AF24F1797}"/>
              </c:ext>
            </c:extLst>
          </c:dPt>
          <c:dPt>
            <c:idx val="34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F1DA-4ED3-B6F6-A81AF24F1797}"/>
              </c:ext>
            </c:extLst>
          </c:dPt>
          <c:dPt>
            <c:idx val="38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1DA-4ED3-B6F6-A81AF24F1797}"/>
              </c:ext>
            </c:extLst>
          </c:dPt>
          <c:dPt>
            <c:idx val="42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F1DA-4ED3-B6F6-A81AF24F1797}"/>
              </c:ext>
            </c:extLst>
          </c:dPt>
          <c:dPt>
            <c:idx val="46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1DA-4ED3-B6F6-A81AF24F1797}"/>
              </c:ext>
            </c:extLst>
          </c:dPt>
          <c:dPt>
            <c:idx val="50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F1DA-4ED3-B6F6-A81AF24F1797}"/>
              </c:ext>
            </c:extLst>
          </c:dPt>
          <c:dPt>
            <c:idx val="54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1DA-4ED3-B6F6-A81AF24F1797}"/>
              </c:ext>
            </c:extLst>
          </c:dPt>
          <c:dPt>
            <c:idx val="58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F1DA-4ED3-B6F6-A81AF24F1797}"/>
              </c:ext>
            </c:extLst>
          </c:dPt>
          <c:dPt>
            <c:idx val="62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1DA-4ED3-B6F6-A81AF24F1797}"/>
              </c:ext>
            </c:extLst>
          </c:dPt>
          <c:cat>
            <c:multiLvlStrRef>
              <c:f>'Chart 3'!$A$2:$BL$3</c:f>
              <c:multiLvlStrCache>
                <c:ptCount val="64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3'!$A$4:$BL$4</c:f>
              <c:numCache>
                <c:formatCode>0.000</c:formatCode>
                <c:ptCount val="64"/>
                <c:pt idx="0" formatCode="General">
                  <c:v>0</c:v>
                </c:pt>
                <c:pt idx="1">
                  <c:v>0.81559999999999999</c:v>
                </c:pt>
                <c:pt idx="2" formatCode="General">
                  <c:v>1.0465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1.1083000000000001</c:v>
                </c:pt>
                <c:pt idx="6" formatCode="General">
                  <c:v>1.2201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0.87890000000000001</c:v>
                </c:pt>
                <c:pt idx="10" formatCode="General">
                  <c:v>0.85929999999999995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0.89790000000000003</c:v>
                </c:pt>
                <c:pt idx="14" formatCode="General">
                  <c:v>0.91290000000000004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0.82699999999999996</c:v>
                </c:pt>
                <c:pt idx="18" formatCode="General">
                  <c:v>0.82499999999999996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0.92130000000000001</c:v>
                </c:pt>
                <c:pt idx="22" formatCode="General">
                  <c:v>0.8044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1.1214</c:v>
                </c:pt>
                <c:pt idx="26" formatCode="General">
                  <c:v>1.0694999999999999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1.0807</c:v>
                </c:pt>
                <c:pt idx="30" formatCode="General">
                  <c:v>1.0545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1.1427</c:v>
                </c:pt>
                <c:pt idx="34" formatCode="General">
                  <c:v>1.1826000000000001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1.0043</c:v>
                </c:pt>
                <c:pt idx="38" formatCode="General">
                  <c:v>1.0472999999999999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1.1402000000000001</c:v>
                </c:pt>
                <c:pt idx="42" formatCode="General">
                  <c:v>1.5434000000000001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1.1294999999999999</c:v>
                </c:pt>
                <c:pt idx="46" formatCode="General">
                  <c:v>1.1607000000000001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0.878</c:v>
                </c:pt>
                <c:pt idx="50" formatCode="General">
                  <c:v>1.2330000000000001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1.0978000000000001</c:v>
                </c:pt>
                <c:pt idx="54" formatCode="General">
                  <c:v>1.1595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1.5289999999999999</c:v>
                </c:pt>
                <c:pt idx="58" formatCode="General">
                  <c:v>1.9370000000000001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0.71340000000000003</c:v>
                </c:pt>
                <c:pt idx="62" formatCode="General">
                  <c:v>1.6439999999999999</c:v>
                </c:pt>
                <c:pt idx="63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73D8-4D2F-B2B0-A2E2D82B7F61}"/>
            </c:ext>
          </c:extLst>
        </c:ser>
        <c:ser>
          <c:idx val="1"/>
          <c:order val="1"/>
          <c:tx>
            <c:v>Upload</c:v>
          </c:tx>
          <c:spPr>
            <a:solidFill>
              <a:srgbClr val="C0895B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50">
                <a:fgClr>
                  <a:srgbClr val="003BB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F1DA-4ED3-B6F6-A81AF24F1797}"/>
              </c:ext>
            </c:extLst>
          </c:dPt>
          <c:dPt>
            <c:idx val="18"/>
            <c:invertIfNegative val="0"/>
            <c:bubble3D val="0"/>
            <c:spPr>
              <a:pattFill prst="pct50">
                <a:fgClr>
                  <a:srgbClr val="C0895B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1DA-4ED3-B6F6-A81AF24F1797}"/>
              </c:ext>
            </c:extLst>
          </c:dPt>
          <c:cat>
            <c:multiLvlStrRef>
              <c:f>'Chart 3'!$A$2:$BL$3</c:f>
              <c:multiLvlStrCache>
                <c:ptCount val="64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3'!$A$5:$BL$5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1.4285000000000001</c:v>
                </c:pt>
                <c:pt idx="18">
                  <c:v>0.82499999999999996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73D8-4D2F-B2B0-A2E2D82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4396112"/>
        <c:axId val="624380824"/>
      </c:barChart>
      <c:catAx>
        <c:axId val="6243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80824"/>
        <c:crosses val="autoZero"/>
        <c:auto val="1"/>
        <c:lblAlgn val="ctr"/>
        <c:lblOffset val="100"/>
        <c:noMultiLvlLbl val="0"/>
      </c:catAx>
      <c:valAx>
        <c:axId val="62438082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961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2617401807075006"/>
          <c:y val="7.8967350037965067E-2"/>
          <c:w val="0.14765196385849999"/>
          <c:h val="5.1253206105501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01801112499304E-2"/>
          <c:y val="0.1140461366541061"/>
          <c:w val="0.91956339405913745"/>
          <c:h val="0.7024053487057031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'Chart 3'!$B$93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D1-4F88-9EAF-AC8D3F66B52E}"/>
              </c:ext>
            </c:extLst>
          </c:dPt>
          <c:dPt>
            <c:idx val="2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D1-4F88-9EAF-AC8D3F66B52E}"/>
              </c:ext>
            </c:extLst>
          </c:dPt>
          <c:dPt>
            <c:idx val="5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CD1-4F88-9EAF-AC8D3F66B52E}"/>
              </c:ext>
            </c:extLst>
          </c:dPt>
          <c:dPt>
            <c:idx val="6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CD1-4F88-9EAF-AC8D3F66B52E}"/>
              </c:ext>
            </c:extLst>
          </c:dPt>
          <c:dPt>
            <c:idx val="9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CD1-4F88-9EAF-AC8D3F66B52E}"/>
              </c:ext>
            </c:extLst>
          </c:dPt>
          <c:dPt>
            <c:idx val="10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CD1-4F88-9EAF-AC8D3F66B52E}"/>
              </c:ext>
            </c:extLst>
          </c:dPt>
          <c:dPt>
            <c:idx val="13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CD1-4F88-9EAF-AC8D3F66B52E}"/>
              </c:ext>
            </c:extLst>
          </c:dPt>
          <c:dPt>
            <c:idx val="14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CD1-4F88-9EAF-AC8D3F66B52E}"/>
              </c:ext>
            </c:extLst>
          </c:dPt>
          <c:dPt>
            <c:idx val="17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CD1-4F88-9EAF-AC8D3F66B52E}"/>
              </c:ext>
            </c:extLst>
          </c:dPt>
          <c:dPt>
            <c:idx val="18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CD1-4F88-9EAF-AC8D3F66B52E}"/>
              </c:ext>
            </c:extLst>
          </c:dPt>
          <c:dPt>
            <c:idx val="21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FCD1-4F88-9EAF-AC8D3F66B52E}"/>
              </c:ext>
            </c:extLst>
          </c:dPt>
          <c:dPt>
            <c:idx val="22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FCD1-4F88-9EAF-AC8D3F66B52E}"/>
              </c:ext>
            </c:extLst>
          </c:dPt>
          <c:dPt>
            <c:idx val="25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FCD1-4F88-9EAF-AC8D3F66B52E}"/>
              </c:ext>
            </c:extLst>
          </c:dPt>
          <c:dPt>
            <c:idx val="26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FCD1-4F88-9EAF-AC8D3F66B52E}"/>
              </c:ext>
            </c:extLst>
          </c:dPt>
          <c:dPt>
            <c:idx val="29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FCD1-4F88-9EAF-AC8D3F66B52E}"/>
              </c:ext>
            </c:extLst>
          </c:dPt>
          <c:dPt>
            <c:idx val="30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FCD1-4F88-9EAF-AC8D3F66B52E}"/>
              </c:ext>
            </c:extLst>
          </c:dPt>
          <c:dPt>
            <c:idx val="33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FCD1-4F88-9EAF-AC8D3F66B52E}"/>
              </c:ext>
            </c:extLst>
          </c:dPt>
          <c:dPt>
            <c:idx val="34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FCD1-4F88-9EAF-AC8D3F66B52E}"/>
              </c:ext>
            </c:extLst>
          </c:dPt>
          <c:dPt>
            <c:idx val="37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FCD1-4F88-9EAF-AC8D3F66B52E}"/>
              </c:ext>
            </c:extLst>
          </c:dPt>
          <c:dPt>
            <c:idx val="38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FCD1-4F88-9EAF-AC8D3F66B52E}"/>
              </c:ext>
            </c:extLst>
          </c:dPt>
          <c:dPt>
            <c:idx val="41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FCD1-4F88-9EAF-AC8D3F66B52E}"/>
              </c:ext>
            </c:extLst>
          </c:dPt>
          <c:dPt>
            <c:idx val="42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FCD1-4F88-9EAF-AC8D3F66B52E}"/>
              </c:ext>
            </c:extLst>
          </c:dPt>
          <c:dPt>
            <c:idx val="45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FCD1-4F88-9EAF-AC8D3F66B52E}"/>
              </c:ext>
            </c:extLst>
          </c:dPt>
          <c:dPt>
            <c:idx val="46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FCD1-4F88-9EAF-AC8D3F66B52E}"/>
              </c:ext>
            </c:extLst>
          </c:dPt>
          <c:dPt>
            <c:idx val="49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FCD1-4F88-9EAF-AC8D3F66B52E}"/>
              </c:ext>
            </c:extLst>
          </c:dPt>
          <c:dPt>
            <c:idx val="50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FCD1-4F88-9EAF-AC8D3F66B52E}"/>
              </c:ext>
            </c:extLst>
          </c:dPt>
          <c:dPt>
            <c:idx val="53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FCD1-4F88-9EAF-AC8D3F66B52E}"/>
              </c:ext>
            </c:extLst>
          </c:dPt>
          <c:dPt>
            <c:idx val="54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FCD1-4F88-9EAF-AC8D3F66B52E}"/>
              </c:ext>
            </c:extLst>
          </c:dPt>
          <c:dPt>
            <c:idx val="57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FCD1-4F88-9EAF-AC8D3F66B52E}"/>
              </c:ext>
            </c:extLst>
          </c:dPt>
          <c:dPt>
            <c:idx val="58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FCD1-4F88-9EAF-AC8D3F66B52E}"/>
              </c:ext>
            </c:extLst>
          </c:dPt>
          <c:dPt>
            <c:idx val="61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FCD1-4F88-9EAF-AC8D3F66B52E}"/>
              </c:ext>
            </c:extLst>
          </c:dPt>
          <c:dPt>
            <c:idx val="62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FCD1-4F88-9EAF-AC8D3F66B52E}"/>
              </c:ext>
            </c:extLst>
          </c:dPt>
          <c:cat>
            <c:strRef>
              <c:f>'Chart 3'!$C$92:$BN$92</c:f>
              <c:strCache>
                <c:ptCount val="61"/>
                <c:pt idx="0">
                  <c:v>AT&amp;T - DSL</c:v>
                </c:pt>
                <c:pt idx="4">
                  <c:v>AT&amp;T - IPBB</c:v>
                </c:pt>
                <c:pt idx="8">
                  <c:v>CenturyLink</c:v>
                </c:pt>
                <c:pt idx="12">
                  <c:v>Frontier DSL</c:v>
                </c:pt>
                <c:pt idx="16">
                  <c:v>Verizon DSL</c:v>
                </c:pt>
                <c:pt idx="20">
                  <c:v>Windstream</c:v>
                </c:pt>
                <c:pt idx="24">
                  <c:v>Optimum</c:v>
                </c:pt>
                <c:pt idx="28">
                  <c:v>Charter</c:v>
                </c:pt>
                <c:pt idx="32">
                  <c:v>Comcast</c:v>
                </c:pt>
                <c:pt idx="36">
                  <c:v>Cox</c:v>
                </c:pt>
                <c:pt idx="40">
                  <c:v>Mediacom</c:v>
                </c:pt>
                <c:pt idx="44">
                  <c:v>TWC</c:v>
                </c:pt>
                <c:pt idx="48">
                  <c:v>Frontier Fiber</c:v>
                </c:pt>
                <c:pt idx="52">
                  <c:v>Verizon Fiber</c:v>
                </c:pt>
                <c:pt idx="56">
                  <c:v>Hughes</c:v>
                </c:pt>
                <c:pt idx="60">
                  <c:v>ViaSat/Exede</c:v>
                </c:pt>
              </c:strCache>
            </c:strRef>
          </c:cat>
          <c:val>
            <c:numRef>
              <c:f>'Chart 3'!$C$93:$BN$93</c:f>
              <c:numCache>
                <c:formatCode>General</c:formatCode>
                <c:ptCount val="64"/>
                <c:pt idx="1">
                  <c:v>0.79600000000000004</c:v>
                </c:pt>
                <c:pt idx="2">
                  <c:v>0.97099999999999997</c:v>
                </c:pt>
                <c:pt idx="5">
                  <c:v>1.052</c:v>
                </c:pt>
                <c:pt idx="6">
                  <c:v>1.109</c:v>
                </c:pt>
                <c:pt idx="9">
                  <c:v>0.86799999999999999</c:v>
                </c:pt>
                <c:pt idx="10">
                  <c:v>0.85399999999999998</c:v>
                </c:pt>
                <c:pt idx="13">
                  <c:v>0.85</c:v>
                </c:pt>
                <c:pt idx="14">
                  <c:v>0.97299999999999998</c:v>
                </c:pt>
                <c:pt idx="17">
                  <c:v>1.0820000000000001</c:v>
                </c:pt>
                <c:pt idx="18">
                  <c:v>1.0289999999999999</c:v>
                </c:pt>
                <c:pt idx="21">
                  <c:v>0.877</c:v>
                </c:pt>
                <c:pt idx="22">
                  <c:v>0.871</c:v>
                </c:pt>
                <c:pt idx="25">
                  <c:v>1.0960000000000001</c:v>
                </c:pt>
                <c:pt idx="26">
                  <c:v>1.052</c:v>
                </c:pt>
                <c:pt idx="29">
                  <c:v>1.0469999999999999</c:v>
                </c:pt>
                <c:pt idx="30">
                  <c:v>1.0429999999999999</c:v>
                </c:pt>
                <c:pt idx="33">
                  <c:v>1.1060000000000001</c:v>
                </c:pt>
                <c:pt idx="34">
                  <c:v>1.1779999999999999</c:v>
                </c:pt>
                <c:pt idx="37">
                  <c:v>0.96</c:v>
                </c:pt>
                <c:pt idx="38">
                  <c:v>1.0409999999999999</c:v>
                </c:pt>
                <c:pt idx="41">
                  <c:v>1.08</c:v>
                </c:pt>
                <c:pt idx="42">
                  <c:v>1.5409999999999999</c:v>
                </c:pt>
                <c:pt idx="45">
                  <c:v>1.0840000000000001</c:v>
                </c:pt>
                <c:pt idx="46">
                  <c:v>1.1579999999999999</c:v>
                </c:pt>
                <c:pt idx="49">
                  <c:v>0.90600000000000003</c:v>
                </c:pt>
                <c:pt idx="50">
                  <c:v>2.4910000000000001</c:v>
                </c:pt>
                <c:pt idx="53">
                  <c:v>1.054</c:v>
                </c:pt>
                <c:pt idx="54">
                  <c:v>1.125</c:v>
                </c:pt>
                <c:pt idx="57">
                  <c:v>1.4850000000000001</c:v>
                </c:pt>
                <c:pt idx="58">
                  <c:v>1.849</c:v>
                </c:pt>
                <c:pt idx="61">
                  <c:v>0.65500000000000003</c:v>
                </c:pt>
                <c:pt idx="62">
                  <c:v>1.532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FCD1-4F88-9EAF-AC8D3F66B52E}"/>
            </c:ext>
          </c:extLst>
        </c:ser>
        <c:ser>
          <c:idx val="3"/>
          <c:order val="1"/>
          <c:tx>
            <c:strRef>
              <c:f>'Chart 3'!$B$94</c:f>
              <c:strCache>
                <c:ptCount val="1"/>
                <c:pt idx="0">
                  <c:v>Stack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50">
                <a:fgClr>
                  <a:srgbClr val="003BB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FCD1-4F88-9EAF-AC8D3F66B52E}"/>
              </c:ext>
            </c:extLst>
          </c:dPt>
          <c:dPt>
            <c:idx val="18"/>
            <c:invertIfNegative val="0"/>
            <c:bubble3D val="0"/>
            <c:spPr>
              <a:pattFill prst="pct50">
                <a:fgClr>
                  <a:srgbClr val="C0895B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FCD1-4F88-9EAF-AC8D3F66B52E}"/>
              </c:ext>
            </c:extLst>
          </c:dPt>
          <c:cat>
            <c:strRef>
              <c:f>'Chart 3'!$C$92:$BN$92</c:f>
              <c:strCache>
                <c:ptCount val="61"/>
                <c:pt idx="0">
                  <c:v>AT&amp;T - DSL</c:v>
                </c:pt>
                <c:pt idx="4">
                  <c:v>AT&amp;T - IPBB</c:v>
                </c:pt>
                <c:pt idx="8">
                  <c:v>CenturyLink</c:v>
                </c:pt>
                <c:pt idx="12">
                  <c:v>Frontier DSL</c:v>
                </c:pt>
                <c:pt idx="16">
                  <c:v>Verizon DSL</c:v>
                </c:pt>
                <c:pt idx="20">
                  <c:v>Windstream</c:v>
                </c:pt>
                <c:pt idx="24">
                  <c:v>Optimum</c:v>
                </c:pt>
                <c:pt idx="28">
                  <c:v>Charter</c:v>
                </c:pt>
                <c:pt idx="32">
                  <c:v>Comcast</c:v>
                </c:pt>
                <c:pt idx="36">
                  <c:v>Cox</c:v>
                </c:pt>
                <c:pt idx="40">
                  <c:v>Mediacom</c:v>
                </c:pt>
                <c:pt idx="44">
                  <c:v>TWC</c:v>
                </c:pt>
                <c:pt idx="48">
                  <c:v>Frontier Fiber</c:v>
                </c:pt>
                <c:pt idx="52">
                  <c:v>Verizon Fiber</c:v>
                </c:pt>
                <c:pt idx="56">
                  <c:v>Hughes</c:v>
                </c:pt>
                <c:pt idx="60">
                  <c:v>ViaSat/Exede</c:v>
                </c:pt>
              </c:strCache>
            </c:strRef>
          </c:cat>
          <c:val>
            <c:numRef>
              <c:f>'Chart 3'!$C$94:$BN$94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8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CD1-4F88-9EAF-AC8D3F66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4388664"/>
        <c:axId val="624405520"/>
      </c:barChart>
      <c:catAx>
        <c:axId val="62438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5520"/>
        <c:crosses val="autoZero"/>
        <c:auto val="1"/>
        <c:lblAlgn val="ctr"/>
        <c:lblOffset val="100"/>
        <c:noMultiLvlLbl val="0"/>
      </c:catAx>
      <c:valAx>
        <c:axId val="6244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886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8928"/>
        <c:axId val="700270888"/>
      </c:barChart>
      <c:catAx>
        <c:axId val="70026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70888"/>
        <c:crosses val="autoZero"/>
        <c:auto val="1"/>
        <c:lblAlgn val="ctr"/>
        <c:lblOffset val="100"/>
        <c:noMultiLvlLbl val="0"/>
      </c:catAx>
      <c:valAx>
        <c:axId val="70027088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68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59128"/>
        <c:axId val="700252072"/>
      </c:scatterChart>
      <c:valAx>
        <c:axId val="70025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0252072"/>
        <c:crosses val="autoZero"/>
        <c:crossBetween val="midCat"/>
      </c:valAx>
      <c:valAx>
        <c:axId val="7002520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59128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68536"/>
        <c:axId val="700269712"/>
      </c:scatterChart>
      <c:valAx>
        <c:axId val="70026853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269712"/>
        <c:crosses val="autoZero"/>
        <c:crossBetween val="midCat"/>
        <c:majorUnit val="20"/>
      </c:valAx>
      <c:valAx>
        <c:axId val="7002697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70026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48600"/>
        <c:axId val="592571336"/>
      </c:barChart>
      <c:catAx>
        <c:axId val="592548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92571336"/>
        <c:crosses val="autoZero"/>
        <c:auto val="1"/>
        <c:lblAlgn val="ctr"/>
        <c:lblOffset val="100"/>
        <c:noMultiLvlLbl val="0"/>
      </c:catAx>
      <c:valAx>
        <c:axId val="59257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9254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52128"/>
        <c:axId val="592559184"/>
      </c:barChart>
      <c:catAx>
        <c:axId val="5925521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92559184"/>
        <c:crosses val="autoZero"/>
        <c:auto val="1"/>
        <c:lblAlgn val="ctr"/>
        <c:lblOffset val="100"/>
        <c:noMultiLvlLbl val="0"/>
      </c:catAx>
      <c:valAx>
        <c:axId val="59255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9255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217713</xdr:colOff>
      <xdr:row>9</xdr:row>
      <xdr:rowOff>9523</xdr:rowOff>
    </xdr:from>
    <xdr:to>
      <xdr:col>15</xdr:col>
      <xdr:colOff>149678</xdr:colOff>
      <xdr:row>39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0.61843</cdr:x>
      <cdr:y>0.06348</cdr:y>
    </cdr:from>
    <cdr:to>
      <cdr:x>0.6284</cdr:x>
      <cdr:y>0.08837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A6199C05-5A90-4F39-92B5-4B6928E3112E}"/>
            </a:ext>
          </a:extLst>
        </cdr:cNvPr>
        <cdr:cNvSpPr/>
      </cdr:nvSpPr>
      <cdr:spPr>
        <a:xfrm xmlns:a="http://schemas.openxmlformats.org/drawingml/2006/main">
          <a:off x="7489409" y="369115"/>
          <a:ext cx="120740" cy="144719"/>
        </a:xfrm>
        <a:prstGeom xmlns:a="http://schemas.openxmlformats.org/drawingml/2006/main" prst="rect">
          <a:avLst/>
        </a:prstGeom>
        <a:solidFill xmlns:a="http://schemas.openxmlformats.org/drawingml/2006/main">
          <a:srgbClr val="638AD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0.72879</cdr:x>
      <cdr:y>0.06502</cdr:y>
    </cdr:from>
    <cdr:to>
      <cdr:x>0.73876</cdr:x>
      <cdr:y>0.08991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xmlns="" id="{779C44EC-05C8-4C30-AA67-DE6CAC52475D}"/>
            </a:ext>
          </a:extLst>
        </cdr:cNvPr>
        <cdr:cNvSpPr/>
      </cdr:nvSpPr>
      <cdr:spPr>
        <a:xfrm xmlns:a="http://schemas.openxmlformats.org/drawingml/2006/main">
          <a:off x="8825908" y="378069"/>
          <a:ext cx="120740" cy="144719"/>
        </a:xfrm>
        <a:prstGeom xmlns:a="http://schemas.openxmlformats.org/drawingml/2006/main" prst="rect">
          <a:avLst/>
        </a:prstGeom>
        <a:solidFill xmlns:a="http://schemas.openxmlformats.org/drawingml/2006/main">
          <a:srgbClr val="003BB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0.63455</cdr:x>
      <cdr:y>0.04982</cdr:y>
    </cdr:from>
    <cdr:to>
      <cdr:x>0.71927</cdr:x>
      <cdr:y>0.11026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EAD2FB3D-5E63-4F8A-BA62-6C7FACF5C5D7}"/>
            </a:ext>
          </a:extLst>
        </cdr:cNvPr>
        <cdr:cNvSpPr txBox="1"/>
      </cdr:nvSpPr>
      <cdr:spPr>
        <a:xfrm xmlns:a="http://schemas.openxmlformats.org/drawingml/2006/main">
          <a:off x="7684628" y="289691"/>
          <a:ext cx="1025989" cy="351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Off Peak</a:t>
          </a:r>
        </a:p>
      </cdr:txBody>
    </cdr:sp>
  </cdr:relSizeAnchor>
  <cdr:relSizeAnchor xmlns:cdr="http://schemas.openxmlformats.org/drawingml/2006/chartDrawing">
    <cdr:from>
      <cdr:x>0.7608</cdr:x>
      <cdr:y>0.03306</cdr:y>
    </cdr:from>
    <cdr:to>
      <cdr:x>0.87375</cdr:x>
      <cdr:y>0.09705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D665EE6-3FA5-4CF6-8C96-4FE839FABF8E}"/>
            </a:ext>
          </a:extLst>
        </cdr:cNvPr>
        <cdr:cNvSpPr txBox="1"/>
      </cdr:nvSpPr>
      <cdr:spPr>
        <a:xfrm xmlns:a="http://schemas.openxmlformats.org/drawingml/2006/main">
          <a:off x="6232072" y="126549"/>
          <a:ext cx="925286" cy="244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0.73889</cdr:x>
      <cdr:y>0.04702</cdr:y>
    </cdr:from>
    <cdr:to>
      <cdr:x>0.91331</cdr:x>
      <cdr:y>0.11101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BBFEC51A-66BA-48DC-BAD7-503FE5D89BB2}"/>
            </a:ext>
          </a:extLst>
        </cdr:cNvPr>
        <cdr:cNvSpPr txBox="1"/>
      </cdr:nvSpPr>
      <cdr:spPr>
        <a:xfrm xmlns:a="http://schemas.openxmlformats.org/drawingml/2006/main">
          <a:off x="8948222" y="273411"/>
          <a:ext cx="2112289" cy="37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1900-2300 Mon-Fri</a:t>
          </a:r>
        </a:p>
      </cdr:txBody>
    </cdr:sp>
  </cdr:relSizeAnchor>
  <cdr:relSizeAnchor xmlns:cdr="http://schemas.openxmlformats.org/drawingml/2006/chartDrawing">
    <cdr:from>
      <cdr:x>0.0942</cdr:x>
      <cdr:y>0.48982</cdr:y>
    </cdr:from>
    <cdr:to>
      <cdr:x>0.97622</cdr:x>
      <cdr:y>0.48982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xmlns="" id="{ED9B5CE1-21A3-495E-A6D6-EF872252B7FF}"/>
            </a:ext>
          </a:extLst>
        </cdr:cNvPr>
        <cdr:cNvCxnSpPr/>
      </cdr:nvCxnSpPr>
      <cdr:spPr>
        <a:xfrm xmlns:a="http://schemas.openxmlformats.org/drawingml/2006/main">
          <a:off x="1299698" y="2847984"/>
          <a:ext cx="1216979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0.97416</cdr:x>
      <cdr:y>0.78703</cdr:y>
    </cdr:from>
    <cdr:to>
      <cdr:x>0.97528</cdr:x>
      <cdr:y>0.9883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xmlns="" id="{FA507DAE-9C7D-4E29-AF03-C98718CC4759}"/>
            </a:ext>
          </a:extLst>
        </cdr:cNvPr>
        <cdr:cNvCxnSpPr/>
      </cdr:nvCxnSpPr>
      <cdr:spPr>
        <a:xfrm xmlns:a="http://schemas.openxmlformats.org/drawingml/2006/main">
          <a:off x="11797383" y="4576056"/>
          <a:ext cx="13618" cy="1170242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312965</xdr:colOff>
      <xdr:row>5</xdr:row>
      <xdr:rowOff>186416</xdr:rowOff>
    </xdr:from>
    <xdr:to>
      <xdr:col>34</xdr:col>
      <xdr:colOff>190500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0.08947</cdr:x>
      <cdr:y>0.47658</cdr:y>
    </cdr:from>
    <cdr:to>
      <cdr:x>0.98598</cdr:x>
      <cdr:y>0.47659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49E869F3-BA7F-42EA-812A-E408CA6FF3B2}"/>
            </a:ext>
          </a:extLst>
        </cdr:cNvPr>
        <cdr:cNvCxnSpPr/>
      </cdr:nvCxnSpPr>
      <cdr:spPr>
        <a:xfrm xmlns:a="http://schemas.openxmlformats.org/drawingml/2006/main" flipV="1">
          <a:off x="1128543" y="2589441"/>
          <a:ext cx="11308385" cy="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0.97297</cdr:x>
      <cdr:y>0.75958</cdr:y>
    </cdr:from>
    <cdr:to>
      <cdr:x>0.97297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xmlns="" id="{CB0BD047-650A-4D9F-9B3F-4651DD57F6FF}"/>
            </a:ext>
          </a:extLst>
        </cdr:cNvPr>
        <cdr:cNvCxnSpPr/>
      </cdr:nvCxnSpPr>
      <cdr:spPr>
        <a:xfrm xmlns:a="http://schemas.openxmlformats.org/drawingml/2006/main">
          <a:off x="10776823" y="4127051"/>
          <a:ext cx="0" cy="1306282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0.64832</cdr:x>
      <cdr:y>0.047</cdr:y>
    </cdr:from>
    <cdr:to>
      <cdr:x>0.65922</cdr:x>
      <cdr:y>0.07363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xmlns="" id="{D7635E82-3C4B-4F35-BCAA-693857575523}"/>
            </a:ext>
          </a:extLst>
        </cdr:cNvPr>
        <cdr:cNvSpPr/>
      </cdr:nvSpPr>
      <cdr:spPr>
        <a:xfrm xmlns:a="http://schemas.openxmlformats.org/drawingml/2006/main">
          <a:off x="7180942" y="255362"/>
          <a:ext cx="120740" cy="144719"/>
        </a:xfrm>
        <a:prstGeom xmlns:a="http://schemas.openxmlformats.org/drawingml/2006/main" prst="rect">
          <a:avLst/>
        </a:prstGeom>
        <a:solidFill xmlns:a="http://schemas.openxmlformats.org/drawingml/2006/main">
          <a:srgbClr val="C0895B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0.76899</cdr:x>
      <cdr:y>0.04865</cdr:y>
    </cdr:from>
    <cdr:to>
      <cdr:x>0.77989</cdr:x>
      <cdr:y>0.07528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xmlns="" id="{17F7A4FA-E225-4949-8DC5-127307B522E4}"/>
            </a:ext>
          </a:extLst>
        </cdr:cNvPr>
        <cdr:cNvSpPr/>
      </cdr:nvSpPr>
      <cdr:spPr>
        <a:xfrm xmlns:a="http://schemas.openxmlformats.org/drawingml/2006/main">
          <a:off x="8517495" y="264316"/>
          <a:ext cx="120740" cy="144719"/>
        </a:xfrm>
        <a:prstGeom xmlns:a="http://schemas.openxmlformats.org/drawingml/2006/main" prst="rect">
          <a:avLst/>
        </a:prstGeom>
        <a:solidFill xmlns:a="http://schemas.openxmlformats.org/drawingml/2006/main">
          <a:srgbClr val="98480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0.66595</cdr:x>
      <cdr:y>0.03238</cdr:y>
    </cdr:from>
    <cdr:to>
      <cdr:x>0.75858</cdr:x>
      <cdr:y>0.09706</cdr:y>
    </cdr:to>
    <cdr:sp macro="" textlink="">
      <cdr:nvSpPr>
        <cdr:cNvPr id="10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FE4F110A-8365-4007-AB1A-6293347E30C6}"/>
            </a:ext>
          </a:extLst>
        </cdr:cNvPr>
        <cdr:cNvSpPr txBox="1"/>
      </cdr:nvSpPr>
      <cdr:spPr>
        <a:xfrm xmlns:a="http://schemas.openxmlformats.org/drawingml/2006/main">
          <a:off x="7376215" y="175938"/>
          <a:ext cx="1025989" cy="351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Off Peak</a:t>
          </a:r>
        </a:p>
      </cdr:txBody>
    </cdr:sp>
  </cdr:relSizeAnchor>
  <cdr:relSizeAnchor xmlns:cdr="http://schemas.openxmlformats.org/drawingml/2006/chartDrawing">
    <cdr:from>
      <cdr:x>0.78003</cdr:x>
      <cdr:y>0.02938</cdr:y>
    </cdr:from>
    <cdr:to>
      <cdr:x>0.97074</cdr:x>
      <cdr:y>0.09786</cdr:y>
    </cdr:to>
    <cdr:sp macro="" textlink="">
      <cdr:nvSpPr>
        <cdr:cNvPr id="11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7B5C511D-CADD-4181-BCF6-073E84E36513}"/>
            </a:ext>
          </a:extLst>
        </cdr:cNvPr>
        <cdr:cNvSpPr txBox="1"/>
      </cdr:nvSpPr>
      <cdr:spPr>
        <a:xfrm xmlns:a="http://schemas.openxmlformats.org/drawingml/2006/main">
          <a:off x="8639809" y="159658"/>
          <a:ext cx="2112289" cy="37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1900-2300 Mon-Fri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142874</xdr:rowOff>
    </xdr:from>
    <xdr:to>
      <xdr:col>32</xdr:col>
      <xdr:colOff>161925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123825</xdr:rowOff>
    </xdr:from>
    <xdr:to>
      <xdr:col>31</xdr:col>
      <xdr:colOff>28575</xdr:colOff>
      <xdr:row>53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0.05335</cdr:x>
      <cdr:y>0.46163</cdr:y>
    </cdr:from>
    <cdr:to>
      <cdr:x>0.99352</cdr:x>
      <cdr:y>0.46165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E51F3A25-A940-4404-BE11-BA3CF011DB2B}"/>
            </a:ext>
          </a:extLst>
        </cdr:cNvPr>
        <cdr:cNvCxnSpPr/>
      </cdr:nvCxnSpPr>
      <cdr:spPr>
        <a:xfrm xmlns:a="http://schemas.openxmlformats.org/drawingml/2006/main">
          <a:off x="459351" y="1930288"/>
          <a:ext cx="8095428" cy="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0.06027</cdr:x>
      <cdr:y>0.46299</cdr:y>
    </cdr:from>
    <cdr:to>
      <cdr:x>0.9877</cdr:x>
      <cdr:y>0.46299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2EFE508F-B8FB-4271-99AE-DA5385C6AB9E}"/>
            </a:ext>
          </a:extLst>
        </cdr:cNvPr>
        <cdr:cNvCxnSpPr/>
      </cdr:nvCxnSpPr>
      <cdr:spPr>
        <a:xfrm xmlns:a="http://schemas.openxmlformats.org/drawingml/2006/main">
          <a:off x="466721" y="1752970"/>
          <a:ext cx="718185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0.96679</cdr:x>
      <cdr:y>0.67903</cdr:y>
    </cdr:from>
    <cdr:to>
      <cdr:x>0.96679</cdr:x>
      <cdr:y>0.98146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xmlns="" id="{1774F06B-CD88-4683-ACA3-83EE9DC0D0C7}"/>
            </a:ext>
          </a:extLst>
        </cdr:cNvPr>
        <cdr:cNvCxnSpPr/>
      </cdr:nvCxnSpPr>
      <cdr:spPr>
        <a:xfrm xmlns:a="http://schemas.openxmlformats.org/drawingml/2006/main">
          <a:off x="7486650" y="2266950"/>
          <a:ext cx="0" cy="100965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0.17967</cdr:x>
      <cdr:y>0.12206</cdr:y>
    </cdr:from>
    <cdr:to>
      <cdr:x>0.1968</cdr:x>
      <cdr:y>0.16091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xmlns="" id="{DCCE49EF-E92D-496E-A045-0C0F303E0DD4}"/>
            </a:ext>
          </a:extLst>
        </cdr:cNvPr>
        <cdr:cNvSpPr/>
      </cdr:nvSpPr>
      <cdr:spPr>
        <a:xfrm xmlns:a="http://schemas.openxmlformats.org/drawingml/2006/main">
          <a:off x="1391333" y="462127"/>
          <a:ext cx="132652" cy="147093"/>
        </a:xfrm>
        <a:prstGeom xmlns:a="http://schemas.openxmlformats.org/drawingml/2006/main" prst="rect">
          <a:avLst/>
        </a:prstGeom>
        <a:solidFill xmlns:a="http://schemas.openxmlformats.org/drawingml/2006/main">
          <a:srgbClr val="003BB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b="1"/>
        </a:p>
      </cdr:txBody>
    </cdr:sp>
  </cdr:relSizeAnchor>
  <cdr:relSizeAnchor xmlns:cdr="http://schemas.openxmlformats.org/drawingml/2006/chartDrawing">
    <cdr:from>
      <cdr:x>0.55891</cdr:x>
      <cdr:y>0.12189</cdr:y>
    </cdr:from>
    <cdr:to>
      <cdr:x>0.57442</cdr:x>
      <cdr:y>0.16091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xmlns="" id="{FBFC63CD-7FDD-45A3-80A5-3075F20212C1}"/>
            </a:ext>
          </a:extLst>
        </cdr:cNvPr>
        <cdr:cNvSpPr/>
      </cdr:nvSpPr>
      <cdr:spPr>
        <a:xfrm xmlns:a="http://schemas.openxmlformats.org/drawingml/2006/main">
          <a:off x="4328101" y="461483"/>
          <a:ext cx="120107" cy="147737"/>
        </a:xfrm>
        <a:prstGeom xmlns:a="http://schemas.openxmlformats.org/drawingml/2006/main" prst="rect">
          <a:avLst/>
        </a:prstGeom>
        <a:solidFill xmlns:a="http://schemas.openxmlformats.org/drawingml/2006/main">
          <a:srgbClr val="C0895B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b="1"/>
        </a:p>
      </cdr:txBody>
    </cdr:sp>
  </cdr:relSizeAnchor>
  <cdr:relSizeAnchor xmlns:cdr="http://schemas.openxmlformats.org/drawingml/2006/chartDrawing">
    <cdr:from>
      <cdr:x>0.19382</cdr:x>
      <cdr:y>0.10397</cdr:y>
    </cdr:from>
    <cdr:to>
      <cdr:x>0.43419</cdr:x>
      <cdr:y>0.20924</cdr:y>
    </cdr:to>
    <cdr:sp macro="" textlink="">
      <cdr:nvSpPr>
        <cdr:cNvPr id="11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05B36A6D-F9C3-4875-84E1-9EAF0BB396DA}"/>
            </a:ext>
          </a:extLst>
        </cdr:cNvPr>
        <cdr:cNvSpPr txBox="1"/>
      </cdr:nvSpPr>
      <cdr:spPr>
        <a:xfrm xmlns:a="http://schemas.openxmlformats.org/drawingml/2006/main">
          <a:off x="1500908" y="393634"/>
          <a:ext cx="1861383" cy="398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Download</a:t>
          </a:r>
        </a:p>
      </cdr:txBody>
    </cdr:sp>
  </cdr:relSizeAnchor>
  <cdr:relSizeAnchor xmlns:cdr="http://schemas.openxmlformats.org/drawingml/2006/chartDrawing">
    <cdr:from>
      <cdr:x>0.57348</cdr:x>
      <cdr:y>0.10698</cdr:y>
    </cdr:from>
    <cdr:to>
      <cdr:x>0.78106</cdr:x>
      <cdr:y>0.21445</cdr:y>
    </cdr:to>
    <cdr:sp macro="" textlink="">
      <cdr:nvSpPr>
        <cdr:cNvPr id="12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B32ECF6D-122D-4661-9030-7D186BDE006B}"/>
            </a:ext>
          </a:extLst>
        </cdr:cNvPr>
        <cdr:cNvSpPr txBox="1"/>
      </cdr:nvSpPr>
      <cdr:spPr>
        <a:xfrm xmlns:a="http://schemas.openxmlformats.org/drawingml/2006/main">
          <a:off x="4440929" y="405036"/>
          <a:ext cx="1607463" cy="406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Upload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09-01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02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607-03B" preserveFormatting="0" adjustColumnWidth="0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1209-18" growShrinkType="overwriteClear" preserveFormatting="0" adjustColumnWidth="0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1209-19_1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EGACY" growShrinkType="overwriteClear" preserveFormatting="0" adjustColumnWidth="0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P78"/>
  <sheetViews>
    <sheetView zoomScale="70" zoomScaleNormal="70" zoomScalePageLayoutView="70" workbookViewId="0">
      <selection activeCell="Q17" sqref="Q17"/>
    </sheetView>
  </sheetViews>
  <sheetFormatPr defaultColWidth="8.85546875" defaultRowHeight="15" x14ac:dyDescent="0.25"/>
  <cols>
    <col min="1" max="1" width="15.42578125" customWidth="1"/>
    <col min="2" max="2" width="19.7109375" customWidth="1"/>
    <col min="3" max="3" width="12.140625" customWidth="1"/>
    <col min="4" max="4" width="12.5703125" customWidth="1"/>
    <col min="5" max="5" width="8.7109375" customWidth="1"/>
    <col min="6" max="6" width="9.7109375" customWidth="1"/>
    <col min="7" max="7" width="8.7109375" customWidth="1"/>
    <col min="8" max="8" width="13.5703125" customWidth="1"/>
    <col min="9" max="9" width="13" customWidth="1"/>
    <col min="10" max="10" width="8.7109375" customWidth="1"/>
    <col min="11" max="11" width="11.140625" customWidth="1"/>
    <col min="12" max="12" width="12.85546875" customWidth="1"/>
    <col min="13" max="13" width="8.7109375" customWidth="1"/>
    <col min="14" max="14" width="13.5703125" customWidth="1"/>
    <col min="15" max="15" width="13" customWidth="1"/>
    <col min="16" max="16" width="14.28515625" customWidth="1"/>
    <col min="17" max="18" width="12.42578125" customWidth="1"/>
    <col min="19" max="19" width="12.85546875" customWidth="1"/>
    <col min="20" max="20" width="11.85546875" bestFit="1" customWidth="1"/>
  </cols>
  <sheetData>
    <row r="2" spans="1:68" ht="14.25" customHeight="1" x14ac:dyDescent="0.25">
      <c r="A2" t="s">
        <v>214</v>
      </c>
    </row>
    <row r="3" spans="1:68" x14ac:dyDescent="0.25">
      <c r="B3" t="s">
        <v>17</v>
      </c>
      <c r="Z3" t="s">
        <v>16</v>
      </c>
      <c r="AX3" t="s">
        <v>18</v>
      </c>
      <c r="BF3" t="s">
        <v>203</v>
      </c>
      <c r="BN3" t="s">
        <v>15</v>
      </c>
    </row>
    <row r="4" spans="1:68" x14ac:dyDescent="0.25">
      <c r="A4" t="s">
        <v>0</v>
      </c>
      <c r="C4" t="str">
        <f t="shared" ref="C4:AH4" si="0">IF(ISBLANK(A57),"",A57)</f>
        <v/>
      </c>
      <c r="D4" t="str">
        <f t="shared" si="0"/>
        <v>AT&amp;T - DSL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>AT&amp;T - IPBB</v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>CenturyLink</v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>Frontier DSL</v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>Verizon DSL</v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>Windstream</v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>Optimum</v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>Charter</v>
      </c>
      <c r="AG4" t="str">
        <f t="shared" si="0"/>
        <v/>
      </c>
      <c r="AH4" t="str">
        <f t="shared" si="0"/>
        <v/>
      </c>
      <c r="AI4" t="str">
        <f t="shared" ref="AI4:BF4" si="1">IF(ISBLANK(AG57),"",AG57)</f>
        <v/>
      </c>
      <c r="AJ4" t="str">
        <f t="shared" si="1"/>
        <v>Comcast</v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>Cox</v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>Mediacom</v>
      </c>
      <c r="AS4" t="str">
        <f t="shared" si="1"/>
        <v/>
      </c>
      <c r="AT4" t="str">
        <f t="shared" si="1"/>
        <v/>
      </c>
      <c r="AU4" t="str">
        <f t="shared" si="1"/>
        <v/>
      </c>
      <c r="AV4" t="str">
        <f t="shared" si="1"/>
        <v>TWC</v>
      </c>
      <c r="AW4" t="str">
        <f t="shared" si="1"/>
        <v/>
      </c>
      <c r="AX4" t="str">
        <f t="shared" si="1"/>
        <v/>
      </c>
      <c r="AY4" t="str">
        <f t="shared" si="1"/>
        <v/>
      </c>
      <c r="AZ4" t="str">
        <f t="shared" si="1"/>
        <v>Frontier Fiber</v>
      </c>
      <c r="BA4" t="str">
        <f t="shared" si="1"/>
        <v/>
      </c>
      <c r="BB4" t="str">
        <f t="shared" si="1"/>
        <v/>
      </c>
      <c r="BC4" t="str">
        <f t="shared" si="1"/>
        <v/>
      </c>
      <c r="BD4" t="str">
        <f t="shared" si="1"/>
        <v>Verizon Fiber</v>
      </c>
      <c r="BE4" t="str">
        <f t="shared" si="1"/>
        <v/>
      </c>
      <c r="BF4" t="str">
        <f t="shared" si="1"/>
        <v/>
      </c>
      <c r="BH4" t="str">
        <f>IF(ISBLANK(BF57),"",BF57)</f>
        <v>Hughes</v>
      </c>
      <c r="BL4" t="str">
        <f>IF(ISBLANK(BJ57),"",BJ57)</f>
        <v>ViaSat/Exede</v>
      </c>
      <c r="BP4" t="s">
        <v>15</v>
      </c>
    </row>
    <row r="5" spans="1:68" x14ac:dyDescent="0.25">
      <c r="B5">
        <v>0</v>
      </c>
      <c r="C5">
        <f t="shared" ref="C5:AF5" si="2">IF(C60&lt;&gt;".",C60,"")</f>
        <v>0.83320000000000005</v>
      </c>
      <c r="D5">
        <f t="shared" si="2"/>
        <v>0.81559999999999999</v>
      </c>
      <c r="E5">
        <v>0</v>
      </c>
      <c r="F5">
        <v>0</v>
      </c>
      <c r="G5">
        <f t="shared" si="2"/>
        <v>1.1947000000000001</v>
      </c>
      <c r="H5">
        <f t="shared" si="2"/>
        <v>1.1083000000000001</v>
      </c>
      <c r="I5">
        <v>0</v>
      </c>
      <c r="J5">
        <v>0</v>
      </c>
      <c r="K5">
        <f t="shared" si="2"/>
        <v>0.93940000000000001</v>
      </c>
      <c r="L5">
        <f t="shared" si="2"/>
        <v>0.87890000000000001</v>
      </c>
      <c r="M5">
        <v>0</v>
      </c>
      <c r="N5">
        <v>0</v>
      </c>
      <c r="O5">
        <f t="shared" si="2"/>
        <v>0.95569999999999999</v>
      </c>
      <c r="P5">
        <f t="shared" si="2"/>
        <v>0.89790000000000003</v>
      </c>
      <c r="Q5">
        <v>0</v>
      </c>
      <c r="R5">
        <v>0</v>
      </c>
      <c r="S5">
        <f t="shared" si="2"/>
        <v>0.87890000000000001</v>
      </c>
      <c r="T5">
        <f t="shared" si="2"/>
        <v>0.82699999999999996</v>
      </c>
      <c r="U5">
        <v>0</v>
      </c>
      <c r="V5">
        <v>0</v>
      </c>
      <c r="W5">
        <f t="shared" si="2"/>
        <v>0.97060000000000002</v>
      </c>
      <c r="X5">
        <f t="shared" si="2"/>
        <v>0.92130000000000001</v>
      </c>
      <c r="Y5">
        <v>0</v>
      </c>
      <c r="Z5">
        <v>0</v>
      </c>
      <c r="AA5">
        <f t="shared" si="2"/>
        <v>1.1459999999999999</v>
      </c>
      <c r="AB5">
        <f t="shared" si="2"/>
        <v>1.1214</v>
      </c>
      <c r="AC5">
        <v>0</v>
      </c>
      <c r="AD5">
        <v>0</v>
      </c>
      <c r="AE5">
        <f t="shared" si="2"/>
        <v>1.1021000000000001</v>
      </c>
      <c r="AF5">
        <f t="shared" si="2"/>
        <v>1.0807</v>
      </c>
      <c r="AG5">
        <v>0</v>
      </c>
      <c r="AH5">
        <v>0</v>
      </c>
      <c r="AI5">
        <f t="shared" ref="AI5:BL5" si="3">IF(AI60&lt;&gt;".",AI60,"")</f>
        <v>1.1747000000000001</v>
      </c>
      <c r="AJ5">
        <f t="shared" si="3"/>
        <v>1.1427</v>
      </c>
      <c r="AK5">
        <v>0</v>
      </c>
      <c r="AL5">
        <v>0</v>
      </c>
      <c r="AM5">
        <f t="shared" si="3"/>
        <v>1.0361</v>
      </c>
      <c r="AN5">
        <f t="shared" si="3"/>
        <v>1.0043</v>
      </c>
      <c r="AO5">
        <v>0</v>
      </c>
      <c r="AP5">
        <v>0</v>
      </c>
      <c r="AQ5">
        <f t="shared" si="3"/>
        <v>1.1956</v>
      </c>
      <c r="AR5">
        <f t="shared" si="3"/>
        <v>1.1402000000000001</v>
      </c>
      <c r="AS5">
        <v>0</v>
      </c>
      <c r="AT5">
        <v>0</v>
      </c>
      <c r="AU5">
        <f t="shared" si="3"/>
        <v>1.1738999999999999</v>
      </c>
      <c r="AV5">
        <f t="shared" si="3"/>
        <v>1.1294999999999999</v>
      </c>
      <c r="AW5">
        <v>0</v>
      </c>
      <c r="AX5">
        <v>0</v>
      </c>
      <c r="AY5">
        <f t="shared" si="3"/>
        <v>1.0077</v>
      </c>
      <c r="AZ5">
        <f t="shared" si="3"/>
        <v>0.878</v>
      </c>
      <c r="BA5">
        <v>0</v>
      </c>
      <c r="BB5">
        <v>0</v>
      </c>
      <c r="BC5">
        <f t="shared" si="3"/>
        <v>1.1427</v>
      </c>
      <c r="BD5">
        <f t="shared" si="3"/>
        <v>1.0978000000000001</v>
      </c>
      <c r="BE5">
        <v>0</v>
      </c>
      <c r="BF5">
        <v>0</v>
      </c>
      <c r="BG5">
        <f t="shared" si="3"/>
        <v>2.1724000000000001</v>
      </c>
      <c r="BH5">
        <f t="shared" si="3"/>
        <v>1.5289999999999999</v>
      </c>
      <c r="BI5">
        <v>0</v>
      </c>
      <c r="BJ5">
        <v>0</v>
      </c>
      <c r="BK5">
        <f t="shared" si="3"/>
        <v>0.90390000000000004</v>
      </c>
      <c r="BL5">
        <f t="shared" si="3"/>
        <v>0.71340000000000003</v>
      </c>
      <c r="BM5">
        <v>0</v>
      </c>
      <c r="BN5">
        <v>0</v>
      </c>
      <c r="BO5">
        <v>0</v>
      </c>
      <c r="BP5">
        <v>0</v>
      </c>
    </row>
    <row r="6" spans="1:68" x14ac:dyDescent="0.25">
      <c r="B6">
        <v>0</v>
      </c>
      <c r="C6">
        <f t="shared" ref="C6:AF6" si="4">IF(C61&lt;&gt;".",C61-C60,"")</f>
        <v>0</v>
      </c>
      <c r="D6">
        <f t="shared" si="4"/>
        <v>0</v>
      </c>
      <c r="E6">
        <v>0</v>
      </c>
      <c r="F6">
        <v>0</v>
      </c>
      <c r="G6">
        <f t="shared" si="4"/>
        <v>0</v>
      </c>
      <c r="H6">
        <f t="shared" si="4"/>
        <v>0</v>
      </c>
      <c r="I6">
        <v>0</v>
      </c>
      <c r="J6">
        <v>0</v>
      </c>
      <c r="K6">
        <f t="shared" si="4"/>
        <v>0</v>
      </c>
      <c r="L6">
        <f t="shared" si="4"/>
        <v>0</v>
      </c>
      <c r="M6">
        <v>0</v>
      </c>
      <c r="N6">
        <v>0</v>
      </c>
      <c r="O6">
        <f t="shared" si="4"/>
        <v>0</v>
      </c>
      <c r="P6">
        <f t="shared" si="4"/>
        <v>0</v>
      </c>
      <c r="Q6">
        <v>0</v>
      </c>
      <c r="R6">
        <v>0</v>
      </c>
      <c r="S6">
        <f t="shared" si="4"/>
        <v>1.5182</v>
      </c>
      <c r="T6">
        <f t="shared" si="4"/>
        <v>1.4285000000000001</v>
      </c>
      <c r="U6">
        <v>0</v>
      </c>
      <c r="V6">
        <v>0</v>
      </c>
      <c r="W6">
        <f t="shared" si="4"/>
        <v>0</v>
      </c>
      <c r="X6">
        <f t="shared" si="4"/>
        <v>0</v>
      </c>
      <c r="Y6">
        <v>0</v>
      </c>
      <c r="Z6">
        <v>0</v>
      </c>
      <c r="AA6">
        <f t="shared" si="4"/>
        <v>0</v>
      </c>
      <c r="AB6">
        <f t="shared" si="4"/>
        <v>0</v>
      </c>
      <c r="AC6">
        <v>0</v>
      </c>
      <c r="AD6">
        <v>0</v>
      </c>
      <c r="AE6">
        <f t="shared" si="4"/>
        <v>0</v>
      </c>
      <c r="AF6">
        <f t="shared" si="4"/>
        <v>0</v>
      </c>
      <c r="AG6">
        <v>0</v>
      </c>
      <c r="AH6">
        <v>0</v>
      </c>
      <c r="AI6">
        <f t="shared" ref="AI6:BL6" si="5">IF(AI61&lt;&gt;".",AI61-AI60,"")</f>
        <v>0</v>
      </c>
      <c r="AJ6">
        <f t="shared" si="5"/>
        <v>0</v>
      </c>
      <c r="AK6">
        <v>0</v>
      </c>
      <c r="AL6">
        <v>0</v>
      </c>
      <c r="AM6">
        <f t="shared" si="5"/>
        <v>0</v>
      </c>
      <c r="AN6">
        <f t="shared" si="5"/>
        <v>0</v>
      </c>
      <c r="AO6">
        <v>0</v>
      </c>
      <c r="AP6">
        <v>0</v>
      </c>
      <c r="AQ6">
        <f t="shared" si="5"/>
        <v>0</v>
      </c>
      <c r="AR6">
        <f t="shared" si="5"/>
        <v>0</v>
      </c>
      <c r="AS6">
        <v>0</v>
      </c>
      <c r="AT6">
        <v>0</v>
      </c>
      <c r="AU6">
        <f t="shared" si="5"/>
        <v>0</v>
      </c>
      <c r="AV6">
        <f t="shared" si="5"/>
        <v>0</v>
      </c>
      <c r="AW6">
        <v>0</v>
      </c>
      <c r="AX6">
        <v>0</v>
      </c>
      <c r="AY6">
        <f t="shared" si="5"/>
        <v>0</v>
      </c>
      <c r="AZ6">
        <f t="shared" si="5"/>
        <v>0</v>
      </c>
      <c r="BA6">
        <v>0</v>
      </c>
      <c r="BB6">
        <v>0</v>
      </c>
      <c r="BC6">
        <f t="shared" si="5"/>
        <v>0</v>
      </c>
      <c r="BD6">
        <f t="shared" si="5"/>
        <v>0</v>
      </c>
      <c r="BE6">
        <v>0</v>
      </c>
      <c r="BF6">
        <v>0</v>
      </c>
      <c r="BG6">
        <f t="shared" si="5"/>
        <v>0</v>
      </c>
      <c r="BH6">
        <f t="shared" si="5"/>
        <v>0</v>
      </c>
      <c r="BI6">
        <v>0</v>
      </c>
      <c r="BJ6">
        <v>0</v>
      </c>
      <c r="BK6">
        <f t="shared" si="5"/>
        <v>0</v>
      </c>
      <c r="BL6">
        <f t="shared" si="5"/>
        <v>0</v>
      </c>
      <c r="BM6">
        <v>0</v>
      </c>
      <c r="BN6">
        <v>0</v>
      </c>
      <c r="BO6">
        <v>0</v>
      </c>
      <c r="BP6">
        <v>0</v>
      </c>
    </row>
    <row r="56" spans="1:65" x14ac:dyDescent="0.25">
      <c r="A56" s="15" t="s">
        <v>161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</row>
    <row r="57" spans="1:65" x14ac:dyDescent="0.25">
      <c r="A57" s="15"/>
      <c r="B57" s="15" t="s">
        <v>202</v>
      </c>
      <c r="C57" s="15"/>
      <c r="D57" s="15"/>
      <c r="E57" s="15"/>
      <c r="F57" s="15" t="s">
        <v>232</v>
      </c>
      <c r="G57" s="15"/>
      <c r="H57" s="15"/>
      <c r="I57" s="15"/>
      <c r="J57" s="15" t="s">
        <v>3</v>
      </c>
      <c r="K57" s="15"/>
      <c r="L57" s="15"/>
      <c r="M57" s="15"/>
      <c r="N57" s="15" t="s">
        <v>194</v>
      </c>
      <c r="O57" s="15"/>
      <c r="P57" s="15"/>
      <c r="Q57" s="15"/>
      <c r="R57" s="15" t="s">
        <v>210</v>
      </c>
      <c r="S57" s="15"/>
      <c r="T57" s="15"/>
      <c r="U57" s="15"/>
      <c r="V57" s="15" t="s">
        <v>12</v>
      </c>
      <c r="W57" s="15"/>
      <c r="X57" s="15"/>
      <c r="Y57" s="15"/>
      <c r="Z57" s="15" t="s">
        <v>233</v>
      </c>
      <c r="AA57" s="15"/>
      <c r="AB57" s="15"/>
      <c r="AC57" s="15"/>
      <c r="AD57" s="15" t="s">
        <v>4</v>
      </c>
      <c r="AE57" s="15"/>
      <c r="AF57" s="15"/>
      <c r="AG57" s="15"/>
      <c r="AH57" s="15" t="s">
        <v>5</v>
      </c>
      <c r="AI57" s="15"/>
      <c r="AJ57" s="15"/>
      <c r="AK57" s="15"/>
      <c r="AL57" s="15" t="s">
        <v>6</v>
      </c>
      <c r="AM57" s="15"/>
      <c r="AN57" s="15"/>
      <c r="AO57" s="15"/>
      <c r="AP57" s="15" t="s">
        <v>9</v>
      </c>
      <c r="AQ57" s="15"/>
      <c r="AR57" s="15"/>
      <c r="AS57" s="15"/>
      <c r="AT57" s="15" t="s">
        <v>171</v>
      </c>
      <c r="AU57" s="15"/>
      <c r="AV57" s="15"/>
      <c r="AW57" s="15"/>
      <c r="AX57" s="15" t="s">
        <v>195</v>
      </c>
      <c r="AY57" s="15"/>
      <c r="AZ57" s="15"/>
      <c r="BA57" s="15"/>
      <c r="BB57" s="15" t="s">
        <v>13</v>
      </c>
      <c r="BC57" s="15"/>
      <c r="BD57" s="15"/>
      <c r="BE57" s="15"/>
      <c r="BF57" s="15" t="s">
        <v>196</v>
      </c>
      <c r="BG57" s="15"/>
      <c r="BH57" s="15"/>
      <c r="BI57" s="15"/>
      <c r="BJ57" s="15" t="s">
        <v>191</v>
      </c>
      <c r="BK57" s="15"/>
      <c r="BL57" s="15"/>
      <c r="BM57" s="15"/>
    </row>
    <row r="58" spans="1:65" x14ac:dyDescent="0.25">
      <c r="A58" s="15"/>
      <c r="B58" s="15" t="s">
        <v>15</v>
      </c>
      <c r="C58" s="15" t="s">
        <v>209</v>
      </c>
      <c r="D58" s="15" t="s">
        <v>212</v>
      </c>
      <c r="E58" s="15" t="s">
        <v>15</v>
      </c>
      <c r="F58" s="15" t="s">
        <v>15</v>
      </c>
      <c r="G58" s="15" t="s">
        <v>209</v>
      </c>
      <c r="H58" s="15" t="s">
        <v>212</v>
      </c>
      <c r="I58" s="15" t="s">
        <v>15</v>
      </c>
      <c r="J58" s="15" t="s">
        <v>15</v>
      </c>
      <c r="K58" s="15" t="s">
        <v>209</v>
      </c>
      <c r="L58" s="15" t="s">
        <v>212</v>
      </c>
      <c r="M58" s="15" t="s">
        <v>15</v>
      </c>
      <c r="N58" s="15" t="s">
        <v>15</v>
      </c>
      <c r="O58" s="15" t="s">
        <v>209</v>
      </c>
      <c r="P58" s="15" t="s">
        <v>212</v>
      </c>
      <c r="Q58" s="15" t="s">
        <v>15</v>
      </c>
      <c r="R58" s="15" t="s">
        <v>15</v>
      </c>
      <c r="S58" s="15" t="s">
        <v>209</v>
      </c>
      <c r="T58" s="15" t="s">
        <v>212</v>
      </c>
      <c r="U58" s="15" t="s">
        <v>15</v>
      </c>
      <c r="V58" s="15" t="s">
        <v>15</v>
      </c>
      <c r="W58" s="15" t="s">
        <v>209</v>
      </c>
      <c r="X58" s="15" t="s">
        <v>212</v>
      </c>
      <c r="Y58" s="15" t="s">
        <v>15</v>
      </c>
      <c r="Z58" s="15" t="s">
        <v>15</v>
      </c>
      <c r="AA58" s="15" t="s">
        <v>209</v>
      </c>
      <c r="AB58" s="15" t="s">
        <v>212</v>
      </c>
      <c r="AC58" s="15" t="s">
        <v>15</v>
      </c>
      <c r="AD58" s="15" t="s">
        <v>15</v>
      </c>
      <c r="AE58" s="15" t="s">
        <v>209</v>
      </c>
      <c r="AF58" s="15" t="s">
        <v>212</v>
      </c>
      <c r="AG58" s="15" t="s">
        <v>15</v>
      </c>
      <c r="AH58" s="15" t="s">
        <v>15</v>
      </c>
      <c r="AI58" s="15" t="s">
        <v>209</v>
      </c>
      <c r="AJ58" s="15" t="s">
        <v>212</v>
      </c>
      <c r="AK58" s="15" t="s">
        <v>15</v>
      </c>
      <c r="AL58" s="15" t="s">
        <v>15</v>
      </c>
      <c r="AM58" s="15" t="s">
        <v>209</v>
      </c>
      <c r="AN58" s="15" t="s">
        <v>212</v>
      </c>
      <c r="AO58" s="15" t="s">
        <v>15</v>
      </c>
      <c r="AP58" s="15" t="s">
        <v>15</v>
      </c>
      <c r="AQ58" s="15" t="s">
        <v>209</v>
      </c>
      <c r="AR58" s="15" t="s">
        <v>212</v>
      </c>
      <c r="AS58" s="15" t="s">
        <v>15</v>
      </c>
      <c r="AT58" s="15" t="s">
        <v>15</v>
      </c>
      <c r="AU58" s="15" t="s">
        <v>209</v>
      </c>
      <c r="AV58" s="15" t="s">
        <v>212</v>
      </c>
      <c r="AW58" s="15" t="s">
        <v>15</v>
      </c>
      <c r="AX58" s="15" t="s">
        <v>15</v>
      </c>
      <c r="AY58" s="15" t="s">
        <v>209</v>
      </c>
      <c r="AZ58" s="15" t="s">
        <v>212</v>
      </c>
      <c r="BA58" s="15" t="s">
        <v>15</v>
      </c>
      <c r="BB58" s="15" t="s">
        <v>15</v>
      </c>
      <c r="BC58" s="15" t="s">
        <v>209</v>
      </c>
      <c r="BD58" s="15" t="s">
        <v>212</v>
      </c>
      <c r="BE58" s="15" t="s">
        <v>15</v>
      </c>
      <c r="BF58" s="15" t="s">
        <v>15</v>
      </c>
      <c r="BG58" s="15" t="s">
        <v>209</v>
      </c>
      <c r="BH58" s="15" t="s">
        <v>212</v>
      </c>
      <c r="BI58" s="15" t="s">
        <v>15</v>
      </c>
      <c r="BJ58" s="15" t="s">
        <v>15</v>
      </c>
      <c r="BK58" s="15" t="s">
        <v>209</v>
      </c>
      <c r="BL58" s="15" t="s">
        <v>212</v>
      </c>
      <c r="BM58" s="15" t="s">
        <v>15</v>
      </c>
    </row>
    <row r="59" spans="1:65" x14ac:dyDescent="0.25">
      <c r="A59" s="15"/>
      <c r="B59" s="15" t="s">
        <v>159</v>
      </c>
      <c r="C59" s="15" t="s">
        <v>159</v>
      </c>
      <c r="D59" s="15" t="s">
        <v>159</v>
      </c>
      <c r="E59" s="15" t="s">
        <v>159</v>
      </c>
      <c r="F59" s="15" t="s">
        <v>159</v>
      </c>
      <c r="G59" s="15" t="s">
        <v>159</v>
      </c>
      <c r="H59" s="15" t="s">
        <v>159</v>
      </c>
      <c r="I59" s="15" t="s">
        <v>159</v>
      </c>
      <c r="J59" s="15" t="s">
        <v>159</v>
      </c>
      <c r="K59" s="15" t="s">
        <v>159</v>
      </c>
      <c r="L59" s="15" t="s">
        <v>159</v>
      </c>
      <c r="M59" s="15" t="s">
        <v>159</v>
      </c>
      <c r="N59" s="15" t="s">
        <v>159</v>
      </c>
      <c r="O59" s="15" t="s">
        <v>159</v>
      </c>
      <c r="P59" s="15" t="s">
        <v>159</v>
      </c>
      <c r="Q59" s="15" t="s">
        <v>159</v>
      </c>
      <c r="R59" s="15" t="s">
        <v>159</v>
      </c>
      <c r="S59" s="15" t="s">
        <v>159</v>
      </c>
      <c r="T59" s="15" t="s">
        <v>159</v>
      </c>
      <c r="U59" s="15" t="s">
        <v>159</v>
      </c>
      <c r="V59" s="15" t="s">
        <v>159</v>
      </c>
      <c r="W59" s="15" t="s">
        <v>159</v>
      </c>
      <c r="X59" s="15" t="s">
        <v>159</v>
      </c>
      <c r="Y59" s="15" t="s">
        <v>159</v>
      </c>
      <c r="Z59" s="15" t="s">
        <v>159</v>
      </c>
      <c r="AA59" s="15" t="s">
        <v>159</v>
      </c>
      <c r="AB59" s="15" t="s">
        <v>159</v>
      </c>
      <c r="AC59" s="15" t="s">
        <v>159</v>
      </c>
      <c r="AD59" s="15" t="s">
        <v>159</v>
      </c>
      <c r="AE59" s="15" t="s">
        <v>159</v>
      </c>
      <c r="AF59" s="15" t="s">
        <v>159</v>
      </c>
      <c r="AG59" s="15" t="s">
        <v>159</v>
      </c>
      <c r="AH59" s="15" t="s">
        <v>159</v>
      </c>
      <c r="AI59" s="15" t="s">
        <v>159</v>
      </c>
      <c r="AJ59" s="15" t="s">
        <v>159</v>
      </c>
      <c r="AK59" s="15" t="s">
        <v>159</v>
      </c>
      <c r="AL59" s="15" t="s">
        <v>159</v>
      </c>
      <c r="AM59" s="15" t="s">
        <v>159</v>
      </c>
      <c r="AN59" s="15" t="s">
        <v>159</v>
      </c>
      <c r="AO59" s="15" t="s">
        <v>159</v>
      </c>
      <c r="AP59" s="15" t="s">
        <v>159</v>
      </c>
      <c r="AQ59" s="15" t="s">
        <v>159</v>
      </c>
      <c r="AR59" s="15" t="s">
        <v>159</v>
      </c>
      <c r="AS59" s="15" t="s">
        <v>159</v>
      </c>
      <c r="AT59" s="15" t="s">
        <v>159</v>
      </c>
      <c r="AU59" s="15" t="s">
        <v>159</v>
      </c>
      <c r="AV59" s="15" t="s">
        <v>159</v>
      </c>
      <c r="AW59" s="15" t="s">
        <v>159</v>
      </c>
      <c r="AX59" s="15" t="s">
        <v>159</v>
      </c>
      <c r="AY59" s="15" t="s">
        <v>159</v>
      </c>
      <c r="AZ59" s="15" t="s">
        <v>159</v>
      </c>
      <c r="BA59" s="15" t="s">
        <v>159</v>
      </c>
      <c r="BB59" s="15" t="s">
        <v>159</v>
      </c>
      <c r="BC59" s="15" t="s">
        <v>159</v>
      </c>
      <c r="BD59" s="15" t="s">
        <v>159</v>
      </c>
      <c r="BE59" s="15" t="s">
        <v>159</v>
      </c>
      <c r="BF59" s="15" t="s">
        <v>159</v>
      </c>
      <c r="BG59" s="15" t="s">
        <v>159</v>
      </c>
      <c r="BH59" s="15" t="s">
        <v>159</v>
      </c>
      <c r="BI59" s="15" t="s">
        <v>159</v>
      </c>
      <c r="BJ59" s="15" t="s">
        <v>159</v>
      </c>
      <c r="BK59" s="15" t="s">
        <v>159</v>
      </c>
      <c r="BL59" s="15" t="s">
        <v>159</v>
      </c>
      <c r="BM59" s="15" t="s">
        <v>159</v>
      </c>
    </row>
    <row r="60" spans="1:65" x14ac:dyDescent="0.25">
      <c r="A60" s="15" t="s">
        <v>15</v>
      </c>
      <c r="B60" s="15" t="s">
        <v>163</v>
      </c>
      <c r="C60" s="15">
        <v>0.83320000000000005</v>
      </c>
      <c r="D60" s="15">
        <v>0.81559999999999999</v>
      </c>
      <c r="E60" s="15" t="s">
        <v>163</v>
      </c>
      <c r="F60" s="15" t="s">
        <v>163</v>
      </c>
      <c r="G60" s="15">
        <v>1.1947000000000001</v>
      </c>
      <c r="H60" s="15">
        <v>1.1083000000000001</v>
      </c>
      <c r="I60" s="15" t="s">
        <v>163</v>
      </c>
      <c r="J60" s="15" t="s">
        <v>163</v>
      </c>
      <c r="K60" s="15">
        <v>0.93940000000000001</v>
      </c>
      <c r="L60" s="15">
        <v>0.87890000000000001</v>
      </c>
      <c r="M60" s="15" t="s">
        <v>163</v>
      </c>
      <c r="N60" s="15" t="s">
        <v>163</v>
      </c>
      <c r="O60" s="15">
        <v>0.95569999999999999</v>
      </c>
      <c r="P60" s="15">
        <v>0.89790000000000003</v>
      </c>
      <c r="Q60" s="15" t="s">
        <v>163</v>
      </c>
      <c r="R60" s="15" t="s">
        <v>163</v>
      </c>
      <c r="S60" s="15">
        <v>0.87890000000000001</v>
      </c>
      <c r="T60" s="15">
        <v>0.82699999999999996</v>
      </c>
      <c r="U60" s="15" t="s">
        <v>163</v>
      </c>
      <c r="V60" s="15" t="s">
        <v>163</v>
      </c>
      <c r="W60" s="15">
        <v>0.97060000000000002</v>
      </c>
      <c r="X60" s="15">
        <v>0.92130000000000001</v>
      </c>
      <c r="Y60" s="15" t="s">
        <v>163</v>
      </c>
      <c r="Z60" s="15" t="s">
        <v>163</v>
      </c>
      <c r="AA60" s="15">
        <v>1.1459999999999999</v>
      </c>
      <c r="AB60" s="15">
        <v>1.1214</v>
      </c>
      <c r="AC60" s="15" t="s">
        <v>163</v>
      </c>
      <c r="AD60" s="15" t="s">
        <v>163</v>
      </c>
      <c r="AE60" s="15">
        <v>1.1021000000000001</v>
      </c>
      <c r="AF60" s="15">
        <v>1.0807</v>
      </c>
      <c r="AG60" s="15" t="s">
        <v>163</v>
      </c>
      <c r="AH60" s="15" t="s">
        <v>163</v>
      </c>
      <c r="AI60" s="15">
        <v>1.1747000000000001</v>
      </c>
      <c r="AJ60" s="15">
        <v>1.1427</v>
      </c>
      <c r="AK60" s="15" t="s">
        <v>163</v>
      </c>
      <c r="AL60" s="15" t="s">
        <v>163</v>
      </c>
      <c r="AM60" s="15">
        <v>1.0361</v>
      </c>
      <c r="AN60" s="15">
        <v>1.0043</v>
      </c>
      <c r="AO60" s="15" t="s">
        <v>163</v>
      </c>
      <c r="AP60" s="15" t="s">
        <v>163</v>
      </c>
      <c r="AQ60" s="15">
        <v>1.1956</v>
      </c>
      <c r="AR60" s="15">
        <v>1.1402000000000001</v>
      </c>
      <c r="AS60" s="15" t="s">
        <v>163</v>
      </c>
      <c r="AT60" s="15" t="s">
        <v>163</v>
      </c>
      <c r="AU60" s="15">
        <v>1.1738999999999999</v>
      </c>
      <c r="AV60" s="15">
        <v>1.1294999999999999</v>
      </c>
      <c r="AW60" s="15" t="s">
        <v>163</v>
      </c>
      <c r="AX60" s="15" t="s">
        <v>163</v>
      </c>
      <c r="AY60" s="15">
        <v>1.0077</v>
      </c>
      <c r="AZ60" s="15">
        <v>0.878</v>
      </c>
      <c r="BA60" s="15" t="s">
        <v>163</v>
      </c>
      <c r="BB60" s="15" t="s">
        <v>163</v>
      </c>
      <c r="BC60" s="15">
        <v>1.1427</v>
      </c>
      <c r="BD60" s="15">
        <v>1.0978000000000001</v>
      </c>
      <c r="BE60" s="15" t="s">
        <v>163</v>
      </c>
      <c r="BF60" s="15" t="s">
        <v>163</v>
      </c>
      <c r="BG60" s="15">
        <v>2.1724000000000001</v>
      </c>
      <c r="BH60" s="15">
        <v>1.5289999999999999</v>
      </c>
      <c r="BI60" s="15" t="s">
        <v>163</v>
      </c>
      <c r="BJ60" s="15" t="s">
        <v>163</v>
      </c>
      <c r="BK60" s="15">
        <v>0.90390000000000004</v>
      </c>
      <c r="BL60" s="15">
        <v>0.71340000000000003</v>
      </c>
      <c r="BM60" s="15" t="s">
        <v>163</v>
      </c>
    </row>
    <row r="61" spans="1:65" x14ac:dyDescent="0.25">
      <c r="A61" s="15" t="s">
        <v>15</v>
      </c>
      <c r="B61" s="15" t="s">
        <v>163</v>
      </c>
      <c r="C61" s="15">
        <v>0.83320000000000005</v>
      </c>
      <c r="D61" s="15">
        <v>0.81559999999999999</v>
      </c>
      <c r="E61" s="15" t="s">
        <v>163</v>
      </c>
      <c r="F61" s="15" t="s">
        <v>163</v>
      </c>
      <c r="G61" s="15">
        <v>1.1947000000000001</v>
      </c>
      <c r="H61" s="15">
        <v>1.1083000000000001</v>
      </c>
      <c r="I61" s="15" t="s">
        <v>163</v>
      </c>
      <c r="J61" s="15" t="s">
        <v>163</v>
      </c>
      <c r="K61" s="15">
        <v>0.93940000000000001</v>
      </c>
      <c r="L61" s="15">
        <v>0.87890000000000001</v>
      </c>
      <c r="M61" s="15" t="s">
        <v>163</v>
      </c>
      <c r="N61" s="15" t="s">
        <v>163</v>
      </c>
      <c r="O61" s="15">
        <v>0.95569999999999999</v>
      </c>
      <c r="P61" s="15">
        <v>0.89790000000000003</v>
      </c>
      <c r="Q61" s="15" t="s">
        <v>163</v>
      </c>
      <c r="R61" s="15" t="s">
        <v>163</v>
      </c>
      <c r="S61" s="15">
        <v>2.3971</v>
      </c>
      <c r="T61" s="15">
        <v>2.2555000000000001</v>
      </c>
      <c r="U61" s="15" t="s">
        <v>163</v>
      </c>
      <c r="V61" s="15" t="s">
        <v>163</v>
      </c>
      <c r="W61" s="15">
        <v>0.97060000000000002</v>
      </c>
      <c r="X61" s="15">
        <v>0.92130000000000001</v>
      </c>
      <c r="Y61" s="15" t="s">
        <v>163</v>
      </c>
      <c r="Z61" s="15" t="s">
        <v>163</v>
      </c>
      <c r="AA61" s="15">
        <v>1.1459999999999999</v>
      </c>
      <c r="AB61" s="15">
        <v>1.1214</v>
      </c>
      <c r="AC61" s="15" t="s">
        <v>163</v>
      </c>
      <c r="AD61" s="15" t="s">
        <v>163</v>
      </c>
      <c r="AE61" s="15">
        <v>1.1021000000000001</v>
      </c>
      <c r="AF61" s="15">
        <v>1.0807</v>
      </c>
      <c r="AG61" s="15" t="s">
        <v>163</v>
      </c>
      <c r="AH61" s="15" t="s">
        <v>163</v>
      </c>
      <c r="AI61" s="15">
        <v>1.1747000000000001</v>
      </c>
      <c r="AJ61" s="15">
        <v>1.1427</v>
      </c>
      <c r="AK61" s="15" t="s">
        <v>163</v>
      </c>
      <c r="AL61" s="15" t="s">
        <v>163</v>
      </c>
      <c r="AM61" s="15">
        <v>1.0361</v>
      </c>
      <c r="AN61" s="15">
        <v>1.0043</v>
      </c>
      <c r="AO61" s="15" t="s">
        <v>163</v>
      </c>
      <c r="AP61" s="15" t="s">
        <v>163</v>
      </c>
      <c r="AQ61" s="15">
        <v>1.1956</v>
      </c>
      <c r="AR61" s="15">
        <v>1.1402000000000001</v>
      </c>
      <c r="AS61" s="15" t="s">
        <v>163</v>
      </c>
      <c r="AT61" s="15" t="s">
        <v>163</v>
      </c>
      <c r="AU61" s="15">
        <v>1.1738999999999999</v>
      </c>
      <c r="AV61" s="15">
        <v>1.1294999999999999</v>
      </c>
      <c r="AW61" s="15" t="s">
        <v>163</v>
      </c>
      <c r="AX61" s="15" t="s">
        <v>163</v>
      </c>
      <c r="AY61" s="15">
        <v>1.0077</v>
      </c>
      <c r="AZ61" s="15">
        <v>0.878</v>
      </c>
      <c r="BA61" s="15" t="s">
        <v>163</v>
      </c>
      <c r="BB61" s="15" t="s">
        <v>163</v>
      </c>
      <c r="BC61" s="15">
        <v>1.1427</v>
      </c>
      <c r="BD61" s="15">
        <v>1.0978000000000001</v>
      </c>
      <c r="BE61" s="15" t="s">
        <v>163</v>
      </c>
      <c r="BF61" s="15" t="s">
        <v>163</v>
      </c>
      <c r="BG61" s="15">
        <v>2.1724000000000001</v>
      </c>
      <c r="BH61" s="15">
        <v>1.5289999999999999</v>
      </c>
      <c r="BI61" s="15" t="s">
        <v>163</v>
      </c>
      <c r="BJ61" s="15" t="s">
        <v>163</v>
      </c>
      <c r="BK61" s="15">
        <v>0.90390000000000004</v>
      </c>
      <c r="BL61" s="15">
        <v>0.71340000000000003</v>
      </c>
      <c r="BM61" s="15" t="s">
        <v>163</v>
      </c>
    </row>
    <row r="62" spans="1:65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</row>
    <row r="63" spans="1:65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</row>
    <row r="64" spans="1:65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</row>
    <row r="65" spans="1:65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</row>
    <row r="66" spans="1:65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</row>
    <row r="67" spans="1:6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</row>
    <row r="68" spans="1:6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</row>
    <row r="69" spans="1:65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</row>
    <row r="70" spans="1:65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</row>
    <row r="71" spans="1:65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65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5" spans="1:65" x14ac:dyDescent="0.25">
      <c r="C75" t="s">
        <v>222</v>
      </c>
      <c r="D75" t="s">
        <v>223</v>
      </c>
      <c r="E75" t="s">
        <v>222</v>
      </c>
      <c r="F75" t="s">
        <v>223</v>
      </c>
    </row>
    <row r="76" spans="1:65" x14ac:dyDescent="0.25">
      <c r="C76">
        <v>0.5</v>
      </c>
      <c r="D76">
        <v>1</v>
      </c>
      <c r="E76">
        <f>$C76+($D76-$C76)*0.25</f>
        <v>0.625</v>
      </c>
      <c r="F76">
        <f>$C76+($D76-$C76)*0.75</f>
        <v>0.875</v>
      </c>
    </row>
    <row r="77" spans="1:65" x14ac:dyDescent="0.25">
      <c r="C77">
        <v>1.1000000000000001</v>
      </c>
      <c r="D77">
        <v>3</v>
      </c>
      <c r="E77">
        <f>$C77+($D77-$C77)*0.25</f>
        <v>1.5750000000000002</v>
      </c>
      <c r="F77">
        <f>$C77+($D77-$C77)*0.75</f>
        <v>2.5249999999999999</v>
      </c>
    </row>
    <row r="78" spans="1:65" x14ac:dyDescent="0.25">
      <c r="C78">
        <v>0.38400000000000001</v>
      </c>
      <c r="D78">
        <v>0.76800000000000002</v>
      </c>
      <c r="E78">
        <f>$C78+($D78-$C78)*0.25</f>
        <v>0.48</v>
      </c>
      <c r="F78">
        <f>$C78+($D78-$C78)*0.75</f>
        <v>0.67200000000000004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Q60"/>
  <sheetViews>
    <sheetView zoomScale="70" zoomScaleNormal="70" zoomScalePageLayoutView="70" workbookViewId="0">
      <selection activeCell="U5" sqref="U5"/>
    </sheetView>
  </sheetViews>
  <sheetFormatPr defaultColWidth="8.85546875" defaultRowHeight="15" x14ac:dyDescent="0.25"/>
  <cols>
    <col min="1" max="1" width="19.7109375" customWidth="1"/>
    <col min="2" max="65" width="4.42578125" customWidth="1"/>
  </cols>
  <sheetData>
    <row r="1" spans="1:69" x14ac:dyDescent="0.25">
      <c r="A1" t="s">
        <v>213</v>
      </c>
    </row>
    <row r="2" spans="1:69" x14ac:dyDescent="0.25">
      <c r="A2" s="39"/>
      <c r="B2" s="39"/>
      <c r="C2" s="39" t="s">
        <v>17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 t="s">
        <v>16</v>
      </c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 t="s">
        <v>18</v>
      </c>
      <c r="AZ2" s="39"/>
      <c r="BA2" s="39"/>
      <c r="BB2" s="39"/>
      <c r="BC2" s="39"/>
      <c r="BD2" s="39"/>
      <c r="BE2" s="39"/>
      <c r="BF2" s="39"/>
      <c r="BG2" s="39" t="s">
        <v>203</v>
      </c>
      <c r="BH2" s="38"/>
      <c r="BI2" s="38"/>
      <c r="BJ2" s="38"/>
      <c r="BK2" s="38"/>
      <c r="BL2" s="38"/>
      <c r="BM2" s="38"/>
      <c r="BN2" s="38"/>
      <c r="BO2" t="s">
        <v>15</v>
      </c>
    </row>
    <row r="3" spans="1:69" x14ac:dyDescent="0.25">
      <c r="A3" t="s">
        <v>14</v>
      </c>
      <c r="D3" t="str">
        <f>IF(ISBLANK(A47),"",A47)</f>
        <v/>
      </c>
      <c r="E3" t="str">
        <f t="shared" ref="E3:BF3" si="0">IF(ISBLANK(B47),"",B47)</f>
        <v>AT&amp;T - DSL</v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>AT&amp;T - IPBB</v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>CenturyLink</v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>Frontier DSL</v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>Verizon DSL</v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>Windstream</v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>Optimum</v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>Charter</v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>Comcast</v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>Cox</v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>Mediacom</v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>TWC</v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>Frontier Fiber</v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>Verizon Fiber</v>
      </c>
      <c r="BF3" t="str">
        <f t="shared" si="0"/>
        <v/>
      </c>
      <c r="BH3" s="38"/>
      <c r="BI3" s="38" t="str">
        <f>IF(ISBLANK(BF47),"",BF47)</f>
        <v>Hughes</v>
      </c>
      <c r="BJ3" s="38"/>
      <c r="BM3" s="38" t="str">
        <f>IF(ISBLANK(BJ47),"",BJ47)</f>
        <v>ViaSat/Exede</v>
      </c>
      <c r="BN3" s="38"/>
      <c r="BP3" t="s">
        <v>15</v>
      </c>
      <c r="BQ3" t="s">
        <v>15</v>
      </c>
    </row>
    <row r="4" spans="1:69" x14ac:dyDescent="0.25">
      <c r="C4" t="str">
        <f>IF(B50=".","",B50)</f>
        <v/>
      </c>
      <c r="D4">
        <f t="shared" ref="D4:BN4" si="1">IF(C50=".","",C50)</f>
        <v>1.0983000000000001</v>
      </c>
      <c r="E4">
        <f t="shared" si="1"/>
        <v>1.0465</v>
      </c>
      <c r="F4" t="str">
        <f t="shared" si="1"/>
        <v/>
      </c>
      <c r="G4" t="str">
        <f t="shared" si="1"/>
        <v/>
      </c>
      <c r="H4">
        <f t="shared" si="1"/>
        <v>1.2387999999999999</v>
      </c>
      <c r="I4">
        <f t="shared" si="1"/>
        <v>1.2201</v>
      </c>
      <c r="J4" t="str">
        <f t="shared" si="1"/>
        <v/>
      </c>
      <c r="K4" t="str">
        <f t="shared" si="1"/>
        <v/>
      </c>
      <c r="L4">
        <f t="shared" si="1"/>
        <v>0.86950000000000005</v>
      </c>
      <c r="M4">
        <f t="shared" si="1"/>
        <v>0.85929999999999995</v>
      </c>
      <c r="N4" t="str">
        <f t="shared" si="1"/>
        <v/>
      </c>
      <c r="O4" t="str">
        <f t="shared" si="1"/>
        <v/>
      </c>
      <c r="P4">
        <f t="shared" si="1"/>
        <v>0.91910000000000003</v>
      </c>
      <c r="Q4">
        <f t="shared" si="1"/>
        <v>0.91290000000000004</v>
      </c>
      <c r="R4" t="str">
        <f t="shared" si="1"/>
        <v/>
      </c>
      <c r="S4" t="str">
        <f t="shared" si="1"/>
        <v/>
      </c>
      <c r="T4">
        <f t="shared" si="1"/>
        <v>0.8387</v>
      </c>
      <c r="U4">
        <f t="shared" si="1"/>
        <v>0.82499999999999996</v>
      </c>
      <c r="V4" t="str">
        <f t="shared" si="1"/>
        <v/>
      </c>
      <c r="W4" t="str">
        <f t="shared" si="1"/>
        <v/>
      </c>
      <c r="X4">
        <f t="shared" si="1"/>
        <v>0.81089999999999995</v>
      </c>
      <c r="Y4">
        <f t="shared" si="1"/>
        <v>0.8044</v>
      </c>
      <c r="Z4" t="str">
        <f t="shared" si="1"/>
        <v/>
      </c>
      <c r="AA4" t="str">
        <f t="shared" si="1"/>
        <v/>
      </c>
      <c r="AB4">
        <f t="shared" si="1"/>
        <v>1.0767</v>
      </c>
      <c r="AC4">
        <f t="shared" si="1"/>
        <v>1.0694999999999999</v>
      </c>
      <c r="AD4" t="str">
        <f t="shared" si="1"/>
        <v/>
      </c>
      <c r="AE4" t="str">
        <f t="shared" si="1"/>
        <v/>
      </c>
      <c r="AF4">
        <f t="shared" si="1"/>
        <v>1.0607</v>
      </c>
      <c r="AG4">
        <f t="shared" si="1"/>
        <v>1.0545</v>
      </c>
      <c r="AH4" t="str">
        <f t="shared" si="1"/>
        <v/>
      </c>
      <c r="AI4" t="str">
        <f t="shared" si="1"/>
        <v/>
      </c>
      <c r="AJ4">
        <f t="shared" si="1"/>
        <v>1.1859999999999999</v>
      </c>
      <c r="AK4">
        <f t="shared" si="1"/>
        <v>1.1826000000000001</v>
      </c>
      <c r="AL4" t="str">
        <f t="shared" si="1"/>
        <v/>
      </c>
      <c r="AM4" t="str">
        <f t="shared" si="1"/>
        <v/>
      </c>
      <c r="AN4">
        <f t="shared" si="1"/>
        <v>1.0515000000000001</v>
      </c>
      <c r="AO4">
        <f t="shared" si="1"/>
        <v>1.0472999999999999</v>
      </c>
      <c r="AP4" t="str">
        <f t="shared" si="1"/>
        <v/>
      </c>
      <c r="AQ4" t="str">
        <f t="shared" si="1"/>
        <v/>
      </c>
      <c r="AR4">
        <f t="shared" si="1"/>
        <v>1.5572999999999999</v>
      </c>
      <c r="AS4">
        <f t="shared" si="1"/>
        <v>1.5434000000000001</v>
      </c>
      <c r="AT4" t="str">
        <f t="shared" si="1"/>
        <v/>
      </c>
      <c r="AU4" t="str">
        <f t="shared" si="1"/>
        <v/>
      </c>
      <c r="AV4">
        <f t="shared" si="1"/>
        <v>1.1681999999999999</v>
      </c>
      <c r="AW4">
        <f t="shared" si="1"/>
        <v>1.1607000000000001</v>
      </c>
      <c r="AX4" t="str">
        <f t="shared" si="1"/>
        <v/>
      </c>
      <c r="AY4" t="str">
        <f t="shared" si="1"/>
        <v/>
      </c>
      <c r="AZ4">
        <f t="shared" si="1"/>
        <v>1.2373000000000001</v>
      </c>
      <c r="BA4">
        <f t="shared" si="1"/>
        <v>1.2330000000000001</v>
      </c>
      <c r="BB4" t="str">
        <f t="shared" si="1"/>
        <v/>
      </c>
      <c r="BC4" t="str">
        <f t="shared" si="1"/>
        <v/>
      </c>
      <c r="BD4">
        <f t="shared" si="1"/>
        <v>1.1632</v>
      </c>
      <c r="BE4">
        <f t="shared" si="1"/>
        <v>1.1595</v>
      </c>
      <c r="BF4" t="str">
        <f t="shared" si="1"/>
        <v/>
      </c>
      <c r="BG4" t="str">
        <f t="shared" si="1"/>
        <v/>
      </c>
      <c r="BH4">
        <f t="shared" si="1"/>
        <v>2.1486000000000001</v>
      </c>
      <c r="BI4">
        <f t="shared" si="1"/>
        <v>1.9370000000000001</v>
      </c>
      <c r="BJ4" t="str">
        <f t="shared" si="1"/>
        <v/>
      </c>
      <c r="BK4" t="str">
        <f t="shared" si="1"/>
        <v/>
      </c>
      <c r="BL4">
        <f t="shared" si="1"/>
        <v>1.6789000000000001</v>
      </c>
      <c r="BM4">
        <f t="shared" si="1"/>
        <v>1.6439999999999999</v>
      </c>
      <c r="BN4" t="str">
        <f t="shared" si="1"/>
        <v/>
      </c>
    </row>
    <row r="5" spans="1:69" x14ac:dyDescent="0.25">
      <c r="C5" t="str">
        <f>IF(B50=".","",B51-B50)</f>
        <v/>
      </c>
      <c r="D5">
        <f t="shared" ref="D5:BN5" si="2">IF(C50=".","",C51-C50)</f>
        <v>0</v>
      </c>
      <c r="E5">
        <f t="shared" si="2"/>
        <v>0</v>
      </c>
      <c r="F5" t="str">
        <f t="shared" si="2"/>
        <v/>
      </c>
      <c r="G5" t="str">
        <f t="shared" si="2"/>
        <v/>
      </c>
      <c r="H5">
        <f t="shared" si="2"/>
        <v>0</v>
      </c>
      <c r="I5">
        <f t="shared" si="2"/>
        <v>0</v>
      </c>
      <c r="J5" t="str">
        <f t="shared" si="2"/>
        <v/>
      </c>
      <c r="K5" t="str">
        <f t="shared" si="2"/>
        <v/>
      </c>
      <c r="L5">
        <f t="shared" si="2"/>
        <v>0</v>
      </c>
      <c r="M5">
        <f t="shared" si="2"/>
        <v>0</v>
      </c>
      <c r="N5" t="str">
        <f t="shared" si="2"/>
        <v/>
      </c>
      <c r="O5" t="str">
        <f t="shared" si="2"/>
        <v/>
      </c>
      <c r="P5">
        <f t="shared" si="2"/>
        <v>0</v>
      </c>
      <c r="Q5">
        <f t="shared" si="2"/>
        <v>0</v>
      </c>
      <c r="R5" t="str">
        <f t="shared" si="2"/>
        <v/>
      </c>
      <c r="S5" t="str">
        <f t="shared" si="2"/>
        <v/>
      </c>
      <c r="T5">
        <f t="shared" si="2"/>
        <v>0.83860000000000001</v>
      </c>
      <c r="U5">
        <f t="shared" si="2"/>
        <v>0.82499999999999996</v>
      </c>
      <c r="V5" t="str">
        <f t="shared" si="2"/>
        <v/>
      </c>
      <c r="W5" t="str">
        <f t="shared" si="2"/>
        <v/>
      </c>
      <c r="X5">
        <f t="shared" si="2"/>
        <v>0</v>
      </c>
      <c r="Y5">
        <f t="shared" si="2"/>
        <v>0</v>
      </c>
      <c r="Z5" t="str">
        <f t="shared" si="2"/>
        <v/>
      </c>
      <c r="AA5" t="str">
        <f t="shared" si="2"/>
        <v/>
      </c>
      <c r="AB5">
        <f t="shared" si="2"/>
        <v>0</v>
      </c>
      <c r="AC5">
        <f t="shared" si="2"/>
        <v>0</v>
      </c>
      <c r="AD5" t="str">
        <f t="shared" si="2"/>
        <v/>
      </c>
      <c r="AE5" t="str">
        <f t="shared" si="2"/>
        <v/>
      </c>
      <c r="AF5">
        <f t="shared" si="2"/>
        <v>0</v>
      </c>
      <c r="AG5">
        <f t="shared" si="2"/>
        <v>0</v>
      </c>
      <c r="AH5" t="str">
        <f t="shared" si="2"/>
        <v/>
      </c>
      <c r="AI5" t="str">
        <f t="shared" si="2"/>
        <v/>
      </c>
      <c r="AJ5">
        <f t="shared" si="2"/>
        <v>0</v>
      </c>
      <c r="AK5">
        <f t="shared" si="2"/>
        <v>0</v>
      </c>
      <c r="AL5" t="str">
        <f t="shared" si="2"/>
        <v/>
      </c>
      <c r="AM5" t="str">
        <f t="shared" si="2"/>
        <v/>
      </c>
      <c r="AN5">
        <f t="shared" si="2"/>
        <v>0</v>
      </c>
      <c r="AO5">
        <f t="shared" si="2"/>
        <v>0</v>
      </c>
      <c r="AP5" t="str">
        <f t="shared" si="2"/>
        <v/>
      </c>
      <c r="AQ5" t="str">
        <f t="shared" si="2"/>
        <v/>
      </c>
      <c r="AR5">
        <f t="shared" si="2"/>
        <v>0</v>
      </c>
      <c r="AS5">
        <f t="shared" si="2"/>
        <v>0</v>
      </c>
      <c r="AT5" t="str">
        <f t="shared" si="2"/>
        <v/>
      </c>
      <c r="AU5" t="str">
        <f t="shared" si="2"/>
        <v/>
      </c>
      <c r="AV5">
        <f t="shared" si="2"/>
        <v>0</v>
      </c>
      <c r="AW5">
        <f t="shared" si="2"/>
        <v>0</v>
      </c>
      <c r="AX5" t="str">
        <f t="shared" si="2"/>
        <v/>
      </c>
      <c r="AY5" t="str">
        <f t="shared" si="2"/>
        <v/>
      </c>
      <c r="AZ5">
        <f t="shared" si="2"/>
        <v>0</v>
      </c>
      <c r="BA5">
        <f t="shared" si="2"/>
        <v>0</v>
      </c>
      <c r="BB5" t="str">
        <f t="shared" si="2"/>
        <v/>
      </c>
      <c r="BC5" t="str">
        <f t="shared" si="2"/>
        <v/>
      </c>
      <c r="BD5">
        <f t="shared" si="2"/>
        <v>0</v>
      </c>
      <c r="BE5">
        <f t="shared" si="2"/>
        <v>0</v>
      </c>
      <c r="BF5" t="str">
        <f t="shared" si="2"/>
        <v/>
      </c>
      <c r="BG5" t="str">
        <f t="shared" si="2"/>
        <v/>
      </c>
      <c r="BH5">
        <f t="shared" si="2"/>
        <v>0</v>
      </c>
      <c r="BI5">
        <f t="shared" si="2"/>
        <v>0</v>
      </c>
      <c r="BJ5" t="str">
        <f t="shared" si="2"/>
        <v/>
      </c>
      <c r="BK5" t="str">
        <f t="shared" si="2"/>
        <v/>
      </c>
      <c r="BL5">
        <f t="shared" si="2"/>
        <v>0</v>
      </c>
      <c r="BM5">
        <f t="shared" si="2"/>
        <v>0</v>
      </c>
      <c r="BN5" t="str">
        <f t="shared" si="2"/>
        <v/>
      </c>
    </row>
    <row r="46" spans="1:65" x14ac:dyDescent="0.25">
      <c r="A46" s="15" t="s">
        <v>162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</row>
    <row r="47" spans="1:65" x14ac:dyDescent="0.25">
      <c r="A47" s="15"/>
      <c r="B47" s="15" t="s">
        <v>202</v>
      </c>
      <c r="C47" s="15"/>
      <c r="D47" s="15"/>
      <c r="E47" s="15"/>
      <c r="F47" s="15" t="s">
        <v>232</v>
      </c>
      <c r="G47" s="15"/>
      <c r="H47" s="15"/>
      <c r="I47" s="15"/>
      <c r="J47" s="15" t="s">
        <v>3</v>
      </c>
      <c r="K47" s="15"/>
      <c r="L47" s="15"/>
      <c r="M47" s="15"/>
      <c r="N47" s="15" t="s">
        <v>194</v>
      </c>
      <c r="O47" s="15"/>
      <c r="P47" s="15"/>
      <c r="Q47" s="15"/>
      <c r="R47" s="15" t="s">
        <v>210</v>
      </c>
      <c r="S47" s="15"/>
      <c r="T47" s="15"/>
      <c r="U47" s="15"/>
      <c r="V47" s="15" t="s">
        <v>12</v>
      </c>
      <c r="W47" s="15"/>
      <c r="X47" s="15"/>
      <c r="Y47" s="15"/>
      <c r="Z47" s="15" t="s">
        <v>233</v>
      </c>
      <c r="AA47" s="15"/>
      <c r="AB47" s="15"/>
      <c r="AC47" s="15"/>
      <c r="AD47" s="15" t="s">
        <v>4</v>
      </c>
      <c r="AE47" s="15"/>
      <c r="AF47" s="15"/>
      <c r="AG47" s="15"/>
      <c r="AH47" s="15" t="s">
        <v>5</v>
      </c>
      <c r="AI47" s="15"/>
      <c r="AJ47" s="15"/>
      <c r="AK47" s="15"/>
      <c r="AL47" s="15" t="s">
        <v>6</v>
      </c>
      <c r="AM47" s="15"/>
      <c r="AN47" s="15"/>
      <c r="AO47" s="15"/>
      <c r="AP47" s="15" t="s">
        <v>9</v>
      </c>
      <c r="AQ47" s="15"/>
      <c r="AR47" s="15"/>
      <c r="AS47" s="15"/>
      <c r="AT47" s="15" t="s">
        <v>171</v>
      </c>
      <c r="AU47" s="15"/>
      <c r="AV47" s="15"/>
      <c r="AW47" s="15"/>
      <c r="AX47" s="15" t="s">
        <v>195</v>
      </c>
      <c r="AY47" s="15"/>
      <c r="AZ47" s="15"/>
      <c r="BA47" s="15"/>
      <c r="BB47" s="15" t="s">
        <v>13</v>
      </c>
      <c r="BC47" s="15"/>
      <c r="BD47" s="15"/>
      <c r="BE47" s="15"/>
      <c r="BF47" s="15" t="s">
        <v>196</v>
      </c>
      <c r="BG47" s="15"/>
      <c r="BH47" s="15"/>
      <c r="BI47" s="15"/>
      <c r="BJ47" s="15" t="s">
        <v>191</v>
      </c>
      <c r="BK47" s="15"/>
      <c r="BL47" s="15"/>
      <c r="BM47" s="15"/>
    </row>
    <row r="48" spans="1:65" x14ac:dyDescent="0.25">
      <c r="A48" s="15"/>
      <c r="B48" s="15" t="s">
        <v>15</v>
      </c>
      <c r="C48" s="15" t="s">
        <v>209</v>
      </c>
      <c r="D48" s="15" t="s">
        <v>212</v>
      </c>
      <c r="E48" s="15" t="s">
        <v>15</v>
      </c>
      <c r="F48" s="15" t="s">
        <v>15</v>
      </c>
      <c r="G48" s="15" t="s">
        <v>209</v>
      </c>
      <c r="H48" s="15" t="s">
        <v>212</v>
      </c>
      <c r="I48" s="15" t="s">
        <v>15</v>
      </c>
      <c r="J48" s="15" t="s">
        <v>15</v>
      </c>
      <c r="K48" s="15" t="s">
        <v>209</v>
      </c>
      <c r="L48" s="15" t="s">
        <v>212</v>
      </c>
      <c r="M48" s="15" t="s">
        <v>15</v>
      </c>
      <c r="N48" s="15" t="s">
        <v>15</v>
      </c>
      <c r="O48" s="15" t="s">
        <v>209</v>
      </c>
      <c r="P48" s="15" t="s">
        <v>212</v>
      </c>
      <c r="Q48" s="15" t="s">
        <v>15</v>
      </c>
      <c r="R48" s="15" t="s">
        <v>15</v>
      </c>
      <c r="S48" s="15" t="s">
        <v>209</v>
      </c>
      <c r="T48" s="15" t="s">
        <v>212</v>
      </c>
      <c r="U48" s="15" t="s">
        <v>15</v>
      </c>
      <c r="V48" s="15" t="s">
        <v>15</v>
      </c>
      <c r="W48" s="15" t="s">
        <v>209</v>
      </c>
      <c r="X48" s="15" t="s">
        <v>212</v>
      </c>
      <c r="Y48" s="15" t="s">
        <v>15</v>
      </c>
      <c r="Z48" s="15" t="s">
        <v>15</v>
      </c>
      <c r="AA48" s="15" t="s">
        <v>209</v>
      </c>
      <c r="AB48" s="15" t="s">
        <v>212</v>
      </c>
      <c r="AC48" s="15" t="s">
        <v>15</v>
      </c>
      <c r="AD48" s="15" t="s">
        <v>15</v>
      </c>
      <c r="AE48" s="15" t="s">
        <v>209</v>
      </c>
      <c r="AF48" s="15" t="s">
        <v>212</v>
      </c>
      <c r="AG48" s="15" t="s">
        <v>15</v>
      </c>
      <c r="AH48" s="15" t="s">
        <v>15</v>
      </c>
      <c r="AI48" s="15" t="s">
        <v>209</v>
      </c>
      <c r="AJ48" s="15" t="s">
        <v>212</v>
      </c>
      <c r="AK48" s="15" t="s">
        <v>15</v>
      </c>
      <c r="AL48" s="15" t="s">
        <v>15</v>
      </c>
      <c r="AM48" s="15" t="s">
        <v>209</v>
      </c>
      <c r="AN48" s="15" t="s">
        <v>212</v>
      </c>
      <c r="AO48" s="15" t="s">
        <v>15</v>
      </c>
      <c r="AP48" s="15" t="s">
        <v>15</v>
      </c>
      <c r="AQ48" s="15" t="s">
        <v>209</v>
      </c>
      <c r="AR48" s="15" t="s">
        <v>212</v>
      </c>
      <c r="AS48" s="15" t="s">
        <v>15</v>
      </c>
      <c r="AT48" s="15" t="s">
        <v>15</v>
      </c>
      <c r="AU48" s="15" t="s">
        <v>209</v>
      </c>
      <c r="AV48" s="15" t="s">
        <v>212</v>
      </c>
      <c r="AW48" s="15" t="s">
        <v>15</v>
      </c>
      <c r="AX48" s="15" t="s">
        <v>15</v>
      </c>
      <c r="AY48" s="15" t="s">
        <v>209</v>
      </c>
      <c r="AZ48" s="15" t="s">
        <v>212</v>
      </c>
      <c r="BA48" s="15" t="s">
        <v>15</v>
      </c>
      <c r="BB48" s="15" t="s">
        <v>15</v>
      </c>
      <c r="BC48" s="15" t="s">
        <v>209</v>
      </c>
      <c r="BD48" s="15" t="s">
        <v>212</v>
      </c>
      <c r="BE48" s="15" t="s">
        <v>15</v>
      </c>
      <c r="BF48" s="15" t="s">
        <v>15</v>
      </c>
      <c r="BG48" s="15" t="s">
        <v>209</v>
      </c>
      <c r="BH48" s="15" t="s">
        <v>212</v>
      </c>
      <c r="BI48" s="15" t="s">
        <v>15</v>
      </c>
      <c r="BJ48" s="15" t="s">
        <v>15</v>
      </c>
      <c r="BK48" s="15" t="s">
        <v>209</v>
      </c>
      <c r="BL48" s="15" t="s">
        <v>212</v>
      </c>
      <c r="BM48" s="15" t="s">
        <v>15</v>
      </c>
    </row>
    <row r="49" spans="1:65" x14ac:dyDescent="0.25">
      <c r="A49" s="15"/>
      <c r="B49" s="15" t="s">
        <v>159</v>
      </c>
      <c r="C49" s="15" t="s">
        <v>159</v>
      </c>
      <c r="D49" s="15" t="s">
        <v>159</v>
      </c>
      <c r="E49" s="15" t="s">
        <v>159</v>
      </c>
      <c r="F49" s="15" t="s">
        <v>159</v>
      </c>
      <c r="G49" s="15" t="s">
        <v>159</v>
      </c>
      <c r="H49" s="15" t="s">
        <v>159</v>
      </c>
      <c r="I49" s="15" t="s">
        <v>159</v>
      </c>
      <c r="J49" s="15" t="s">
        <v>159</v>
      </c>
      <c r="K49" s="15" t="s">
        <v>159</v>
      </c>
      <c r="L49" s="15" t="s">
        <v>159</v>
      </c>
      <c r="M49" s="15" t="s">
        <v>159</v>
      </c>
      <c r="N49" s="15" t="s">
        <v>159</v>
      </c>
      <c r="O49" s="15" t="s">
        <v>159</v>
      </c>
      <c r="P49" s="15" t="s">
        <v>159</v>
      </c>
      <c r="Q49" s="15" t="s">
        <v>159</v>
      </c>
      <c r="R49" s="15" t="s">
        <v>159</v>
      </c>
      <c r="S49" s="15" t="s">
        <v>159</v>
      </c>
      <c r="T49" s="15" t="s">
        <v>159</v>
      </c>
      <c r="U49" s="15" t="s">
        <v>159</v>
      </c>
      <c r="V49" s="15" t="s">
        <v>159</v>
      </c>
      <c r="W49" s="15" t="s">
        <v>159</v>
      </c>
      <c r="X49" s="15" t="s">
        <v>159</v>
      </c>
      <c r="Y49" s="15" t="s">
        <v>159</v>
      </c>
      <c r="Z49" s="15" t="s">
        <v>159</v>
      </c>
      <c r="AA49" s="15" t="s">
        <v>159</v>
      </c>
      <c r="AB49" s="15" t="s">
        <v>159</v>
      </c>
      <c r="AC49" s="15" t="s">
        <v>159</v>
      </c>
      <c r="AD49" s="15" t="s">
        <v>159</v>
      </c>
      <c r="AE49" s="15" t="s">
        <v>159</v>
      </c>
      <c r="AF49" s="15" t="s">
        <v>159</v>
      </c>
      <c r="AG49" s="15" t="s">
        <v>159</v>
      </c>
      <c r="AH49" s="15" t="s">
        <v>159</v>
      </c>
      <c r="AI49" s="15" t="s">
        <v>159</v>
      </c>
      <c r="AJ49" s="15" t="s">
        <v>159</v>
      </c>
      <c r="AK49" s="15" t="s">
        <v>159</v>
      </c>
      <c r="AL49" s="15" t="s">
        <v>159</v>
      </c>
      <c r="AM49" s="15" t="s">
        <v>159</v>
      </c>
      <c r="AN49" s="15" t="s">
        <v>159</v>
      </c>
      <c r="AO49" s="15" t="s">
        <v>159</v>
      </c>
      <c r="AP49" s="15" t="s">
        <v>159</v>
      </c>
      <c r="AQ49" s="15" t="s">
        <v>159</v>
      </c>
      <c r="AR49" s="15" t="s">
        <v>159</v>
      </c>
      <c r="AS49" s="15" t="s">
        <v>159</v>
      </c>
      <c r="AT49" s="15" t="s">
        <v>159</v>
      </c>
      <c r="AU49" s="15" t="s">
        <v>159</v>
      </c>
      <c r="AV49" s="15" t="s">
        <v>159</v>
      </c>
      <c r="AW49" s="15" t="s">
        <v>159</v>
      </c>
      <c r="AX49" s="15" t="s">
        <v>159</v>
      </c>
      <c r="AY49" s="15" t="s">
        <v>159</v>
      </c>
      <c r="AZ49" s="15" t="s">
        <v>159</v>
      </c>
      <c r="BA49" s="15" t="s">
        <v>159</v>
      </c>
      <c r="BB49" s="15" t="s">
        <v>159</v>
      </c>
      <c r="BC49" s="15" t="s">
        <v>159</v>
      </c>
      <c r="BD49" s="15" t="s">
        <v>159</v>
      </c>
      <c r="BE49" s="15" t="s">
        <v>159</v>
      </c>
      <c r="BF49" s="15" t="s">
        <v>159</v>
      </c>
      <c r="BG49" s="15" t="s">
        <v>159</v>
      </c>
      <c r="BH49" s="15" t="s">
        <v>159</v>
      </c>
      <c r="BI49" s="15" t="s">
        <v>159</v>
      </c>
      <c r="BJ49" s="15" t="s">
        <v>159</v>
      </c>
      <c r="BK49" s="15" t="s">
        <v>159</v>
      </c>
      <c r="BL49" s="15" t="s">
        <v>159</v>
      </c>
      <c r="BM49" s="15" t="s">
        <v>159</v>
      </c>
    </row>
    <row r="50" spans="1:65" x14ac:dyDescent="0.25">
      <c r="A50" s="15" t="s">
        <v>15</v>
      </c>
      <c r="B50" s="15" t="s">
        <v>163</v>
      </c>
      <c r="C50" s="15">
        <v>1.0983000000000001</v>
      </c>
      <c r="D50" s="15">
        <v>1.0465</v>
      </c>
      <c r="E50" s="15" t="s">
        <v>163</v>
      </c>
      <c r="F50" s="15" t="s">
        <v>163</v>
      </c>
      <c r="G50" s="15">
        <v>1.2387999999999999</v>
      </c>
      <c r="H50" s="15">
        <v>1.2201</v>
      </c>
      <c r="I50" s="15" t="s">
        <v>163</v>
      </c>
      <c r="J50" s="15" t="s">
        <v>163</v>
      </c>
      <c r="K50" s="15">
        <v>0.86950000000000005</v>
      </c>
      <c r="L50" s="15">
        <v>0.85929999999999995</v>
      </c>
      <c r="M50" s="15" t="s">
        <v>163</v>
      </c>
      <c r="N50" s="15" t="s">
        <v>163</v>
      </c>
      <c r="O50" s="15">
        <v>0.91910000000000003</v>
      </c>
      <c r="P50" s="15">
        <v>0.91290000000000004</v>
      </c>
      <c r="Q50" s="15" t="s">
        <v>163</v>
      </c>
      <c r="R50" s="15" t="s">
        <v>163</v>
      </c>
      <c r="S50" s="15">
        <v>0.8387</v>
      </c>
      <c r="T50" s="15">
        <v>0.82499999999999996</v>
      </c>
      <c r="U50" s="15" t="s">
        <v>163</v>
      </c>
      <c r="V50" s="15" t="s">
        <v>163</v>
      </c>
      <c r="W50" s="15">
        <v>0.81089999999999995</v>
      </c>
      <c r="X50" s="15">
        <v>0.8044</v>
      </c>
      <c r="Y50" s="15" t="s">
        <v>163</v>
      </c>
      <c r="Z50" s="15" t="s">
        <v>163</v>
      </c>
      <c r="AA50" s="15">
        <v>1.0767</v>
      </c>
      <c r="AB50" s="15">
        <v>1.0694999999999999</v>
      </c>
      <c r="AC50" s="15" t="s">
        <v>163</v>
      </c>
      <c r="AD50" s="15" t="s">
        <v>163</v>
      </c>
      <c r="AE50" s="15">
        <v>1.0607</v>
      </c>
      <c r="AF50" s="15">
        <v>1.0545</v>
      </c>
      <c r="AG50" s="15" t="s">
        <v>163</v>
      </c>
      <c r="AH50" s="15" t="s">
        <v>163</v>
      </c>
      <c r="AI50" s="15">
        <v>1.1859999999999999</v>
      </c>
      <c r="AJ50" s="15">
        <v>1.1826000000000001</v>
      </c>
      <c r="AK50" s="15" t="s">
        <v>163</v>
      </c>
      <c r="AL50" s="15" t="s">
        <v>163</v>
      </c>
      <c r="AM50" s="15">
        <v>1.0515000000000001</v>
      </c>
      <c r="AN50" s="15">
        <v>1.0472999999999999</v>
      </c>
      <c r="AO50" s="15" t="s">
        <v>163</v>
      </c>
      <c r="AP50" s="15" t="s">
        <v>163</v>
      </c>
      <c r="AQ50" s="15">
        <v>1.5572999999999999</v>
      </c>
      <c r="AR50" s="15">
        <v>1.5434000000000001</v>
      </c>
      <c r="AS50" s="15" t="s">
        <v>163</v>
      </c>
      <c r="AT50" s="15" t="s">
        <v>163</v>
      </c>
      <c r="AU50" s="15">
        <v>1.1681999999999999</v>
      </c>
      <c r="AV50" s="15">
        <v>1.1607000000000001</v>
      </c>
      <c r="AW50" s="15" t="s">
        <v>163</v>
      </c>
      <c r="AX50" s="15" t="s">
        <v>163</v>
      </c>
      <c r="AY50" s="15">
        <v>1.2373000000000001</v>
      </c>
      <c r="AZ50" s="15">
        <v>1.2330000000000001</v>
      </c>
      <c r="BA50" s="15" t="s">
        <v>163</v>
      </c>
      <c r="BB50" s="15" t="s">
        <v>163</v>
      </c>
      <c r="BC50" s="15">
        <v>1.1632</v>
      </c>
      <c r="BD50" s="15">
        <v>1.1595</v>
      </c>
      <c r="BE50" s="15" t="s">
        <v>163</v>
      </c>
      <c r="BF50" s="15" t="s">
        <v>163</v>
      </c>
      <c r="BG50" s="15">
        <v>2.1486000000000001</v>
      </c>
      <c r="BH50" s="15">
        <v>1.9370000000000001</v>
      </c>
      <c r="BI50" s="15" t="s">
        <v>163</v>
      </c>
      <c r="BJ50" s="15" t="s">
        <v>163</v>
      </c>
      <c r="BK50" s="15">
        <v>1.6789000000000001</v>
      </c>
      <c r="BL50" s="15">
        <v>1.6439999999999999</v>
      </c>
      <c r="BM50" s="15" t="s">
        <v>163</v>
      </c>
    </row>
    <row r="51" spans="1:65" x14ac:dyDescent="0.25">
      <c r="A51" s="15" t="s">
        <v>15</v>
      </c>
      <c r="B51" s="15" t="s">
        <v>163</v>
      </c>
      <c r="C51" s="15">
        <v>1.0983000000000001</v>
      </c>
      <c r="D51" s="15">
        <v>1.0465</v>
      </c>
      <c r="E51" s="15" t="s">
        <v>163</v>
      </c>
      <c r="F51" s="15" t="s">
        <v>163</v>
      </c>
      <c r="G51" s="15">
        <v>1.2387999999999999</v>
      </c>
      <c r="H51" s="15">
        <v>1.2201</v>
      </c>
      <c r="I51" s="15" t="s">
        <v>163</v>
      </c>
      <c r="J51" s="15" t="s">
        <v>163</v>
      </c>
      <c r="K51" s="15">
        <v>0.86950000000000005</v>
      </c>
      <c r="L51" s="15">
        <v>0.85929999999999995</v>
      </c>
      <c r="M51" s="15" t="s">
        <v>163</v>
      </c>
      <c r="N51" s="15" t="s">
        <v>163</v>
      </c>
      <c r="O51" s="15">
        <v>0.91910000000000003</v>
      </c>
      <c r="P51" s="15">
        <v>0.91290000000000004</v>
      </c>
      <c r="Q51" s="15" t="s">
        <v>163</v>
      </c>
      <c r="R51" s="15" t="s">
        <v>163</v>
      </c>
      <c r="S51" s="15">
        <v>1.6773</v>
      </c>
      <c r="T51" s="15">
        <v>1.65</v>
      </c>
      <c r="U51" s="15" t="s">
        <v>163</v>
      </c>
      <c r="V51" s="15" t="s">
        <v>163</v>
      </c>
      <c r="W51" s="15">
        <v>0.81089999999999995</v>
      </c>
      <c r="X51" s="15">
        <v>0.8044</v>
      </c>
      <c r="Y51" s="15" t="s">
        <v>163</v>
      </c>
      <c r="Z51" s="15" t="s">
        <v>163</v>
      </c>
      <c r="AA51" s="15">
        <v>1.0767</v>
      </c>
      <c r="AB51" s="15">
        <v>1.0694999999999999</v>
      </c>
      <c r="AC51" s="15" t="s">
        <v>163</v>
      </c>
      <c r="AD51" s="15" t="s">
        <v>163</v>
      </c>
      <c r="AE51" s="15">
        <v>1.0607</v>
      </c>
      <c r="AF51" s="15">
        <v>1.0545</v>
      </c>
      <c r="AG51" s="15" t="s">
        <v>163</v>
      </c>
      <c r="AH51" s="15" t="s">
        <v>163</v>
      </c>
      <c r="AI51" s="15">
        <v>1.1859999999999999</v>
      </c>
      <c r="AJ51" s="15">
        <v>1.1826000000000001</v>
      </c>
      <c r="AK51" s="15" t="s">
        <v>163</v>
      </c>
      <c r="AL51" s="15" t="s">
        <v>163</v>
      </c>
      <c r="AM51" s="15">
        <v>1.0515000000000001</v>
      </c>
      <c r="AN51" s="15">
        <v>1.0472999999999999</v>
      </c>
      <c r="AO51" s="15" t="s">
        <v>163</v>
      </c>
      <c r="AP51" s="15" t="s">
        <v>163</v>
      </c>
      <c r="AQ51" s="15">
        <v>1.5572999999999999</v>
      </c>
      <c r="AR51" s="15">
        <v>1.5434000000000001</v>
      </c>
      <c r="AS51" s="15" t="s">
        <v>163</v>
      </c>
      <c r="AT51" s="15" t="s">
        <v>163</v>
      </c>
      <c r="AU51" s="15">
        <v>1.1681999999999999</v>
      </c>
      <c r="AV51" s="15">
        <v>1.1607000000000001</v>
      </c>
      <c r="AW51" s="15" t="s">
        <v>163</v>
      </c>
      <c r="AX51" s="15" t="s">
        <v>163</v>
      </c>
      <c r="AY51" s="15">
        <v>1.2373000000000001</v>
      </c>
      <c r="AZ51" s="15">
        <v>1.2330000000000001</v>
      </c>
      <c r="BA51" s="15" t="s">
        <v>163</v>
      </c>
      <c r="BB51" s="15" t="s">
        <v>163</v>
      </c>
      <c r="BC51" s="15">
        <v>1.1632</v>
      </c>
      <c r="BD51" s="15">
        <v>1.1595</v>
      </c>
      <c r="BE51" s="15" t="s">
        <v>163</v>
      </c>
      <c r="BF51" s="15" t="s">
        <v>163</v>
      </c>
      <c r="BG51" s="15">
        <v>2.1486000000000001</v>
      </c>
      <c r="BH51" s="15">
        <v>1.9370000000000001</v>
      </c>
      <c r="BI51" s="15" t="s">
        <v>163</v>
      </c>
      <c r="BJ51" s="15" t="s">
        <v>163</v>
      </c>
      <c r="BK51" s="15">
        <v>1.6789000000000001</v>
      </c>
      <c r="BL51" s="15">
        <v>1.6439999999999999</v>
      </c>
      <c r="BM51" s="15" t="s">
        <v>163</v>
      </c>
    </row>
    <row r="52" spans="1:65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</row>
    <row r="53" spans="1:65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65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65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65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65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65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65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65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N116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3.85546875" customWidth="1"/>
    <col min="2" max="4" width="6.140625" customWidth="1"/>
    <col min="5" max="66" width="3.85546875" customWidth="1"/>
  </cols>
  <sheetData>
    <row r="1" spans="1:64" ht="15.75" thickBot="1" x14ac:dyDescent="0.3">
      <c r="A1" t="s">
        <v>215</v>
      </c>
    </row>
    <row r="2" spans="1:64" x14ac:dyDescent="0.25">
      <c r="A2" s="20" t="s">
        <v>17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 t="s">
        <v>16</v>
      </c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 t="s">
        <v>18</v>
      </c>
      <c r="AX2" s="21"/>
      <c r="AY2" s="21"/>
      <c r="AZ2" s="21"/>
      <c r="BA2" s="21"/>
      <c r="BB2" s="21"/>
      <c r="BC2" s="21"/>
      <c r="BD2" s="21"/>
      <c r="BE2" s="21" t="s">
        <v>203</v>
      </c>
      <c r="BF2" s="21"/>
      <c r="BG2" s="21"/>
      <c r="BH2" s="21"/>
      <c r="BI2" s="21"/>
      <c r="BJ2" s="21"/>
      <c r="BK2" s="21"/>
      <c r="BL2" s="22"/>
    </row>
    <row r="3" spans="1:64" ht="15.75" thickBot="1" x14ac:dyDescent="0.3">
      <c r="B3" s="19"/>
      <c r="C3" s="25" t="str">
        <f>'Chart 1'!D4</f>
        <v>AT&amp;T - DSL</v>
      </c>
      <c r="D3" s="19" t="str">
        <f>'Chart 1'!E4</f>
        <v/>
      </c>
      <c r="E3" s="18" t="str">
        <f>'Chart 1'!F4</f>
        <v/>
      </c>
      <c r="F3" s="18" t="str">
        <f>'Chart 1'!G4</f>
        <v/>
      </c>
      <c r="G3" s="18" t="str">
        <f>'Chart 1'!H4</f>
        <v>AT&amp;T - IPBB</v>
      </c>
      <c r="H3" s="18" t="str">
        <f>'Chart 1'!I4</f>
        <v/>
      </c>
      <c r="I3" s="18" t="str">
        <f>'Chart 1'!J4</f>
        <v/>
      </c>
      <c r="J3" s="18" t="str">
        <f>'Chart 1'!K4</f>
        <v/>
      </c>
      <c r="K3" s="18" t="str">
        <f>'Chart 1'!L4</f>
        <v>CenturyLink</v>
      </c>
      <c r="L3" s="18" t="str">
        <f>'Chart 1'!M4</f>
        <v/>
      </c>
      <c r="M3" s="18" t="str">
        <f>'Chart 1'!N4</f>
        <v/>
      </c>
      <c r="N3" s="18" t="str">
        <f>'Chart 1'!O4</f>
        <v/>
      </c>
      <c r="O3" s="18" t="str">
        <f>'Chart 1'!P4</f>
        <v>Frontier DSL</v>
      </c>
      <c r="P3" s="18" t="str">
        <f>'Chart 1'!Q4</f>
        <v/>
      </c>
      <c r="Q3" s="18" t="str">
        <f>'Chart 1'!R4</f>
        <v/>
      </c>
      <c r="R3" s="18" t="str">
        <f>'Chart 1'!S4</f>
        <v/>
      </c>
      <c r="S3" s="18" t="str">
        <f>'Chart 1'!T4</f>
        <v>Verizon DSL</v>
      </c>
      <c r="T3" s="18" t="str">
        <f>'Chart 1'!U4</f>
        <v/>
      </c>
      <c r="U3" s="18" t="str">
        <f>'Chart 1'!V4</f>
        <v/>
      </c>
      <c r="V3" s="18" t="str">
        <f>'Chart 1'!W4</f>
        <v/>
      </c>
      <c r="W3" s="18" t="str">
        <f>'Chart 1'!X4</f>
        <v>Windstream</v>
      </c>
      <c r="X3" s="18" t="str">
        <f>'Chart 1'!Y4</f>
        <v/>
      </c>
      <c r="Y3" s="18" t="str">
        <f>'Chart 1'!Z4</f>
        <v/>
      </c>
      <c r="Z3" s="18" t="str">
        <f>'Chart 1'!AA4</f>
        <v/>
      </c>
      <c r="AA3" s="18" t="str">
        <f>'Chart 1'!AB4</f>
        <v>Optimum</v>
      </c>
      <c r="AB3" s="18" t="str">
        <f>'Chart 1'!AC4</f>
        <v/>
      </c>
      <c r="AC3" s="18" t="str">
        <f>'Chart 1'!AD4</f>
        <v/>
      </c>
      <c r="AD3" s="18" t="str">
        <f>'Chart 1'!AE4</f>
        <v/>
      </c>
      <c r="AE3" s="18" t="str">
        <f>'Chart 1'!AF4</f>
        <v>Charter</v>
      </c>
      <c r="AF3" s="18" t="str">
        <f>'Chart 1'!AG4</f>
        <v/>
      </c>
      <c r="AG3" s="18" t="str">
        <f>'Chart 1'!AH4</f>
        <v/>
      </c>
      <c r="AH3" s="18" t="str">
        <f>'Chart 1'!AI4</f>
        <v/>
      </c>
      <c r="AI3" s="18" t="str">
        <f>'Chart 1'!AJ4</f>
        <v>Comcast</v>
      </c>
      <c r="AJ3" s="18" t="str">
        <f>'Chart 1'!AK4</f>
        <v/>
      </c>
      <c r="AK3" s="18" t="str">
        <f>'Chart 1'!AL4</f>
        <v/>
      </c>
      <c r="AL3" s="18" t="str">
        <f>'Chart 1'!AM4</f>
        <v/>
      </c>
      <c r="AM3" s="18" t="str">
        <f>'Chart 1'!AN4</f>
        <v>Cox</v>
      </c>
      <c r="AN3" s="18" t="str">
        <f>'Chart 1'!AO4</f>
        <v/>
      </c>
      <c r="AO3" s="18" t="str">
        <f>'Chart 1'!AP4</f>
        <v/>
      </c>
      <c r="AP3" s="18" t="str">
        <f>'Chart 1'!AQ4</f>
        <v/>
      </c>
      <c r="AQ3" s="18" t="str">
        <f>'Chart 1'!AR4</f>
        <v>Mediacom</v>
      </c>
      <c r="AR3" s="18" t="str">
        <f>'Chart 1'!AS4</f>
        <v/>
      </c>
      <c r="AS3" s="18" t="str">
        <f>'Chart 1'!AT4</f>
        <v/>
      </c>
      <c r="AT3" s="18" t="str">
        <f>'Chart 1'!AU4</f>
        <v/>
      </c>
      <c r="AU3" s="18" t="str">
        <f>'Chart 1'!AV4</f>
        <v>TWC</v>
      </c>
      <c r="AV3" s="18" t="str">
        <f>'Chart 1'!AW4</f>
        <v/>
      </c>
      <c r="AW3" s="18" t="str">
        <f>'Chart 1'!AX4</f>
        <v/>
      </c>
      <c r="AX3" s="18" t="str">
        <f>'Chart 1'!AY4</f>
        <v/>
      </c>
      <c r="AY3" s="18" t="str">
        <f>'Chart 1'!AZ4</f>
        <v>Frontier Fiber</v>
      </c>
      <c r="AZ3" s="18" t="str">
        <f>'Chart 1'!BA4</f>
        <v/>
      </c>
      <c r="BA3" s="18" t="str">
        <f>'Chart 1'!BB4</f>
        <v/>
      </c>
      <c r="BB3" s="18" t="str">
        <f>'Chart 1'!BC4</f>
        <v/>
      </c>
      <c r="BC3" s="18" t="str">
        <f>'Chart 1'!BD4</f>
        <v>Verizon Fiber</v>
      </c>
      <c r="BD3" s="18" t="str">
        <f>'Chart 1'!BE4</f>
        <v/>
      </c>
      <c r="BE3" s="18" t="str">
        <f>'Chart 1'!BF4</f>
        <v/>
      </c>
      <c r="BF3" s="18"/>
      <c r="BG3" s="18" t="str">
        <f>'Chart 1'!BH4</f>
        <v>Hughes</v>
      </c>
      <c r="BH3" s="18"/>
      <c r="BI3" s="18"/>
      <c r="BJ3" s="18"/>
      <c r="BK3" s="18" t="str">
        <f>'Chart 1'!BL4</f>
        <v>ViaSat/Exede</v>
      </c>
      <c r="BL3" s="23" t="s">
        <v>15</v>
      </c>
    </row>
    <row r="4" spans="1:64" x14ac:dyDescent="0.25">
      <c r="A4" s="26">
        <f>'Chart 1'!B5</f>
        <v>0</v>
      </c>
      <c r="B4" s="41">
        <f>'Chart 1'!D5</f>
        <v>0.81559999999999999</v>
      </c>
      <c r="C4" s="33">
        <f>'Chart 2'!E4</f>
        <v>1.0465</v>
      </c>
      <c r="D4" s="27">
        <f>'Chart 1'!E5</f>
        <v>0</v>
      </c>
      <c r="E4" s="27">
        <f>'Chart 1'!F5</f>
        <v>0</v>
      </c>
      <c r="F4" s="27">
        <f>'Chart 1'!H5</f>
        <v>1.1083000000000001</v>
      </c>
      <c r="G4" s="33">
        <f>'Chart 2'!I4</f>
        <v>1.2201</v>
      </c>
      <c r="H4" s="27">
        <f>'Chart 1'!I5</f>
        <v>0</v>
      </c>
      <c r="I4" s="27">
        <f>'Chart 1'!J5</f>
        <v>0</v>
      </c>
      <c r="J4" s="27">
        <f>'Chart 1'!L5</f>
        <v>0.87890000000000001</v>
      </c>
      <c r="K4" s="33">
        <f>'Chart 2'!M4</f>
        <v>0.85929999999999995</v>
      </c>
      <c r="L4" s="27">
        <f>'Chart 1'!M5</f>
        <v>0</v>
      </c>
      <c r="M4" s="27">
        <f>'Chart 1'!N5</f>
        <v>0</v>
      </c>
      <c r="N4" s="27">
        <f>'Chart 1'!P5</f>
        <v>0.89790000000000003</v>
      </c>
      <c r="O4" s="33">
        <f>'Chart 2'!Q4</f>
        <v>0.91290000000000004</v>
      </c>
      <c r="P4" s="27">
        <f>'Chart 1'!Q5</f>
        <v>0</v>
      </c>
      <c r="Q4" s="27">
        <f>'Chart 1'!R5</f>
        <v>0</v>
      </c>
      <c r="R4" s="27">
        <f>'Chart 1'!T5</f>
        <v>0.82699999999999996</v>
      </c>
      <c r="S4" s="33">
        <f>'Chart 2'!U4</f>
        <v>0.82499999999999996</v>
      </c>
      <c r="T4" s="27">
        <f>'Chart 1'!U5</f>
        <v>0</v>
      </c>
      <c r="U4" s="27">
        <f>'Chart 1'!V5</f>
        <v>0</v>
      </c>
      <c r="V4" s="27">
        <f>'Chart 1'!X5</f>
        <v>0.92130000000000001</v>
      </c>
      <c r="W4" s="33">
        <f>'Chart 2'!Y4</f>
        <v>0.8044</v>
      </c>
      <c r="X4" s="27">
        <f>'Chart 1'!Y5</f>
        <v>0</v>
      </c>
      <c r="Y4" s="27">
        <f>'Chart 1'!Z5</f>
        <v>0</v>
      </c>
      <c r="Z4" s="27">
        <f>'Chart 1'!AB5</f>
        <v>1.1214</v>
      </c>
      <c r="AA4" s="33">
        <f>'Chart 2'!AC4</f>
        <v>1.0694999999999999</v>
      </c>
      <c r="AB4" s="27">
        <f>'Chart 1'!AC5</f>
        <v>0</v>
      </c>
      <c r="AC4" s="27">
        <f>'Chart 1'!AD5</f>
        <v>0</v>
      </c>
      <c r="AD4" s="27">
        <f>'Chart 1'!AF5</f>
        <v>1.0807</v>
      </c>
      <c r="AE4" s="33">
        <f>'Chart 2'!AG4</f>
        <v>1.0545</v>
      </c>
      <c r="AF4" s="27">
        <f>'Chart 1'!AG5</f>
        <v>0</v>
      </c>
      <c r="AG4" s="27">
        <f>'Chart 1'!AH5</f>
        <v>0</v>
      </c>
      <c r="AH4" s="27">
        <f>'Chart 1'!AJ5</f>
        <v>1.1427</v>
      </c>
      <c r="AI4" s="33">
        <f>'Chart 2'!AK4</f>
        <v>1.1826000000000001</v>
      </c>
      <c r="AJ4" s="27">
        <f>'Chart 1'!AK5</f>
        <v>0</v>
      </c>
      <c r="AK4" s="27">
        <f>'Chart 1'!AL5</f>
        <v>0</v>
      </c>
      <c r="AL4" s="27">
        <f>'Chart 1'!AN5</f>
        <v>1.0043</v>
      </c>
      <c r="AM4" s="33">
        <f>'Chart 2'!AO4</f>
        <v>1.0472999999999999</v>
      </c>
      <c r="AN4" s="27">
        <f>'Chart 1'!AO5</f>
        <v>0</v>
      </c>
      <c r="AO4" s="27">
        <f>'Chart 1'!AP5</f>
        <v>0</v>
      </c>
      <c r="AP4" s="27">
        <f>'Chart 1'!AR5</f>
        <v>1.1402000000000001</v>
      </c>
      <c r="AQ4" s="33">
        <f>'Chart 2'!AS4</f>
        <v>1.5434000000000001</v>
      </c>
      <c r="AR4" s="27">
        <f>'Chart 1'!AS5</f>
        <v>0</v>
      </c>
      <c r="AS4" s="27">
        <f>'Chart 1'!AT5</f>
        <v>0</v>
      </c>
      <c r="AT4" s="27">
        <f>'Chart 1'!AV5</f>
        <v>1.1294999999999999</v>
      </c>
      <c r="AU4" s="33">
        <f>'Chart 2'!AW4</f>
        <v>1.1607000000000001</v>
      </c>
      <c r="AV4" s="27">
        <f>'Chart 1'!AW5</f>
        <v>0</v>
      </c>
      <c r="AW4" s="27">
        <f>'Chart 1'!AX5</f>
        <v>0</v>
      </c>
      <c r="AX4" s="27">
        <f>'Chart 1'!AZ5</f>
        <v>0.878</v>
      </c>
      <c r="AY4" s="33">
        <f>'Chart 2'!BA4</f>
        <v>1.2330000000000001</v>
      </c>
      <c r="AZ4" s="27">
        <f>'Chart 1'!BA5</f>
        <v>0</v>
      </c>
      <c r="BA4" s="27">
        <f>'Chart 1'!BB5</f>
        <v>0</v>
      </c>
      <c r="BB4" s="27">
        <f>'Chart 1'!BD5</f>
        <v>1.0978000000000001</v>
      </c>
      <c r="BC4" s="33">
        <f>'Chart 2'!BE4</f>
        <v>1.1595</v>
      </c>
      <c r="BD4" s="27">
        <f>'Chart 1'!BE5</f>
        <v>0</v>
      </c>
      <c r="BE4" s="27">
        <f>'Chart 1'!BF5</f>
        <v>0</v>
      </c>
      <c r="BF4" s="27">
        <f>'Chart 1'!BH5</f>
        <v>1.5289999999999999</v>
      </c>
      <c r="BG4" s="33">
        <f>'Chart 2'!BI4</f>
        <v>1.9370000000000001</v>
      </c>
      <c r="BH4" s="27">
        <f>'Chart 1'!BI5</f>
        <v>0</v>
      </c>
      <c r="BI4" s="27">
        <f>'Chart 1'!BJ5</f>
        <v>0</v>
      </c>
      <c r="BJ4" s="27">
        <f>'Chart 1'!BL5</f>
        <v>0.71340000000000003</v>
      </c>
      <c r="BK4" s="33">
        <f>'Chart 2'!BM4</f>
        <v>1.6439999999999999</v>
      </c>
      <c r="BL4" s="28">
        <f>'Chart 1'!BM5</f>
        <v>0</v>
      </c>
    </row>
    <row r="5" spans="1:64" ht="15.75" thickBot="1" x14ac:dyDescent="0.3">
      <c r="A5" s="29">
        <f>'Chart 1'!B6</f>
        <v>0</v>
      </c>
      <c r="B5" s="30">
        <f>'Chart 1'!D6</f>
        <v>0</v>
      </c>
      <c r="C5" s="36">
        <f>'Chart 2'!E5</f>
        <v>0</v>
      </c>
      <c r="D5" s="30">
        <f>'Chart 1'!E6</f>
        <v>0</v>
      </c>
      <c r="E5" s="30">
        <f>'Chart 1'!F6</f>
        <v>0</v>
      </c>
      <c r="F5" s="30">
        <f>'Chart 1'!H6</f>
        <v>0</v>
      </c>
      <c r="G5" s="36">
        <f>'Chart 2'!I5</f>
        <v>0</v>
      </c>
      <c r="H5" s="30">
        <f>'Chart 1'!I6</f>
        <v>0</v>
      </c>
      <c r="I5" s="30">
        <f>'Chart 1'!J6</f>
        <v>0</v>
      </c>
      <c r="J5" s="30">
        <f>'Chart 1'!L6</f>
        <v>0</v>
      </c>
      <c r="K5" s="36">
        <f>'Chart 2'!M5</f>
        <v>0</v>
      </c>
      <c r="L5" s="30">
        <f>'Chart 1'!M6</f>
        <v>0</v>
      </c>
      <c r="M5" s="30">
        <f>'Chart 1'!N6</f>
        <v>0</v>
      </c>
      <c r="N5" s="30">
        <f>'Chart 1'!P6</f>
        <v>0</v>
      </c>
      <c r="O5" s="36">
        <f>'Chart 2'!Q5</f>
        <v>0</v>
      </c>
      <c r="P5" s="30">
        <f>'Chart 1'!Q6</f>
        <v>0</v>
      </c>
      <c r="Q5" s="30">
        <f>'Chart 1'!R6</f>
        <v>0</v>
      </c>
      <c r="R5" s="30">
        <f>'Chart 1'!T6</f>
        <v>1.4285000000000001</v>
      </c>
      <c r="S5" s="36">
        <f>'Chart 2'!U5</f>
        <v>0.82499999999999996</v>
      </c>
      <c r="T5" s="30">
        <f>'Chart 1'!U6</f>
        <v>0</v>
      </c>
      <c r="U5" s="30">
        <f>'Chart 1'!V6</f>
        <v>0</v>
      </c>
      <c r="V5" s="30">
        <f>'Chart 1'!X6</f>
        <v>0</v>
      </c>
      <c r="W5" s="36">
        <f>'Chart 2'!Y5</f>
        <v>0</v>
      </c>
      <c r="X5" s="30">
        <f>'Chart 1'!Y6</f>
        <v>0</v>
      </c>
      <c r="Y5" s="30">
        <f>'Chart 1'!Z6</f>
        <v>0</v>
      </c>
      <c r="Z5" s="30">
        <f>'Chart 1'!AB6</f>
        <v>0</v>
      </c>
      <c r="AA5" s="36">
        <f>'Chart 2'!AC5</f>
        <v>0</v>
      </c>
      <c r="AB5" s="30">
        <f>'Chart 1'!AC6</f>
        <v>0</v>
      </c>
      <c r="AC5" s="30">
        <f>'Chart 1'!AD6</f>
        <v>0</v>
      </c>
      <c r="AD5" s="30">
        <f>'Chart 1'!AF6</f>
        <v>0</v>
      </c>
      <c r="AE5" s="36">
        <f>'Chart 2'!AG5</f>
        <v>0</v>
      </c>
      <c r="AF5" s="30">
        <f>'Chart 1'!AG6</f>
        <v>0</v>
      </c>
      <c r="AG5" s="30">
        <f>'Chart 1'!AH6</f>
        <v>0</v>
      </c>
      <c r="AH5" s="30">
        <f>'Chart 1'!AJ6</f>
        <v>0</v>
      </c>
      <c r="AI5" s="36">
        <f>'Chart 2'!AK5</f>
        <v>0</v>
      </c>
      <c r="AJ5" s="30">
        <f>'Chart 1'!AK6</f>
        <v>0</v>
      </c>
      <c r="AK5" s="30">
        <f>'Chart 1'!AL6</f>
        <v>0</v>
      </c>
      <c r="AL5" s="30">
        <f>'Chart 1'!AN6</f>
        <v>0</v>
      </c>
      <c r="AM5" s="36">
        <f>'Chart 2'!AO5</f>
        <v>0</v>
      </c>
      <c r="AN5" s="30">
        <f>'Chart 1'!AO6</f>
        <v>0</v>
      </c>
      <c r="AO5" s="30">
        <f>'Chart 1'!AP6</f>
        <v>0</v>
      </c>
      <c r="AP5" s="30">
        <f>'Chart 1'!AR6</f>
        <v>0</v>
      </c>
      <c r="AQ5" s="36">
        <f>'Chart 2'!AS5</f>
        <v>0</v>
      </c>
      <c r="AR5" s="30">
        <f>'Chart 1'!AS6</f>
        <v>0</v>
      </c>
      <c r="AS5" s="30">
        <f>'Chart 1'!AT6</f>
        <v>0</v>
      </c>
      <c r="AT5" s="30">
        <f>'Chart 1'!AV6</f>
        <v>0</v>
      </c>
      <c r="AU5" s="36">
        <f>'Chart 2'!AW5</f>
        <v>0</v>
      </c>
      <c r="AV5" s="30">
        <f>'Chart 1'!AW6</f>
        <v>0</v>
      </c>
      <c r="AW5" s="30">
        <f>'Chart 1'!AX6</f>
        <v>0</v>
      </c>
      <c r="AX5" s="30">
        <f>'Chart 1'!AZ6</f>
        <v>0</v>
      </c>
      <c r="AY5" s="36">
        <f>'Chart 2'!BA5</f>
        <v>0</v>
      </c>
      <c r="AZ5" s="30">
        <f>'Chart 1'!BA6</f>
        <v>0</v>
      </c>
      <c r="BA5" s="30">
        <f>'Chart 1'!BB6</f>
        <v>0</v>
      </c>
      <c r="BB5" s="30">
        <f>'Chart 1'!BD6</f>
        <v>0</v>
      </c>
      <c r="BC5" s="36">
        <f>'Chart 2'!BE5</f>
        <v>0</v>
      </c>
      <c r="BD5" s="30">
        <f>'Chart 1'!BE6</f>
        <v>0</v>
      </c>
      <c r="BE5" s="30">
        <f>'Chart 1'!BF6</f>
        <v>0</v>
      </c>
      <c r="BF5" s="30">
        <f>'Chart 1'!BH6</f>
        <v>0</v>
      </c>
      <c r="BG5" s="36">
        <f>'Chart 2'!BI5</f>
        <v>0</v>
      </c>
      <c r="BH5" s="30">
        <f>'Chart 1'!BI6</f>
        <v>0</v>
      </c>
      <c r="BI5" s="30">
        <f>'Chart 1'!BJ6</f>
        <v>0</v>
      </c>
      <c r="BJ5" s="30">
        <f>'Chart 1'!BL6</f>
        <v>0</v>
      </c>
      <c r="BK5" s="36">
        <f>'Chart 2'!BM5</f>
        <v>0</v>
      </c>
      <c r="BL5" s="31">
        <f>'Chart 1'!BM6</f>
        <v>0</v>
      </c>
    </row>
    <row r="6" spans="1:64" x14ac:dyDescent="0.25">
      <c r="A6" s="32" t="str">
        <f>'Chart 2'!C4</f>
        <v/>
      </c>
      <c r="B6" s="33">
        <f>'Chart 2'!D4</f>
        <v>1.0983000000000001</v>
      </c>
      <c r="D6" s="33" t="str">
        <f>'Chart 2'!F4</f>
        <v/>
      </c>
      <c r="E6" s="33" t="str">
        <f>'Chart 2'!G4</f>
        <v/>
      </c>
      <c r="F6" s="33">
        <f>'Chart 2'!H4</f>
        <v>1.2387999999999999</v>
      </c>
      <c r="H6" s="33" t="str">
        <f>'Chart 2'!J4</f>
        <v/>
      </c>
      <c r="I6" s="33" t="str">
        <f>'Chart 2'!K4</f>
        <v/>
      </c>
      <c r="J6" s="33">
        <f>'Chart 2'!L4</f>
        <v>0.86950000000000005</v>
      </c>
      <c r="L6" s="33" t="str">
        <f>'Chart 2'!N4</f>
        <v/>
      </c>
      <c r="M6" s="33" t="str">
        <f>'Chart 2'!O4</f>
        <v/>
      </c>
      <c r="N6" s="33">
        <f>'Chart 2'!P4</f>
        <v>0.91910000000000003</v>
      </c>
      <c r="P6" s="33" t="str">
        <f>'Chart 2'!R4</f>
        <v/>
      </c>
      <c r="Q6" s="33" t="str">
        <f>'Chart 2'!S4</f>
        <v/>
      </c>
      <c r="R6" s="33">
        <f>'Chart 2'!T4</f>
        <v>0.8387</v>
      </c>
      <c r="T6" s="33" t="str">
        <f>'Chart 2'!V4</f>
        <v/>
      </c>
      <c r="U6" s="33" t="str">
        <f>'Chart 2'!W4</f>
        <v/>
      </c>
      <c r="V6" s="33">
        <f>'Chart 2'!X4</f>
        <v>0.81089999999999995</v>
      </c>
      <c r="X6" s="33" t="str">
        <f>'Chart 2'!Z4</f>
        <v/>
      </c>
      <c r="Y6" s="33" t="str">
        <f>'Chart 2'!AA4</f>
        <v/>
      </c>
      <c r="Z6" s="33">
        <f>'Chart 2'!AB4</f>
        <v>1.0767</v>
      </c>
      <c r="AB6" s="33" t="str">
        <f>'Chart 2'!AD4</f>
        <v/>
      </c>
      <c r="AC6" s="33" t="str">
        <f>'Chart 2'!AE4</f>
        <v/>
      </c>
      <c r="AD6" s="33">
        <f>'Chart 2'!AF4</f>
        <v>1.0607</v>
      </c>
      <c r="AF6" s="33" t="str">
        <f>'Chart 2'!AH4</f>
        <v/>
      </c>
      <c r="AG6" s="33" t="str">
        <f>'Chart 2'!AI4</f>
        <v/>
      </c>
      <c r="AH6" s="33">
        <f>'Chart 2'!AJ4</f>
        <v>1.1859999999999999</v>
      </c>
      <c r="AJ6" s="33" t="str">
        <f>'Chart 2'!AL4</f>
        <v/>
      </c>
      <c r="AK6" s="33" t="str">
        <f>'Chart 2'!AM4</f>
        <v/>
      </c>
      <c r="AL6" s="33">
        <f>'Chart 2'!AN4</f>
        <v>1.0515000000000001</v>
      </c>
      <c r="AN6" s="33" t="str">
        <f>'Chart 2'!AP4</f>
        <v/>
      </c>
      <c r="AO6" s="33" t="str">
        <f>'Chart 2'!AQ4</f>
        <v/>
      </c>
      <c r="AP6" s="33">
        <f>'Chart 2'!AR4</f>
        <v>1.5572999999999999</v>
      </c>
      <c r="AR6" s="33" t="str">
        <f>'Chart 2'!AT4</f>
        <v/>
      </c>
      <c r="AS6" s="33" t="str">
        <f>'Chart 2'!AU4</f>
        <v/>
      </c>
      <c r="AT6" s="33">
        <f>'Chart 2'!AV4</f>
        <v>1.1681999999999999</v>
      </c>
      <c r="AV6" s="33" t="str">
        <f>'Chart 2'!AX4</f>
        <v/>
      </c>
      <c r="AW6" s="33" t="str">
        <f>'Chart 2'!AY4</f>
        <v/>
      </c>
      <c r="AX6" s="33">
        <f>'Chart 2'!AZ4</f>
        <v>1.2373000000000001</v>
      </c>
      <c r="AZ6" s="33" t="str">
        <f>'Chart 2'!BB4</f>
        <v/>
      </c>
      <c r="BA6" s="33" t="str">
        <f>'Chart 2'!BC4</f>
        <v/>
      </c>
      <c r="BB6" s="33">
        <f>'Chart 2'!BD4</f>
        <v>1.1632</v>
      </c>
      <c r="BD6" s="33" t="str">
        <f>'Chart 2'!BF4</f>
        <v/>
      </c>
      <c r="BE6" s="33" t="str">
        <f>'Chart 2'!BG4</f>
        <v/>
      </c>
      <c r="BF6" s="33">
        <f>'Chart 2'!BH4</f>
        <v>2.1486000000000001</v>
      </c>
      <c r="BH6" s="33" t="str">
        <f>'Chart 2'!BJ4</f>
        <v/>
      </c>
      <c r="BI6" s="33" t="str">
        <f>'Chart 2'!BK4</f>
        <v/>
      </c>
      <c r="BJ6" s="33">
        <f>'Chart 2'!BL4</f>
        <v>1.6789000000000001</v>
      </c>
      <c r="BL6" s="34" t="str">
        <f>'Chart 2'!BN4</f>
        <v/>
      </c>
    </row>
    <row r="7" spans="1:64" ht="15.75" thickBot="1" x14ac:dyDescent="0.3">
      <c r="A7" s="35" t="str">
        <f>'Chart 2'!C5</f>
        <v/>
      </c>
      <c r="B7" s="36">
        <f>'Chart 2'!D5</f>
        <v>0</v>
      </c>
      <c r="D7" s="36" t="str">
        <f>'Chart 2'!F5</f>
        <v/>
      </c>
      <c r="E7" s="36" t="str">
        <f>'Chart 2'!G5</f>
        <v/>
      </c>
      <c r="F7" s="36">
        <f>'Chart 2'!H5</f>
        <v>0</v>
      </c>
      <c r="H7" s="36" t="str">
        <f>'Chart 2'!J5</f>
        <v/>
      </c>
      <c r="I7" s="36" t="str">
        <f>'Chart 2'!K5</f>
        <v/>
      </c>
      <c r="J7" s="36">
        <f>'Chart 2'!L5</f>
        <v>0</v>
      </c>
      <c r="L7" s="36" t="str">
        <f>'Chart 2'!N5</f>
        <v/>
      </c>
      <c r="M7" s="36" t="str">
        <f>'Chart 2'!O5</f>
        <v/>
      </c>
      <c r="N7" s="36">
        <f>'Chart 2'!P5</f>
        <v>0</v>
      </c>
      <c r="P7" s="36" t="str">
        <f>'Chart 2'!R5</f>
        <v/>
      </c>
      <c r="Q7" s="36" t="str">
        <f>'Chart 2'!S5</f>
        <v/>
      </c>
      <c r="R7" s="36">
        <f>'Chart 2'!T5</f>
        <v>0.83860000000000001</v>
      </c>
      <c r="T7" s="36" t="str">
        <f>'Chart 2'!V5</f>
        <v/>
      </c>
      <c r="U7" s="36" t="str">
        <f>'Chart 2'!W5</f>
        <v/>
      </c>
      <c r="V7" s="36">
        <f>'Chart 2'!X5</f>
        <v>0</v>
      </c>
      <c r="X7" s="36" t="str">
        <f>'Chart 2'!Z5</f>
        <v/>
      </c>
      <c r="Y7" s="36" t="str">
        <f>'Chart 2'!AA5</f>
        <v/>
      </c>
      <c r="Z7" s="36">
        <f>'Chart 2'!AB5</f>
        <v>0</v>
      </c>
      <c r="AB7" s="36" t="str">
        <f>'Chart 2'!AD5</f>
        <v/>
      </c>
      <c r="AC7" s="36" t="str">
        <f>'Chart 2'!AE5</f>
        <v/>
      </c>
      <c r="AD7" s="36">
        <f>'Chart 2'!AF5</f>
        <v>0</v>
      </c>
      <c r="AF7" s="36" t="str">
        <f>'Chart 2'!AH5</f>
        <v/>
      </c>
      <c r="AG7" s="36" t="str">
        <f>'Chart 2'!AI5</f>
        <v/>
      </c>
      <c r="AH7" s="36">
        <f>'Chart 2'!AJ5</f>
        <v>0</v>
      </c>
      <c r="AJ7" s="36" t="str">
        <f>'Chart 2'!AL5</f>
        <v/>
      </c>
      <c r="AK7" s="36" t="str">
        <f>'Chart 2'!AM5</f>
        <v/>
      </c>
      <c r="AL7" s="36">
        <f>'Chart 2'!AN5</f>
        <v>0</v>
      </c>
      <c r="AN7" s="36" t="str">
        <f>'Chart 2'!AP5</f>
        <v/>
      </c>
      <c r="AO7" s="36" t="str">
        <f>'Chart 2'!AQ5</f>
        <v/>
      </c>
      <c r="AP7" s="36">
        <f>'Chart 2'!AR5</f>
        <v>0</v>
      </c>
      <c r="AR7" s="36" t="str">
        <f>'Chart 2'!AT5</f>
        <v/>
      </c>
      <c r="AS7" s="36" t="str">
        <f>'Chart 2'!AU5</f>
        <v/>
      </c>
      <c r="AT7" s="36">
        <f>'Chart 2'!AV5</f>
        <v>0</v>
      </c>
      <c r="AV7" s="36" t="str">
        <f>'Chart 2'!AX5</f>
        <v/>
      </c>
      <c r="AW7" s="36" t="str">
        <f>'Chart 2'!AY5</f>
        <v/>
      </c>
      <c r="AX7" s="36">
        <f>'Chart 2'!AZ5</f>
        <v>0</v>
      </c>
      <c r="AZ7" s="36" t="str">
        <f>'Chart 2'!BB5</f>
        <v/>
      </c>
      <c r="BA7" s="36" t="str">
        <f>'Chart 2'!BC5</f>
        <v/>
      </c>
      <c r="BB7" s="36">
        <f>'Chart 2'!BD5</f>
        <v>0</v>
      </c>
      <c r="BD7" s="36" t="str">
        <f>'Chart 2'!BF5</f>
        <v/>
      </c>
      <c r="BE7" s="36" t="str">
        <f>'Chart 2'!BG5</f>
        <v/>
      </c>
      <c r="BF7" s="36">
        <f>'Chart 2'!BH5</f>
        <v>0</v>
      </c>
      <c r="BH7" s="36" t="str">
        <f>'Chart 2'!BJ5</f>
        <v/>
      </c>
      <c r="BI7" s="36" t="str">
        <f>'Chart 2'!BK5</f>
        <v/>
      </c>
      <c r="BJ7" s="36">
        <f>'Chart 2'!BL5</f>
        <v>0</v>
      </c>
      <c r="BL7" s="37" t="str">
        <f>'Chart 2'!BN5</f>
        <v/>
      </c>
    </row>
    <row r="8" spans="1:64" x14ac:dyDescent="0.25"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64" ht="15.75" thickBot="1" x14ac:dyDescent="0.3"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 spans="1:64" x14ac:dyDescent="0.25">
      <c r="AH10" t="s">
        <v>17</v>
      </c>
      <c r="AN10" t="s">
        <v>16</v>
      </c>
      <c r="AT10" t="s">
        <v>18</v>
      </c>
      <c r="AV10" t="s">
        <v>203</v>
      </c>
    </row>
    <row r="11" spans="1:64" x14ac:dyDescent="0.25">
      <c r="AH11" t="str">
        <f>C3</f>
        <v>AT&amp;T - DSL</v>
      </c>
      <c r="AI11" t="str">
        <f>G3</f>
        <v>AT&amp;T - IPBB</v>
      </c>
      <c r="AJ11" t="str">
        <f>K3</f>
        <v>CenturyLink</v>
      </c>
      <c r="AK11" t="str">
        <f>O3</f>
        <v>Frontier DSL</v>
      </c>
      <c r="AL11" t="str">
        <f>S3</f>
        <v>Verizon DSL</v>
      </c>
      <c r="AM11" t="str">
        <f>W3</f>
        <v>Windstream</v>
      </c>
      <c r="AN11" t="str">
        <f>AA3</f>
        <v>Optimum</v>
      </c>
      <c r="AO11" t="str">
        <f>AE3</f>
        <v>Charter</v>
      </c>
      <c r="AP11" t="str">
        <f>AI3</f>
        <v>Comcast</v>
      </c>
      <c r="AQ11" t="str">
        <f>AM3</f>
        <v>Cox</v>
      </c>
      <c r="AR11" t="str">
        <f>AQ3</f>
        <v>Mediacom</v>
      </c>
      <c r="AS11" t="str">
        <f>AU3</f>
        <v>TWC</v>
      </c>
      <c r="AT11" t="str">
        <f>AY3</f>
        <v>Frontier Fiber</v>
      </c>
      <c r="AU11" t="str">
        <f>BC3</f>
        <v>Verizon Fiber</v>
      </c>
      <c r="AV11" t="str">
        <f>BG3</f>
        <v>Hughes</v>
      </c>
      <c r="AW11" t="str">
        <f>BK3</f>
        <v>ViaSat/Exede</v>
      </c>
    </row>
    <row r="12" spans="1:64" x14ac:dyDescent="0.25">
      <c r="AG12" t="s">
        <v>200</v>
      </c>
      <c r="AH12">
        <f>B4</f>
        <v>0.81559999999999999</v>
      </c>
      <c r="AI12">
        <f>F4</f>
        <v>1.1083000000000001</v>
      </c>
      <c r="AJ12">
        <f>J4</f>
        <v>0.87890000000000001</v>
      </c>
      <c r="AK12">
        <f>N4</f>
        <v>0.89790000000000003</v>
      </c>
      <c r="AL12">
        <f>R4</f>
        <v>0.82699999999999996</v>
      </c>
      <c r="AM12">
        <f>V4</f>
        <v>0.92130000000000001</v>
      </c>
      <c r="AN12">
        <f>Z4</f>
        <v>1.1214</v>
      </c>
      <c r="AO12">
        <f>AD4</f>
        <v>1.0807</v>
      </c>
      <c r="AP12">
        <f>AH4</f>
        <v>1.1427</v>
      </c>
      <c r="AQ12">
        <f>AL4</f>
        <v>1.0043</v>
      </c>
      <c r="AR12">
        <f>AP4</f>
        <v>1.1402000000000001</v>
      </c>
      <c r="AS12">
        <f>AT4</f>
        <v>1.1294999999999999</v>
      </c>
      <c r="AT12">
        <f>AX4</f>
        <v>0.878</v>
      </c>
      <c r="AU12">
        <f>BB4</f>
        <v>1.0978000000000001</v>
      </c>
      <c r="AV12">
        <f>BF4</f>
        <v>1.5289999999999999</v>
      </c>
      <c r="AW12">
        <f>BJ4</f>
        <v>0.71340000000000003</v>
      </c>
    </row>
    <row r="13" spans="1:64" x14ac:dyDescent="0.25">
      <c r="AG13" t="s">
        <v>201</v>
      </c>
      <c r="AH13">
        <f>C4</f>
        <v>1.0465</v>
      </c>
      <c r="AI13">
        <f>G4</f>
        <v>1.2201</v>
      </c>
      <c r="AJ13">
        <f>K4</f>
        <v>0.85929999999999995</v>
      </c>
      <c r="AK13">
        <f>O4</f>
        <v>0.91290000000000004</v>
      </c>
      <c r="AL13">
        <f>S4</f>
        <v>0.82499999999999996</v>
      </c>
      <c r="AM13">
        <f>W4</f>
        <v>0.8044</v>
      </c>
      <c r="AN13">
        <f>AA4</f>
        <v>1.0694999999999999</v>
      </c>
      <c r="AO13">
        <f>AE4</f>
        <v>1.0545</v>
      </c>
      <c r="AP13">
        <f>AI4</f>
        <v>1.1826000000000001</v>
      </c>
      <c r="AQ13">
        <f>AM4</f>
        <v>1.0472999999999999</v>
      </c>
      <c r="AR13">
        <f>AQ4</f>
        <v>1.5434000000000001</v>
      </c>
      <c r="AS13">
        <f>AU4</f>
        <v>1.1607000000000001</v>
      </c>
      <c r="AT13">
        <f>AY4</f>
        <v>1.2330000000000001</v>
      </c>
      <c r="AU13">
        <f>BC4</f>
        <v>1.1595</v>
      </c>
      <c r="AV13">
        <f>BG4</f>
        <v>1.9370000000000001</v>
      </c>
      <c r="AW13">
        <f>BK4</f>
        <v>1.6439999999999999</v>
      </c>
    </row>
    <row r="33" spans="1:18" ht="18.75" x14ac:dyDescent="0.25">
      <c r="J33" s="40" t="s">
        <v>231</v>
      </c>
    </row>
    <row r="46" spans="1:18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18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18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1:18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92" spans="2:65" x14ac:dyDescent="0.25">
      <c r="C92" t="str">
        <f>C102</f>
        <v>AT&amp;T - DSL</v>
      </c>
      <c r="G92" t="str">
        <f t="shared" ref="G92:AI92" si="0">G102</f>
        <v>AT&amp;T - IPBB</v>
      </c>
      <c r="K92" t="str">
        <f t="shared" si="0"/>
        <v>CenturyLink</v>
      </c>
      <c r="O92" t="str">
        <f t="shared" si="0"/>
        <v>Frontier DSL</v>
      </c>
      <c r="S92" t="str">
        <f t="shared" si="0"/>
        <v>Verizon DSL</v>
      </c>
      <c r="W92" t="str">
        <f t="shared" si="0"/>
        <v>Windstream</v>
      </c>
      <c r="AA92" t="str">
        <f t="shared" si="0"/>
        <v>Optimum</v>
      </c>
      <c r="AE92" t="str">
        <f t="shared" si="0"/>
        <v>Charter</v>
      </c>
      <c r="AI92" t="str">
        <f t="shared" si="0"/>
        <v>Comcast</v>
      </c>
      <c r="AM92" t="str">
        <f t="shared" ref="AM92" si="1">AM102</f>
        <v>Cox</v>
      </c>
      <c r="AQ92" t="str">
        <f t="shared" ref="AQ92" si="2">AQ102</f>
        <v>Mediacom</v>
      </c>
      <c r="AU92" t="str">
        <f t="shared" ref="AU92" si="3">AU102</f>
        <v>TWC</v>
      </c>
      <c r="AY92" t="str">
        <f t="shared" ref="AY92" si="4">AY102</f>
        <v>Frontier Fiber</v>
      </c>
      <c r="BC92" t="str">
        <f t="shared" ref="BC92" si="5">BC102</f>
        <v>Verizon Fiber</v>
      </c>
      <c r="BG92" t="str">
        <f t="shared" ref="BG92" si="6">BG102</f>
        <v>Hughes</v>
      </c>
      <c r="BK92" t="str">
        <f t="shared" ref="BK92" si="7">BK102</f>
        <v>ViaSat/Exede</v>
      </c>
    </row>
    <row r="93" spans="2:65" x14ac:dyDescent="0.25">
      <c r="B93" t="s">
        <v>230</v>
      </c>
      <c r="D93">
        <f>D105</f>
        <v>0.79600000000000004</v>
      </c>
      <c r="E93">
        <f>E114</f>
        <v>0.97099999999999997</v>
      </c>
      <c r="H93">
        <f>H105</f>
        <v>1.052</v>
      </c>
      <c r="I93">
        <f>I114</f>
        <v>1.109</v>
      </c>
      <c r="L93">
        <f>L105</f>
        <v>0.86799999999999999</v>
      </c>
      <c r="M93">
        <f>M114</f>
        <v>0.85399999999999998</v>
      </c>
      <c r="P93">
        <f>P105</f>
        <v>0.85</v>
      </c>
      <c r="Q93">
        <f>Q114</f>
        <v>0.97299999999999998</v>
      </c>
      <c r="T93">
        <f>T105</f>
        <v>1.0820000000000001</v>
      </c>
      <c r="U93">
        <f>U114</f>
        <v>1.0289999999999999</v>
      </c>
      <c r="X93">
        <f>X105</f>
        <v>0.877</v>
      </c>
      <c r="Y93">
        <f>Y114</f>
        <v>0.871</v>
      </c>
      <c r="AB93">
        <f>AB105</f>
        <v>1.0960000000000001</v>
      </c>
      <c r="AC93">
        <f>AC114</f>
        <v>1.052</v>
      </c>
      <c r="AF93">
        <f>AF105</f>
        <v>1.0469999999999999</v>
      </c>
      <c r="AG93">
        <f>AG114</f>
        <v>1.0429999999999999</v>
      </c>
      <c r="AJ93">
        <f>AJ105</f>
        <v>1.1060000000000001</v>
      </c>
      <c r="AK93">
        <f>AK114</f>
        <v>1.1779999999999999</v>
      </c>
      <c r="AN93">
        <f>AN105</f>
        <v>0.96</v>
      </c>
      <c r="AO93">
        <f>AO114</f>
        <v>1.0409999999999999</v>
      </c>
      <c r="AR93">
        <f>AR105</f>
        <v>1.08</v>
      </c>
      <c r="AS93">
        <f>AS114</f>
        <v>1.5409999999999999</v>
      </c>
      <c r="AV93">
        <f>AV105</f>
        <v>1.0840000000000001</v>
      </c>
      <c r="AW93">
        <f>AW114</f>
        <v>1.1579999999999999</v>
      </c>
      <c r="AZ93">
        <f>AZ105</f>
        <v>0.90600000000000003</v>
      </c>
      <c r="BA93">
        <f>BA114</f>
        <v>2.4910000000000001</v>
      </c>
      <c r="BD93">
        <f>BD105</f>
        <v>1.054</v>
      </c>
      <c r="BE93">
        <f>BE114</f>
        <v>1.125</v>
      </c>
      <c r="BH93">
        <f>BH105</f>
        <v>1.4850000000000001</v>
      </c>
      <c r="BI93">
        <f>BI114</f>
        <v>1.849</v>
      </c>
      <c r="BL93">
        <f>BL105</f>
        <v>0.65500000000000003</v>
      </c>
      <c r="BM93">
        <f>BM114</f>
        <v>1.532</v>
      </c>
    </row>
    <row r="94" spans="2:65" x14ac:dyDescent="0.25">
      <c r="B94" t="s">
        <v>211</v>
      </c>
      <c r="D94">
        <v>0</v>
      </c>
      <c r="E94">
        <v>0</v>
      </c>
      <c r="H94">
        <v>0</v>
      </c>
      <c r="I94">
        <v>0</v>
      </c>
      <c r="L94">
        <v>0</v>
      </c>
      <c r="M94">
        <v>0</v>
      </c>
      <c r="P94">
        <v>0</v>
      </c>
      <c r="Q94">
        <v>0</v>
      </c>
      <c r="T94">
        <v>0</v>
      </c>
      <c r="U94">
        <v>0</v>
      </c>
      <c r="X94">
        <v>0</v>
      </c>
      <c r="Y94">
        <v>0</v>
      </c>
      <c r="AB94">
        <v>0</v>
      </c>
      <c r="AC94">
        <v>0</v>
      </c>
      <c r="AF94">
        <v>0</v>
      </c>
      <c r="AG94">
        <v>0</v>
      </c>
      <c r="AJ94">
        <v>0</v>
      </c>
      <c r="AK94">
        <v>0</v>
      </c>
      <c r="AN94">
        <v>0</v>
      </c>
      <c r="AO94">
        <v>0</v>
      </c>
      <c r="AR94">
        <v>0</v>
      </c>
      <c r="AS94">
        <v>0</v>
      </c>
      <c r="AV94">
        <v>0</v>
      </c>
      <c r="AW94">
        <v>0</v>
      </c>
      <c r="AZ94">
        <v>0</v>
      </c>
      <c r="BA94">
        <v>0</v>
      </c>
      <c r="BD94">
        <v>0</v>
      </c>
      <c r="BE94">
        <v>0</v>
      </c>
      <c r="BH94">
        <v>0</v>
      </c>
      <c r="BI94">
        <v>0</v>
      </c>
      <c r="BL94">
        <v>0</v>
      </c>
      <c r="BM94">
        <v>0</v>
      </c>
    </row>
    <row r="100" spans="1:66" x14ac:dyDescent="0.25">
      <c r="A100" t="s">
        <v>224</v>
      </c>
    </row>
    <row r="101" spans="1:66" x14ac:dyDescent="0.25">
      <c r="C101" t="s">
        <v>193</v>
      </c>
    </row>
    <row r="102" spans="1:66" x14ac:dyDescent="0.25">
      <c r="C102" t="s">
        <v>202</v>
      </c>
      <c r="G102" t="s">
        <v>232</v>
      </c>
      <c r="K102" t="s">
        <v>3</v>
      </c>
      <c r="O102" t="s">
        <v>194</v>
      </c>
      <c r="S102" t="s">
        <v>210</v>
      </c>
      <c r="W102" t="s">
        <v>12</v>
      </c>
      <c r="AA102" t="s">
        <v>233</v>
      </c>
      <c r="AE102" t="s">
        <v>4</v>
      </c>
      <c r="AI102" t="s">
        <v>5</v>
      </c>
      <c r="AM102" t="s">
        <v>6</v>
      </c>
      <c r="AQ102" t="s">
        <v>9</v>
      </c>
      <c r="AU102" t="s">
        <v>171</v>
      </c>
      <c r="AY102" t="s">
        <v>195</v>
      </c>
      <c r="BC102" t="s">
        <v>13</v>
      </c>
      <c r="BG102" t="s">
        <v>196</v>
      </c>
      <c r="BK102" t="s">
        <v>191</v>
      </c>
    </row>
    <row r="103" spans="1:66" x14ac:dyDescent="0.25">
      <c r="C103" t="s">
        <v>217</v>
      </c>
      <c r="G103" t="s">
        <v>217</v>
      </c>
      <c r="K103" t="s">
        <v>217</v>
      </c>
      <c r="O103" t="s">
        <v>217</v>
      </c>
      <c r="S103" t="s">
        <v>217</v>
      </c>
      <c r="W103" t="s">
        <v>217</v>
      </c>
      <c r="AA103" t="s">
        <v>217</v>
      </c>
      <c r="AE103" t="s">
        <v>217</v>
      </c>
      <c r="AI103" t="s">
        <v>217</v>
      </c>
      <c r="AM103" t="s">
        <v>217</v>
      </c>
      <c r="AQ103" t="s">
        <v>217</v>
      </c>
      <c r="AU103" t="s">
        <v>217</v>
      </c>
      <c r="AY103" t="s">
        <v>217</v>
      </c>
      <c r="BC103" t="s">
        <v>217</v>
      </c>
      <c r="BG103" t="s">
        <v>217</v>
      </c>
      <c r="BK103" t="s">
        <v>217</v>
      </c>
    </row>
    <row r="104" spans="1:66" x14ac:dyDescent="0.25">
      <c r="C104">
        <v>10</v>
      </c>
      <c r="D104" t="s">
        <v>212</v>
      </c>
      <c r="E104">
        <v>11</v>
      </c>
      <c r="F104">
        <v>12</v>
      </c>
      <c r="G104">
        <v>10</v>
      </c>
      <c r="H104" t="s">
        <v>212</v>
      </c>
      <c r="I104">
        <v>11</v>
      </c>
      <c r="J104">
        <v>12</v>
      </c>
      <c r="K104">
        <v>10</v>
      </c>
      <c r="L104" t="s">
        <v>212</v>
      </c>
      <c r="M104">
        <v>11</v>
      </c>
      <c r="N104">
        <v>12</v>
      </c>
      <c r="O104">
        <v>10</v>
      </c>
      <c r="P104" t="s">
        <v>212</v>
      </c>
      <c r="Q104">
        <v>11</v>
      </c>
      <c r="R104">
        <v>12</v>
      </c>
      <c r="S104">
        <v>10</v>
      </c>
      <c r="T104" t="s">
        <v>212</v>
      </c>
      <c r="U104">
        <v>11</v>
      </c>
      <c r="V104">
        <v>12</v>
      </c>
      <c r="W104">
        <v>10</v>
      </c>
      <c r="X104" t="s">
        <v>212</v>
      </c>
      <c r="Y104">
        <v>11</v>
      </c>
      <c r="Z104">
        <v>12</v>
      </c>
      <c r="AA104">
        <v>10</v>
      </c>
      <c r="AB104" t="s">
        <v>212</v>
      </c>
      <c r="AC104">
        <v>11</v>
      </c>
      <c r="AD104">
        <v>12</v>
      </c>
      <c r="AE104">
        <v>10</v>
      </c>
      <c r="AF104" t="s">
        <v>212</v>
      </c>
      <c r="AG104">
        <v>11</v>
      </c>
      <c r="AH104">
        <v>12</v>
      </c>
      <c r="AI104">
        <v>10</v>
      </c>
      <c r="AJ104" t="s">
        <v>212</v>
      </c>
      <c r="AK104">
        <v>11</v>
      </c>
      <c r="AL104">
        <v>12</v>
      </c>
      <c r="AM104">
        <v>10</v>
      </c>
      <c r="AN104" t="s">
        <v>212</v>
      </c>
      <c r="AO104">
        <v>11</v>
      </c>
      <c r="AP104">
        <v>12</v>
      </c>
      <c r="AQ104">
        <v>10</v>
      </c>
      <c r="AR104" t="s">
        <v>212</v>
      </c>
      <c r="AS104">
        <v>11</v>
      </c>
      <c r="AT104">
        <v>12</v>
      </c>
      <c r="AU104">
        <v>10</v>
      </c>
      <c r="AV104" t="s">
        <v>212</v>
      </c>
      <c r="AW104">
        <v>11</v>
      </c>
      <c r="AX104">
        <v>12</v>
      </c>
      <c r="AY104">
        <v>10</v>
      </c>
      <c r="AZ104" t="s">
        <v>212</v>
      </c>
      <c r="BA104">
        <v>11</v>
      </c>
      <c r="BB104">
        <v>12</v>
      </c>
      <c r="BC104">
        <v>10</v>
      </c>
      <c r="BD104" t="s">
        <v>212</v>
      </c>
      <c r="BE104">
        <v>11</v>
      </c>
      <c r="BF104">
        <v>12</v>
      </c>
      <c r="BG104">
        <v>10</v>
      </c>
      <c r="BH104" t="s">
        <v>212</v>
      </c>
      <c r="BI104">
        <v>11</v>
      </c>
      <c r="BJ104">
        <v>12</v>
      </c>
      <c r="BK104">
        <v>10</v>
      </c>
      <c r="BL104" t="s">
        <v>212</v>
      </c>
      <c r="BM104">
        <v>11</v>
      </c>
      <c r="BN104">
        <v>12</v>
      </c>
    </row>
    <row r="105" spans="1:66" x14ac:dyDescent="0.25">
      <c r="A105" t="s">
        <v>225</v>
      </c>
      <c r="B105" t="s">
        <v>159</v>
      </c>
      <c r="C105" t="s">
        <v>163</v>
      </c>
      <c r="D105">
        <v>0.79600000000000004</v>
      </c>
      <c r="E105" t="s">
        <v>163</v>
      </c>
      <c r="F105" t="s">
        <v>163</v>
      </c>
      <c r="G105" t="s">
        <v>163</v>
      </c>
      <c r="H105">
        <v>1.052</v>
      </c>
      <c r="I105" t="s">
        <v>163</v>
      </c>
      <c r="J105" t="s">
        <v>163</v>
      </c>
      <c r="K105" t="s">
        <v>163</v>
      </c>
      <c r="L105">
        <v>0.86799999999999999</v>
      </c>
      <c r="M105" t="s">
        <v>163</v>
      </c>
      <c r="N105" t="s">
        <v>163</v>
      </c>
      <c r="O105" t="s">
        <v>163</v>
      </c>
      <c r="P105">
        <v>0.85</v>
      </c>
      <c r="Q105" t="s">
        <v>163</v>
      </c>
      <c r="R105" t="s">
        <v>163</v>
      </c>
      <c r="S105" t="s">
        <v>163</v>
      </c>
      <c r="T105">
        <v>1.0820000000000001</v>
      </c>
      <c r="U105" t="s">
        <v>163</v>
      </c>
      <c r="V105" t="s">
        <v>163</v>
      </c>
      <c r="W105" t="s">
        <v>163</v>
      </c>
      <c r="X105">
        <v>0.877</v>
      </c>
      <c r="Y105" t="s">
        <v>163</v>
      </c>
      <c r="Z105" t="s">
        <v>163</v>
      </c>
      <c r="AA105" t="s">
        <v>163</v>
      </c>
      <c r="AB105">
        <v>1.0960000000000001</v>
      </c>
      <c r="AC105" t="s">
        <v>163</v>
      </c>
      <c r="AD105" t="s">
        <v>163</v>
      </c>
      <c r="AE105" t="s">
        <v>163</v>
      </c>
      <c r="AF105">
        <v>1.0469999999999999</v>
      </c>
      <c r="AG105" t="s">
        <v>163</v>
      </c>
      <c r="AH105" t="s">
        <v>163</v>
      </c>
      <c r="AI105" t="s">
        <v>163</v>
      </c>
      <c r="AJ105">
        <v>1.1060000000000001</v>
      </c>
      <c r="AK105" t="s">
        <v>163</v>
      </c>
      <c r="AL105" t="s">
        <v>163</v>
      </c>
      <c r="AM105" t="s">
        <v>163</v>
      </c>
      <c r="AN105">
        <v>0.96</v>
      </c>
      <c r="AO105" t="s">
        <v>163</v>
      </c>
      <c r="AP105" t="s">
        <v>163</v>
      </c>
      <c r="AQ105" t="s">
        <v>163</v>
      </c>
      <c r="AR105">
        <v>1.08</v>
      </c>
      <c r="AS105" t="s">
        <v>163</v>
      </c>
      <c r="AT105" t="s">
        <v>163</v>
      </c>
      <c r="AU105" t="s">
        <v>163</v>
      </c>
      <c r="AV105">
        <v>1.0840000000000001</v>
      </c>
      <c r="AW105" t="s">
        <v>163</v>
      </c>
      <c r="AX105" t="s">
        <v>163</v>
      </c>
      <c r="AY105" t="s">
        <v>163</v>
      </c>
      <c r="AZ105">
        <v>0.90600000000000003</v>
      </c>
      <c r="BA105" t="s">
        <v>163</v>
      </c>
      <c r="BB105" t="s">
        <v>163</v>
      </c>
      <c r="BC105" t="s">
        <v>163</v>
      </c>
      <c r="BD105">
        <v>1.054</v>
      </c>
      <c r="BE105" t="s">
        <v>163</v>
      </c>
      <c r="BF105" t="s">
        <v>163</v>
      </c>
      <c r="BG105" t="s">
        <v>163</v>
      </c>
      <c r="BH105">
        <v>1.4850000000000001</v>
      </c>
      <c r="BI105" t="s">
        <v>163</v>
      </c>
      <c r="BJ105" t="s">
        <v>163</v>
      </c>
      <c r="BK105" t="s">
        <v>163</v>
      </c>
      <c r="BL105">
        <v>0.65500000000000003</v>
      </c>
      <c r="BM105" t="s">
        <v>163</v>
      </c>
      <c r="BN105" t="s">
        <v>163</v>
      </c>
    </row>
    <row r="106" spans="1:66" x14ac:dyDescent="0.25">
      <c r="B106" t="s">
        <v>226</v>
      </c>
      <c r="C106" t="s">
        <v>163</v>
      </c>
      <c r="D106">
        <v>0.504</v>
      </c>
      <c r="E106" t="s">
        <v>163</v>
      </c>
      <c r="F106" t="s">
        <v>163</v>
      </c>
      <c r="G106" t="s">
        <v>163</v>
      </c>
      <c r="H106">
        <v>0.94</v>
      </c>
      <c r="I106" t="s">
        <v>163</v>
      </c>
      <c r="J106" t="s">
        <v>163</v>
      </c>
      <c r="K106" t="s">
        <v>163</v>
      </c>
      <c r="L106">
        <v>0.72499999999999998</v>
      </c>
      <c r="M106" t="s">
        <v>163</v>
      </c>
      <c r="N106" t="s">
        <v>163</v>
      </c>
      <c r="O106" t="s">
        <v>163</v>
      </c>
      <c r="P106">
        <v>0.72799999999999998</v>
      </c>
      <c r="Q106" t="s">
        <v>163</v>
      </c>
      <c r="R106" t="s">
        <v>163</v>
      </c>
      <c r="S106" t="s">
        <v>163</v>
      </c>
      <c r="T106">
        <v>0.82799999999999996</v>
      </c>
      <c r="U106" t="s">
        <v>163</v>
      </c>
      <c r="V106" t="s">
        <v>163</v>
      </c>
      <c r="W106" t="s">
        <v>163</v>
      </c>
      <c r="X106">
        <v>0.80200000000000005</v>
      </c>
      <c r="Y106" t="s">
        <v>163</v>
      </c>
      <c r="Z106" t="s">
        <v>163</v>
      </c>
      <c r="AA106" t="s">
        <v>163</v>
      </c>
      <c r="AB106">
        <v>1.077</v>
      </c>
      <c r="AC106" t="s">
        <v>163</v>
      </c>
      <c r="AD106" t="s">
        <v>163</v>
      </c>
      <c r="AE106" t="s">
        <v>163</v>
      </c>
      <c r="AF106">
        <v>1.0329999999999999</v>
      </c>
      <c r="AG106" t="s">
        <v>163</v>
      </c>
      <c r="AH106" t="s">
        <v>163</v>
      </c>
      <c r="AI106" t="s">
        <v>163</v>
      </c>
      <c r="AJ106">
        <v>1.079</v>
      </c>
      <c r="AK106" t="s">
        <v>163</v>
      </c>
      <c r="AL106" t="s">
        <v>163</v>
      </c>
      <c r="AM106" t="s">
        <v>163</v>
      </c>
      <c r="AN106">
        <v>0.94399999999999995</v>
      </c>
      <c r="AO106" t="s">
        <v>163</v>
      </c>
      <c r="AP106" t="s">
        <v>163</v>
      </c>
      <c r="AQ106" t="s">
        <v>163</v>
      </c>
      <c r="AR106">
        <v>1.0149999999999999</v>
      </c>
      <c r="AS106" t="s">
        <v>163</v>
      </c>
      <c r="AT106" t="s">
        <v>163</v>
      </c>
      <c r="AU106" t="s">
        <v>163</v>
      </c>
      <c r="AV106">
        <v>1.0589999999999999</v>
      </c>
      <c r="AW106" t="s">
        <v>163</v>
      </c>
      <c r="AX106" t="s">
        <v>163</v>
      </c>
      <c r="AY106" t="s">
        <v>163</v>
      </c>
      <c r="AZ106">
        <v>0.83899999999999997</v>
      </c>
      <c r="BA106" t="s">
        <v>163</v>
      </c>
      <c r="BB106" t="s">
        <v>163</v>
      </c>
      <c r="BC106" t="s">
        <v>163</v>
      </c>
      <c r="BD106">
        <v>1.02</v>
      </c>
      <c r="BE106" t="s">
        <v>163</v>
      </c>
      <c r="BF106" t="s">
        <v>163</v>
      </c>
      <c r="BG106" t="s">
        <v>163</v>
      </c>
      <c r="BH106">
        <v>1.141</v>
      </c>
      <c r="BI106" t="s">
        <v>163</v>
      </c>
      <c r="BJ106" t="s">
        <v>163</v>
      </c>
      <c r="BK106" t="s">
        <v>163</v>
      </c>
      <c r="BL106">
        <v>0.53400000000000003</v>
      </c>
      <c r="BM106" t="s">
        <v>163</v>
      </c>
      <c r="BN106" t="s">
        <v>163</v>
      </c>
    </row>
    <row r="107" spans="1:66" x14ac:dyDescent="0.25">
      <c r="B107" t="s">
        <v>227</v>
      </c>
      <c r="C107" t="s">
        <v>163</v>
      </c>
      <c r="D107">
        <v>0.89800000000000002</v>
      </c>
      <c r="E107" t="s">
        <v>163</v>
      </c>
      <c r="F107" t="s">
        <v>163</v>
      </c>
      <c r="G107" t="s">
        <v>163</v>
      </c>
      <c r="H107">
        <v>1.2170000000000001</v>
      </c>
      <c r="I107" t="s">
        <v>163</v>
      </c>
      <c r="J107" t="s">
        <v>163</v>
      </c>
      <c r="K107" t="s">
        <v>163</v>
      </c>
      <c r="L107">
        <v>0.98</v>
      </c>
      <c r="M107" t="s">
        <v>163</v>
      </c>
      <c r="N107" t="s">
        <v>163</v>
      </c>
      <c r="O107" t="s">
        <v>163</v>
      </c>
      <c r="P107">
        <v>0.93899999999999995</v>
      </c>
      <c r="Q107" t="s">
        <v>163</v>
      </c>
      <c r="R107" t="s">
        <v>163</v>
      </c>
      <c r="S107" t="s">
        <v>163</v>
      </c>
      <c r="T107">
        <v>1.329</v>
      </c>
      <c r="U107" t="s">
        <v>163</v>
      </c>
      <c r="V107" t="s">
        <v>163</v>
      </c>
      <c r="W107" t="s">
        <v>163</v>
      </c>
      <c r="X107">
        <v>0.998</v>
      </c>
      <c r="Y107" t="s">
        <v>163</v>
      </c>
      <c r="Z107" t="s">
        <v>163</v>
      </c>
      <c r="AA107" t="s">
        <v>163</v>
      </c>
      <c r="AB107">
        <v>1.141</v>
      </c>
      <c r="AC107" t="s">
        <v>163</v>
      </c>
      <c r="AD107" t="s">
        <v>163</v>
      </c>
      <c r="AE107" t="s">
        <v>163</v>
      </c>
      <c r="AF107">
        <v>1.085</v>
      </c>
      <c r="AG107" t="s">
        <v>163</v>
      </c>
      <c r="AH107" t="s">
        <v>163</v>
      </c>
      <c r="AI107" t="s">
        <v>163</v>
      </c>
      <c r="AJ107">
        <v>1.17</v>
      </c>
      <c r="AK107" t="s">
        <v>163</v>
      </c>
      <c r="AL107" t="s">
        <v>163</v>
      </c>
      <c r="AM107" t="s">
        <v>163</v>
      </c>
      <c r="AN107">
        <v>1.0429999999999999</v>
      </c>
      <c r="AO107" t="s">
        <v>163</v>
      </c>
      <c r="AP107" t="s">
        <v>163</v>
      </c>
      <c r="AQ107" t="s">
        <v>163</v>
      </c>
      <c r="AR107">
        <v>1.2390000000000001</v>
      </c>
      <c r="AS107" t="s">
        <v>163</v>
      </c>
      <c r="AT107" t="s">
        <v>163</v>
      </c>
      <c r="AU107" t="s">
        <v>163</v>
      </c>
      <c r="AV107">
        <v>1.1679999999999999</v>
      </c>
      <c r="AW107" t="s">
        <v>163</v>
      </c>
      <c r="AX107" t="s">
        <v>163</v>
      </c>
      <c r="AY107" t="s">
        <v>163</v>
      </c>
      <c r="AZ107">
        <v>0.92800000000000005</v>
      </c>
      <c r="BA107" t="s">
        <v>163</v>
      </c>
      <c r="BB107" t="s">
        <v>163</v>
      </c>
      <c r="BC107" t="s">
        <v>163</v>
      </c>
      <c r="BD107">
        <v>1.1319999999999999</v>
      </c>
      <c r="BE107" t="s">
        <v>163</v>
      </c>
      <c r="BF107" t="s">
        <v>163</v>
      </c>
      <c r="BG107" t="s">
        <v>163</v>
      </c>
      <c r="BH107">
        <v>1.8560000000000001</v>
      </c>
      <c r="BI107" t="s">
        <v>163</v>
      </c>
      <c r="BJ107" t="s">
        <v>163</v>
      </c>
      <c r="BK107" t="s">
        <v>163</v>
      </c>
      <c r="BL107">
        <v>0.8</v>
      </c>
      <c r="BM107" t="s">
        <v>163</v>
      </c>
      <c r="BN107" t="s">
        <v>163</v>
      </c>
    </row>
    <row r="109" spans="1:66" x14ac:dyDescent="0.25">
      <c r="A109" t="s">
        <v>228</v>
      </c>
    </row>
    <row r="110" spans="1:66" x14ac:dyDescent="0.25">
      <c r="C110" t="s">
        <v>193</v>
      </c>
    </row>
    <row r="111" spans="1:66" x14ac:dyDescent="0.25">
      <c r="C111" t="s">
        <v>202</v>
      </c>
      <c r="G111" t="s">
        <v>232</v>
      </c>
      <c r="K111" t="s">
        <v>3</v>
      </c>
      <c r="O111" t="s">
        <v>194</v>
      </c>
      <c r="S111" t="s">
        <v>210</v>
      </c>
      <c r="W111" t="s">
        <v>12</v>
      </c>
      <c r="AA111" t="s">
        <v>233</v>
      </c>
      <c r="AE111" t="s">
        <v>4</v>
      </c>
      <c r="AI111" t="s">
        <v>5</v>
      </c>
      <c r="AM111" t="s">
        <v>6</v>
      </c>
      <c r="AQ111" t="s">
        <v>9</v>
      </c>
      <c r="AU111" t="s">
        <v>171</v>
      </c>
      <c r="AY111" t="s">
        <v>195</v>
      </c>
      <c r="BC111" t="s">
        <v>13</v>
      </c>
      <c r="BG111" t="s">
        <v>196</v>
      </c>
      <c r="BK111" t="s">
        <v>191</v>
      </c>
    </row>
    <row r="112" spans="1:66" x14ac:dyDescent="0.25">
      <c r="C112" t="s">
        <v>217</v>
      </c>
      <c r="G112" t="s">
        <v>217</v>
      </c>
      <c r="K112" t="s">
        <v>217</v>
      </c>
      <c r="O112" t="s">
        <v>217</v>
      </c>
      <c r="S112" t="s">
        <v>217</v>
      </c>
      <c r="W112" t="s">
        <v>217</v>
      </c>
      <c r="AA112" t="s">
        <v>217</v>
      </c>
      <c r="AE112" t="s">
        <v>217</v>
      </c>
      <c r="AI112" t="s">
        <v>217</v>
      </c>
      <c r="AM112" t="s">
        <v>217</v>
      </c>
      <c r="AQ112" t="s">
        <v>217</v>
      </c>
      <c r="AU112" t="s">
        <v>217</v>
      </c>
      <c r="AY112" t="s">
        <v>217</v>
      </c>
      <c r="BC112" t="s">
        <v>217</v>
      </c>
      <c r="BG112" t="s">
        <v>217</v>
      </c>
      <c r="BK112" t="s">
        <v>217</v>
      </c>
    </row>
    <row r="113" spans="1:66" x14ac:dyDescent="0.25">
      <c r="C113">
        <v>10</v>
      </c>
      <c r="D113">
        <v>11</v>
      </c>
      <c r="E113" t="s">
        <v>212</v>
      </c>
      <c r="F113">
        <v>12</v>
      </c>
      <c r="G113">
        <v>10</v>
      </c>
      <c r="H113">
        <v>11</v>
      </c>
      <c r="I113" t="s">
        <v>212</v>
      </c>
      <c r="J113">
        <v>12</v>
      </c>
      <c r="K113">
        <v>10</v>
      </c>
      <c r="L113">
        <v>11</v>
      </c>
      <c r="M113" t="s">
        <v>212</v>
      </c>
      <c r="N113">
        <v>12</v>
      </c>
      <c r="O113">
        <v>10</v>
      </c>
      <c r="P113">
        <v>11</v>
      </c>
      <c r="Q113" t="s">
        <v>212</v>
      </c>
      <c r="R113">
        <v>12</v>
      </c>
      <c r="S113">
        <v>10</v>
      </c>
      <c r="T113">
        <v>11</v>
      </c>
      <c r="U113" t="s">
        <v>212</v>
      </c>
      <c r="V113">
        <v>12</v>
      </c>
      <c r="W113">
        <v>10</v>
      </c>
      <c r="X113">
        <v>11</v>
      </c>
      <c r="Y113" t="s">
        <v>212</v>
      </c>
      <c r="Z113">
        <v>12</v>
      </c>
      <c r="AA113">
        <v>10</v>
      </c>
      <c r="AB113">
        <v>11</v>
      </c>
      <c r="AC113" t="s">
        <v>212</v>
      </c>
      <c r="AD113">
        <v>12</v>
      </c>
      <c r="AE113">
        <v>10</v>
      </c>
      <c r="AF113">
        <v>11</v>
      </c>
      <c r="AG113" t="s">
        <v>212</v>
      </c>
      <c r="AH113">
        <v>12</v>
      </c>
      <c r="AI113">
        <v>10</v>
      </c>
      <c r="AJ113">
        <v>11</v>
      </c>
      <c r="AK113" t="s">
        <v>212</v>
      </c>
      <c r="AL113">
        <v>12</v>
      </c>
      <c r="AM113">
        <v>10</v>
      </c>
      <c r="AN113">
        <v>11</v>
      </c>
      <c r="AO113" t="s">
        <v>212</v>
      </c>
      <c r="AP113">
        <v>12</v>
      </c>
      <c r="AQ113">
        <v>10</v>
      </c>
      <c r="AR113">
        <v>11</v>
      </c>
      <c r="AS113" t="s">
        <v>212</v>
      </c>
      <c r="AT113">
        <v>12</v>
      </c>
      <c r="AU113">
        <v>10</v>
      </c>
      <c r="AV113">
        <v>11</v>
      </c>
      <c r="AW113" t="s">
        <v>212</v>
      </c>
      <c r="AX113">
        <v>12</v>
      </c>
      <c r="AY113">
        <v>10</v>
      </c>
      <c r="AZ113">
        <v>11</v>
      </c>
      <c r="BA113" t="s">
        <v>212</v>
      </c>
      <c r="BB113">
        <v>12</v>
      </c>
      <c r="BC113">
        <v>10</v>
      </c>
      <c r="BD113">
        <v>11</v>
      </c>
      <c r="BE113" t="s">
        <v>212</v>
      </c>
      <c r="BF113">
        <v>12</v>
      </c>
      <c r="BG113">
        <v>10</v>
      </c>
      <c r="BH113">
        <v>11</v>
      </c>
      <c r="BI113" t="s">
        <v>212</v>
      </c>
      <c r="BJ113">
        <v>12</v>
      </c>
      <c r="BK113">
        <v>10</v>
      </c>
      <c r="BL113">
        <v>11</v>
      </c>
      <c r="BM113" t="s">
        <v>212</v>
      </c>
      <c r="BN113">
        <v>12</v>
      </c>
    </row>
    <row r="114" spans="1:66" x14ac:dyDescent="0.25">
      <c r="A114" t="s">
        <v>229</v>
      </c>
      <c r="B114" t="s">
        <v>159</v>
      </c>
      <c r="C114" t="s">
        <v>163</v>
      </c>
      <c r="D114" t="s">
        <v>163</v>
      </c>
      <c r="E114">
        <v>0.97099999999999997</v>
      </c>
      <c r="F114" t="s">
        <v>163</v>
      </c>
      <c r="G114" t="s">
        <v>163</v>
      </c>
      <c r="H114" t="s">
        <v>163</v>
      </c>
      <c r="I114">
        <v>1.109</v>
      </c>
      <c r="J114" t="s">
        <v>163</v>
      </c>
      <c r="K114" t="s">
        <v>163</v>
      </c>
      <c r="L114" t="s">
        <v>163</v>
      </c>
      <c r="M114">
        <v>0.85399999999999998</v>
      </c>
      <c r="N114" t="s">
        <v>163</v>
      </c>
      <c r="O114" t="s">
        <v>163</v>
      </c>
      <c r="P114" t="s">
        <v>163</v>
      </c>
      <c r="Q114">
        <v>0.97299999999999998</v>
      </c>
      <c r="R114" t="s">
        <v>163</v>
      </c>
      <c r="S114" t="s">
        <v>163</v>
      </c>
      <c r="T114" t="s">
        <v>163</v>
      </c>
      <c r="U114">
        <v>1.0289999999999999</v>
      </c>
      <c r="V114" t="s">
        <v>163</v>
      </c>
      <c r="W114" t="s">
        <v>163</v>
      </c>
      <c r="X114" t="s">
        <v>163</v>
      </c>
      <c r="Y114">
        <v>0.871</v>
      </c>
      <c r="Z114" t="s">
        <v>163</v>
      </c>
      <c r="AA114" t="s">
        <v>163</v>
      </c>
      <c r="AB114" t="s">
        <v>163</v>
      </c>
      <c r="AC114">
        <v>1.052</v>
      </c>
      <c r="AD114" t="s">
        <v>163</v>
      </c>
      <c r="AE114" t="s">
        <v>163</v>
      </c>
      <c r="AF114" t="s">
        <v>163</v>
      </c>
      <c r="AG114">
        <v>1.0429999999999999</v>
      </c>
      <c r="AH114" t="s">
        <v>163</v>
      </c>
      <c r="AI114" t="s">
        <v>163</v>
      </c>
      <c r="AJ114" t="s">
        <v>163</v>
      </c>
      <c r="AK114">
        <v>1.1779999999999999</v>
      </c>
      <c r="AL114" t="s">
        <v>163</v>
      </c>
      <c r="AM114" t="s">
        <v>163</v>
      </c>
      <c r="AN114" t="s">
        <v>163</v>
      </c>
      <c r="AO114">
        <v>1.0409999999999999</v>
      </c>
      <c r="AP114" t="s">
        <v>163</v>
      </c>
      <c r="AQ114" t="s">
        <v>163</v>
      </c>
      <c r="AR114" t="s">
        <v>163</v>
      </c>
      <c r="AS114">
        <v>1.5409999999999999</v>
      </c>
      <c r="AT114" t="s">
        <v>163</v>
      </c>
      <c r="AU114" t="s">
        <v>163</v>
      </c>
      <c r="AV114" t="s">
        <v>163</v>
      </c>
      <c r="AW114">
        <v>1.1579999999999999</v>
      </c>
      <c r="AX114" t="s">
        <v>163</v>
      </c>
      <c r="AY114" t="s">
        <v>163</v>
      </c>
      <c r="AZ114" t="s">
        <v>163</v>
      </c>
      <c r="BA114">
        <v>2.4910000000000001</v>
      </c>
      <c r="BB114" t="s">
        <v>163</v>
      </c>
      <c r="BC114" t="s">
        <v>163</v>
      </c>
      <c r="BD114" t="s">
        <v>163</v>
      </c>
      <c r="BE114">
        <v>1.125</v>
      </c>
      <c r="BF114" t="s">
        <v>163</v>
      </c>
      <c r="BG114" t="s">
        <v>163</v>
      </c>
      <c r="BH114" t="s">
        <v>163</v>
      </c>
      <c r="BI114">
        <v>1.849</v>
      </c>
      <c r="BJ114" t="s">
        <v>163</v>
      </c>
      <c r="BK114" t="s">
        <v>163</v>
      </c>
      <c r="BL114" t="s">
        <v>163</v>
      </c>
      <c r="BM114">
        <v>1.532</v>
      </c>
      <c r="BN114" t="s">
        <v>163</v>
      </c>
    </row>
    <row r="115" spans="1:66" x14ac:dyDescent="0.25">
      <c r="B115" t="s">
        <v>226</v>
      </c>
      <c r="C115" t="s">
        <v>163</v>
      </c>
      <c r="D115" t="s">
        <v>163</v>
      </c>
      <c r="E115">
        <v>0.73399999999999999</v>
      </c>
      <c r="F115" t="s">
        <v>163</v>
      </c>
      <c r="G115" t="s">
        <v>163</v>
      </c>
      <c r="H115" t="s">
        <v>163</v>
      </c>
      <c r="I115">
        <v>0.88900000000000001</v>
      </c>
      <c r="J115" t="s">
        <v>163</v>
      </c>
      <c r="K115" t="s">
        <v>163</v>
      </c>
      <c r="L115" t="s">
        <v>163</v>
      </c>
      <c r="M115">
        <v>0.78900000000000003</v>
      </c>
      <c r="N115" t="s">
        <v>163</v>
      </c>
      <c r="O115" t="s">
        <v>163</v>
      </c>
      <c r="P115" t="s">
        <v>163</v>
      </c>
      <c r="Q115">
        <v>0.86499999999999999</v>
      </c>
      <c r="R115" t="s">
        <v>163</v>
      </c>
      <c r="S115" t="s">
        <v>163</v>
      </c>
      <c r="T115" t="s">
        <v>163</v>
      </c>
      <c r="U115">
        <v>0.88100000000000001</v>
      </c>
      <c r="V115" t="s">
        <v>163</v>
      </c>
      <c r="W115" t="s">
        <v>163</v>
      </c>
      <c r="X115" t="s">
        <v>163</v>
      </c>
      <c r="Y115">
        <v>0.78</v>
      </c>
      <c r="Z115" t="s">
        <v>163</v>
      </c>
      <c r="AA115" t="s">
        <v>163</v>
      </c>
      <c r="AB115" t="s">
        <v>163</v>
      </c>
      <c r="AC115">
        <v>1.008</v>
      </c>
      <c r="AD115" t="s">
        <v>163</v>
      </c>
      <c r="AE115" t="s">
        <v>163</v>
      </c>
      <c r="AF115" t="s">
        <v>163</v>
      </c>
      <c r="AG115">
        <v>1.044</v>
      </c>
      <c r="AH115" t="s">
        <v>163</v>
      </c>
      <c r="AI115" t="s">
        <v>163</v>
      </c>
      <c r="AJ115" t="s">
        <v>163</v>
      </c>
      <c r="AK115">
        <v>1.1719999999999999</v>
      </c>
      <c r="AL115" t="s">
        <v>163</v>
      </c>
      <c r="AM115" t="s">
        <v>163</v>
      </c>
      <c r="AN115" t="s">
        <v>163</v>
      </c>
      <c r="AO115">
        <v>1.03</v>
      </c>
      <c r="AP115" t="s">
        <v>163</v>
      </c>
      <c r="AQ115" t="s">
        <v>163</v>
      </c>
      <c r="AR115" t="s">
        <v>163</v>
      </c>
      <c r="AS115">
        <v>1.137</v>
      </c>
      <c r="AT115" t="s">
        <v>163</v>
      </c>
      <c r="AU115" t="s">
        <v>163</v>
      </c>
      <c r="AV115" t="s">
        <v>163</v>
      </c>
      <c r="AW115">
        <v>1.139</v>
      </c>
      <c r="AX115" t="s">
        <v>163</v>
      </c>
      <c r="AY115" t="s">
        <v>163</v>
      </c>
      <c r="AZ115" t="s">
        <v>163</v>
      </c>
      <c r="BA115">
        <v>1.143</v>
      </c>
      <c r="BB115" t="s">
        <v>163</v>
      </c>
      <c r="BC115" t="s">
        <v>163</v>
      </c>
      <c r="BD115" t="s">
        <v>163</v>
      </c>
      <c r="BE115">
        <v>1.069</v>
      </c>
      <c r="BF115" t="s">
        <v>163</v>
      </c>
      <c r="BG115" t="s">
        <v>163</v>
      </c>
      <c r="BH115" t="s">
        <v>163</v>
      </c>
      <c r="BI115">
        <v>1.6719999999999999</v>
      </c>
      <c r="BJ115" t="s">
        <v>163</v>
      </c>
      <c r="BK115" t="s">
        <v>163</v>
      </c>
      <c r="BL115" t="s">
        <v>163</v>
      </c>
      <c r="BM115">
        <v>1.552</v>
      </c>
      <c r="BN115" t="s">
        <v>163</v>
      </c>
    </row>
    <row r="116" spans="1:66" x14ac:dyDescent="0.25">
      <c r="B116" t="s">
        <v>227</v>
      </c>
      <c r="C116" t="s">
        <v>163</v>
      </c>
      <c r="D116" t="s">
        <v>163</v>
      </c>
      <c r="E116">
        <v>1.1890000000000001</v>
      </c>
      <c r="F116" t="s">
        <v>163</v>
      </c>
      <c r="G116" t="s">
        <v>163</v>
      </c>
      <c r="H116" t="s">
        <v>163</v>
      </c>
      <c r="I116">
        <v>1.254</v>
      </c>
      <c r="J116" t="s">
        <v>163</v>
      </c>
      <c r="K116" t="s">
        <v>163</v>
      </c>
      <c r="L116" t="s">
        <v>163</v>
      </c>
      <c r="M116">
        <v>0.92700000000000005</v>
      </c>
      <c r="N116" t="s">
        <v>163</v>
      </c>
      <c r="O116" t="s">
        <v>163</v>
      </c>
      <c r="P116" t="s">
        <v>163</v>
      </c>
      <c r="Q116">
        <v>0.98599999999999999</v>
      </c>
      <c r="R116" t="s">
        <v>163</v>
      </c>
      <c r="S116" t="s">
        <v>163</v>
      </c>
      <c r="T116" t="s">
        <v>163</v>
      </c>
      <c r="U116">
        <v>1.204</v>
      </c>
      <c r="V116" t="s">
        <v>163</v>
      </c>
      <c r="W116" t="s">
        <v>163</v>
      </c>
      <c r="X116" t="s">
        <v>163</v>
      </c>
      <c r="Y116">
        <v>0.82699999999999996</v>
      </c>
      <c r="Z116" t="s">
        <v>163</v>
      </c>
      <c r="AA116" t="s">
        <v>163</v>
      </c>
      <c r="AB116" t="s">
        <v>163</v>
      </c>
      <c r="AC116">
        <v>1.131</v>
      </c>
      <c r="AD116" t="s">
        <v>163</v>
      </c>
      <c r="AE116" t="s">
        <v>163</v>
      </c>
      <c r="AF116" t="s">
        <v>163</v>
      </c>
      <c r="AG116">
        <v>1.0609999999999999</v>
      </c>
      <c r="AH116" t="s">
        <v>163</v>
      </c>
      <c r="AI116" t="s">
        <v>163</v>
      </c>
      <c r="AJ116" t="s">
        <v>163</v>
      </c>
      <c r="AK116">
        <v>1.1879999999999999</v>
      </c>
      <c r="AL116" t="s">
        <v>163</v>
      </c>
      <c r="AM116" t="s">
        <v>163</v>
      </c>
      <c r="AN116" t="s">
        <v>163</v>
      </c>
      <c r="AO116">
        <v>1.05</v>
      </c>
      <c r="AP116" t="s">
        <v>163</v>
      </c>
      <c r="AQ116" t="s">
        <v>163</v>
      </c>
      <c r="AR116" t="s">
        <v>163</v>
      </c>
      <c r="AS116">
        <v>1.857</v>
      </c>
      <c r="AT116" t="s">
        <v>163</v>
      </c>
      <c r="AU116" t="s">
        <v>163</v>
      </c>
      <c r="AV116" t="s">
        <v>163</v>
      </c>
      <c r="AW116">
        <v>1.2030000000000001</v>
      </c>
      <c r="AX116" t="s">
        <v>163</v>
      </c>
      <c r="AY116" t="s">
        <v>163</v>
      </c>
      <c r="AZ116" t="s">
        <v>163</v>
      </c>
      <c r="BA116">
        <v>3.03</v>
      </c>
      <c r="BB116" t="s">
        <v>163</v>
      </c>
      <c r="BC116" t="s">
        <v>163</v>
      </c>
      <c r="BD116" t="s">
        <v>163</v>
      </c>
      <c r="BE116">
        <v>1.24</v>
      </c>
      <c r="BF116" t="s">
        <v>163</v>
      </c>
      <c r="BG116" t="s">
        <v>163</v>
      </c>
      <c r="BH116" t="s">
        <v>163</v>
      </c>
      <c r="BI116">
        <v>2.0920000000000001</v>
      </c>
      <c r="BJ116" t="s">
        <v>163</v>
      </c>
      <c r="BK116" t="s">
        <v>163</v>
      </c>
      <c r="BL116" t="s">
        <v>163</v>
      </c>
      <c r="BM116">
        <v>1.6779999999999999</v>
      </c>
      <c r="BN116" t="s">
        <v>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221</v>
      </c>
      <c r="E1" s="4"/>
      <c r="F1" t="s">
        <v>164</v>
      </c>
      <c r="I1" s="4"/>
      <c r="N1" s="4"/>
    </row>
    <row r="2" spans="1:14" x14ac:dyDescent="0.25">
      <c r="F2" t="s">
        <v>165</v>
      </c>
    </row>
    <row r="4" spans="1:14" x14ac:dyDescent="0.25">
      <c r="A4" s="5" t="s">
        <v>166</v>
      </c>
      <c r="B4" s="5" t="s">
        <v>167</v>
      </c>
      <c r="D4" s="5" t="s">
        <v>168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177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218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178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179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180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20</v>
      </c>
      <c r="H10">
        <v>0.76800000000000002</v>
      </c>
      <c r="I10">
        <v>1.4957542673945069E-2</v>
      </c>
      <c r="J10" t="s">
        <v>219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21</v>
      </c>
      <c r="H11">
        <v>1</v>
      </c>
      <c r="I11">
        <v>1.8141842128065161E-2</v>
      </c>
      <c r="J11" t="s">
        <v>181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22</v>
      </c>
      <c r="H12">
        <v>1.5</v>
      </c>
      <c r="I12">
        <v>2.5192790919331087E-2</v>
      </c>
      <c r="J12" t="s">
        <v>182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24</v>
      </c>
      <c r="H13">
        <v>3</v>
      </c>
      <c r="I13">
        <v>3.8514860064119236E-2</v>
      </c>
      <c r="J13" t="s">
        <v>183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26</v>
      </c>
      <c r="H14">
        <v>5</v>
      </c>
      <c r="I14">
        <v>4.2533142708604116E-2</v>
      </c>
      <c r="J14" t="s">
        <v>184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27</v>
      </c>
      <c r="H15">
        <v>6</v>
      </c>
      <c r="I15">
        <v>5.2605926696126862E-2</v>
      </c>
      <c r="J15" t="s">
        <v>185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31</v>
      </c>
      <c r="H16">
        <v>10</v>
      </c>
      <c r="I16">
        <v>7.3130577939519978E-2</v>
      </c>
      <c r="J16" t="s">
        <v>186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32</v>
      </c>
      <c r="H17">
        <v>12</v>
      </c>
      <c r="I17">
        <v>6.0978251451347373E-2</v>
      </c>
      <c r="J17" t="s">
        <v>187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33</v>
      </c>
      <c r="H18">
        <v>15</v>
      </c>
      <c r="I18">
        <v>7.1505935360887285E-2</v>
      </c>
      <c r="J18" t="s">
        <v>188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35</v>
      </c>
      <c r="H19">
        <v>18</v>
      </c>
      <c r="I19">
        <v>5.4739623949397805E-2</v>
      </c>
      <c r="J19" t="s">
        <v>189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36</v>
      </c>
      <c r="H20">
        <v>20</v>
      </c>
      <c r="I20">
        <v>8.9680270340525101E-2</v>
      </c>
      <c r="J20" t="s">
        <v>197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37</v>
      </c>
      <c r="H21">
        <v>22</v>
      </c>
      <c r="I21">
        <v>6.6902781388094634E-2</v>
      </c>
      <c r="J21" t="s">
        <v>190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38</v>
      </c>
      <c r="H22">
        <v>24</v>
      </c>
      <c r="I22">
        <v>2.1997660514686771E-2</v>
      </c>
      <c r="J22" t="s">
        <v>198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39</v>
      </c>
      <c r="H23">
        <v>25</v>
      </c>
      <c r="I23">
        <v>8.6398492331687032E-2</v>
      </c>
      <c r="J23" t="s">
        <v>220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41</v>
      </c>
      <c r="H24">
        <v>30</v>
      </c>
      <c r="I24">
        <v>7.0942725933627951E-2</v>
      </c>
    </row>
    <row r="25" spans="1:14" x14ac:dyDescent="0.25">
      <c r="B25" s="9"/>
      <c r="G25" t="s">
        <v>42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172</v>
      </c>
      <c r="B45" s="15"/>
      <c r="C45" s="15"/>
      <c r="D45" s="15"/>
    </row>
    <row r="46" spans="1:8" x14ac:dyDescent="0.25">
      <c r="A46" s="15"/>
      <c r="B46" s="15"/>
      <c r="C46" s="15" t="s">
        <v>173</v>
      </c>
      <c r="D46" s="15" t="s">
        <v>174</v>
      </c>
    </row>
    <row r="47" spans="1:8" x14ac:dyDescent="0.25">
      <c r="A47" s="15" t="s">
        <v>175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199</v>
      </c>
    </row>
    <row r="2" spans="1:14" x14ac:dyDescent="0.25">
      <c r="E2" s="4">
        <v>1</v>
      </c>
      <c r="F2" t="s">
        <v>164</v>
      </c>
      <c r="I2" s="4"/>
      <c r="N2" s="4"/>
    </row>
    <row r="3" spans="1:14" x14ac:dyDescent="0.25">
      <c r="E3">
        <v>2.5999999999999999E-2</v>
      </c>
      <c r="F3" t="s">
        <v>165</v>
      </c>
    </row>
    <row r="5" spans="1:14" x14ac:dyDescent="0.25">
      <c r="A5" s="5" t="s">
        <v>166</v>
      </c>
      <c r="B5" s="5" t="s">
        <v>167</v>
      </c>
      <c r="C5" s="5" t="s">
        <v>168</v>
      </c>
      <c r="E5" s="6" t="s">
        <v>192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216</v>
      </c>
    </row>
    <row r="2" spans="1:22" x14ac:dyDescent="0.25">
      <c r="A2" t="s">
        <v>170</v>
      </c>
    </row>
    <row r="3" spans="1:22" x14ac:dyDescent="0.25">
      <c r="C3" t="s">
        <v>169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16</v>
      </c>
      <c r="B4" t="s">
        <v>15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17</v>
      </c>
      <c r="B5" t="s">
        <v>15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18</v>
      </c>
      <c r="B6" t="s">
        <v>15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176</v>
      </c>
      <c r="B7" t="s">
        <v>15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139</v>
      </c>
    </row>
    <row r="2" spans="1:28" x14ac:dyDescent="0.25">
      <c r="A2" t="s">
        <v>140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</row>
    <row r="3" spans="1:28" x14ac:dyDescent="0.25">
      <c r="A3" t="s">
        <v>1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2</v>
      </c>
      <c r="P4">
        <v>1.2896000000000001</v>
      </c>
      <c r="X4">
        <v>0.9768</v>
      </c>
      <c r="AA4">
        <v>1.1253</v>
      </c>
    </row>
    <row r="5" spans="1:28" x14ac:dyDescent="0.25">
      <c r="A5" t="s">
        <v>3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4</v>
      </c>
      <c r="P6">
        <v>1.3046</v>
      </c>
      <c r="V6">
        <v>1.1047</v>
      </c>
      <c r="X6">
        <v>1.0478000000000001</v>
      </c>
    </row>
    <row r="7" spans="1:28" x14ac:dyDescent="0.25">
      <c r="A7" t="s">
        <v>5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6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7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8</v>
      </c>
      <c r="N10">
        <v>0.95760000000000001</v>
      </c>
      <c r="S10">
        <v>0.92090000000000005</v>
      </c>
    </row>
    <row r="11" spans="1:28" x14ac:dyDescent="0.25">
      <c r="A11" t="s">
        <v>9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10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11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141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142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12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47</v>
      </c>
      <c r="B18">
        <v>1.0249999999999999</v>
      </c>
    </row>
    <row r="19" spans="1:2" x14ac:dyDescent="0.25">
      <c r="A19" t="s">
        <v>143</v>
      </c>
      <c r="B19">
        <v>0.81740000000000002</v>
      </c>
    </row>
    <row r="20" spans="1:2" x14ac:dyDescent="0.25">
      <c r="A20" t="s">
        <v>51</v>
      </c>
      <c r="B20">
        <v>0.83640000000000003</v>
      </c>
    </row>
    <row r="21" spans="1:2" x14ac:dyDescent="0.25">
      <c r="A21" t="s">
        <v>52</v>
      </c>
      <c r="B21">
        <v>0.89229999999999998</v>
      </c>
    </row>
    <row r="22" spans="1:2" x14ac:dyDescent="0.25">
      <c r="A22" t="s">
        <v>54</v>
      </c>
      <c r="B22">
        <v>0.80920000000000003</v>
      </c>
    </row>
    <row r="23" spans="1:2" x14ac:dyDescent="0.25">
      <c r="A23" t="s">
        <v>144</v>
      </c>
      <c r="B23">
        <v>0.98719999999999997</v>
      </c>
    </row>
    <row r="24" spans="1:2" x14ac:dyDescent="0.25">
      <c r="A24" t="s">
        <v>55</v>
      </c>
      <c r="B24">
        <v>0.75919999999999999</v>
      </c>
    </row>
    <row r="25" spans="1:2" x14ac:dyDescent="0.25">
      <c r="A25" t="s">
        <v>61</v>
      </c>
      <c r="B25">
        <v>0.83499999999999996</v>
      </c>
    </row>
    <row r="26" spans="1:2" x14ac:dyDescent="0.25">
      <c r="A26" t="s">
        <v>62</v>
      </c>
      <c r="B26">
        <v>0.88890000000000002</v>
      </c>
    </row>
    <row r="27" spans="1:2" x14ac:dyDescent="0.25">
      <c r="A27" t="s">
        <v>64</v>
      </c>
      <c r="B27">
        <v>1.054</v>
      </c>
    </row>
    <row r="28" spans="1:2" x14ac:dyDescent="0.25">
      <c r="A28" t="s">
        <v>65</v>
      </c>
      <c r="B28">
        <v>0.75429999999999997</v>
      </c>
    </row>
    <row r="29" spans="1:2" x14ac:dyDescent="0.25">
      <c r="A29" t="s">
        <v>66</v>
      </c>
      <c r="B29">
        <v>0.8931</v>
      </c>
    </row>
    <row r="30" spans="1:2" x14ac:dyDescent="0.25">
      <c r="A30" t="s">
        <v>145</v>
      </c>
      <c r="B30">
        <v>0.78180000000000005</v>
      </c>
    </row>
    <row r="31" spans="1:2" x14ac:dyDescent="0.25">
      <c r="A31" t="s">
        <v>67</v>
      </c>
      <c r="B31">
        <v>0.89139999999999997</v>
      </c>
    </row>
    <row r="32" spans="1:2" x14ac:dyDescent="0.25">
      <c r="A32" t="s">
        <v>75</v>
      </c>
      <c r="B32">
        <v>0.86629999999999996</v>
      </c>
    </row>
    <row r="33" spans="1:2" x14ac:dyDescent="0.25">
      <c r="A33" t="s">
        <v>76</v>
      </c>
      <c r="B33">
        <v>0.49509999999999998</v>
      </c>
    </row>
    <row r="34" spans="1:2" x14ac:dyDescent="0.25">
      <c r="A34" t="s">
        <v>77</v>
      </c>
      <c r="B34">
        <v>0.87450000000000006</v>
      </c>
    </row>
    <row r="35" spans="1:2" x14ac:dyDescent="0.25">
      <c r="A35" t="s">
        <v>78</v>
      </c>
      <c r="B35">
        <v>0.49080000000000001</v>
      </c>
    </row>
    <row r="36" spans="1:2" x14ac:dyDescent="0.25">
      <c r="A36" t="s">
        <v>79</v>
      </c>
      <c r="B36">
        <v>0.81040000000000001</v>
      </c>
    </row>
    <row r="37" spans="1:2" x14ac:dyDescent="0.25">
      <c r="A37" t="s">
        <v>146</v>
      </c>
      <c r="B37">
        <v>0.74690000000000001</v>
      </c>
    </row>
    <row r="38" spans="1:2" x14ac:dyDescent="0.25">
      <c r="A38" t="s">
        <v>81</v>
      </c>
      <c r="B38">
        <v>2.1501999999999999</v>
      </c>
    </row>
    <row r="39" spans="1:2" x14ac:dyDescent="0.25">
      <c r="A39" t="s">
        <v>82</v>
      </c>
      <c r="B39">
        <v>0.92789999999999995</v>
      </c>
    </row>
    <row r="40" spans="1:2" x14ac:dyDescent="0.25">
      <c r="A40" t="s">
        <v>83</v>
      </c>
      <c r="B40">
        <v>0.33750000000000002</v>
      </c>
    </row>
    <row r="41" spans="1:2" x14ac:dyDescent="0.25">
      <c r="A41" t="s">
        <v>84</v>
      </c>
      <c r="B41">
        <v>0.95760000000000001</v>
      </c>
    </row>
    <row r="42" spans="1:2" x14ac:dyDescent="0.25">
      <c r="A42" t="s">
        <v>85</v>
      </c>
      <c r="B42">
        <v>1.7988999999999999</v>
      </c>
    </row>
    <row r="43" spans="1:2" x14ac:dyDescent="0.25">
      <c r="A43" t="s">
        <v>86</v>
      </c>
      <c r="B43">
        <v>0.91490000000000005</v>
      </c>
    </row>
    <row r="44" spans="1:2" x14ac:dyDescent="0.25">
      <c r="A44" t="s">
        <v>87</v>
      </c>
      <c r="B44">
        <v>1.9931000000000001</v>
      </c>
    </row>
    <row r="45" spans="1:2" x14ac:dyDescent="0.25">
      <c r="A45" t="s">
        <v>88</v>
      </c>
      <c r="B45">
        <v>1.1822999999999999</v>
      </c>
    </row>
    <row r="46" spans="1:2" x14ac:dyDescent="0.25">
      <c r="A46" t="s">
        <v>89</v>
      </c>
      <c r="B46">
        <v>1.6569</v>
      </c>
    </row>
    <row r="47" spans="1:2" x14ac:dyDescent="0.25">
      <c r="A47" t="s">
        <v>90</v>
      </c>
      <c r="B47">
        <v>0.85089999999999999</v>
      </c>
    </row>
    <row r="48" spans="1:2" x14ac:dyDescent="0.25">
      <c r="A48" t="s">
        <v>91</v>
      </c>
      <c r="B48">
        <v>0.78839999999999999</v>
      </c>
    </row>
    <row r="49" spans="1:2" x14ac:dyDescent="0.25">
      <c r="A49" t="s">
        <v>92</v>
      </c>
      <c r="B49">
        <v>1.2896000000000001</v>
      </c>
    </row>
    <row r="50" spans="1:2" x14ac:dyDescent="0.25">
      <c r="A50" t="s">
        <v>93</v>
      </c>
      <c r="B50">
        <v>1.3046</v>
      </c>
    </row>
    <row r="51" spans="1:2" x14ac:dyDescent="0.25">
      <c r="A51" t="s">
        <v>94</v>
      </c>
      <c r="B51">
        <v>1.5077</v>
      </c>
    </row>
    <row r="52" spans="1:2" x14ac:dyDescent="0.25">
      <c r="A52" t="s">
        <v>95</v>
      </c>
      <c r="B52">
        <v>1.1967000000000001</v>
      </c>
    </row>
    <row r="53" spans="1:2" x14ac:dyDescent="0.25">
      <c r="A53" t="s">
        <v>96</v>
      </c>
      <c r="B53">
        <v>1.0003</v>
      </c>
    </row>
    <row r="54" spans="1:2" x14ac:dyDescent="0.25">
      <c r="A54" t="s">
        <v>97</v>
      </c>
      <c r="B54">
        <v>1.4291</v>
      </c>
    </row>
    <row r="55" spans="1:2" x14ac:dyDescent="0.25">
      <c r="A55" t="s">
        <v>98</v>
      </c>
      <c r="B55">
        <v>1.3406</v>
      </c>
    </row>
    <row r="56" spans="1:2" x14ac:dyDescent="0.25">
      <c r="A56" t="s">
        <v>157</v>
      </c>
      <c r="B56">
        <v>1.2972999999999999</v>
      </c>
    </row>
    <row r="57" spans="1:2" x14ac:dyDescent="0.25">
      <c r="A57" t="s">
        <v>99</v>
      </c>
      <c r="B57">
        <v>0.92569999999999997</v>
      </c>
    </row>
    <row r="58" spans="1:2" x14ac:dyDescent="0.25">
      <c r="A58" t="s">
        <v>100</v>
      </c>
      <c r="B58">
        <v>1.0860000000000001</v>
      </c>
    </row>
    <row r="59" spans="1:2" x14ac:dyDescent="0.25">
      <c r="A59" t="s">
        <v>101</v>
      </c>
      <c r="B59">
        <v>0.94540000000000002</v>
      </c>
    </row>
    <row r="60" spans="1:2" x14ac:dyDescent="0.25">
      <c r="A60" t="s">
        <v>102</v>
      </c>
      <c r="B60">
        <v>0.92090000000000005</v>
      </c>
    </row>
    <row r="61" spans="1:2" x14ac:dyDescent="0.25">
      <c r="A61" t="s">
        <v>103</v>
      </c>
      <c r="B61">
        <v>1.2710999999999999</v>
      </c>
    </row>
    <row r="62" spans="1:2" x14ac:dyDescent="0.25">
      <c r="A62" t="s">
        <v>104</v>
      </c>
      <c r="B62">
        <v>0.86429999999999996</v>
      </c>
    </row>
    <row r="63" spans="1:2" x14ac:dyDescent="0.25">
      <c r="A63" t="s">
        <v>105</v>
      </c>
      <c r="B63">
        <v>1.1597999999999999</v>
      </c>
    </row>
    <row r="64" spans="1:2" x14ac:dyDescent="0.25">
      <c r="A64" t="s">
        <v>156</v>
      </c>
      <c r="B64">
        <v>1.1964999999999999</v>
      </c>
    </row>
    <row r="65" spans="1:2" x14ac:dyDescent="0.25">
      <c r="A65" t="s">
        <v>106</v>
      </c>
      <c r="B65">
        <v>0.99660000000000004</v>
      </c>
    </row>
    <row r="66" spans="1:2" x14ac:dyDescent="0.25">
      <c r="A66" t="s">
        <v>107</v>
      </c>
      <c r="B66">
        <v>0.90490000000000004</v>
      </c>
    </row>
    <row r="67" spans="1:2" x14ac:dyDescent="0.25">
      <c r="A67" t="s">
        <v>108</v>
      </c>
      <c r="B67">
        <v>1.1047</v>
      </c>
    </row>
    <row r="68" spans="1:2" x14ac:dyDescent="0.25">
      <c r="A68" t="s">
        <v>109</v>
      </c>
      <c r="B68">
        <v>1.2567999999999999</v>
      </c>
    </row>
    <row r="69" spans="1:2" x14ac:dyDescent="0.25">
      <c r="A69" t="s">
        <v>110</v>
      </c>
      <c r="B69">
        <v>1.0868</v>
      </c>
    </row>
    <row r="70" spans="1:2" x14ac:dyDescent="0.25">
      <c r="A70" t="s">
        <v>111</v>
      </c>
      <c r="B70">
        <v>0.96660000000000001</v>
      </c>
    </row>
    <row r="71" spans="1:2" x14ac:dyDescent="0.25">
      <c r="A71" t="s">
        <v>155</v>
      </c>
      <c r="B71">
        <v>1.1791</v>
      </c>
    </row>
    <row r="72" spans="1:2" x14ac:dyDescent="0.25">
      <c r="A72" t="s">
        <v>112</v>
      </c>
      <c r="B72">
        <v>0.9768</v>
      </c>
    </row>
    <row r="73" spans="1:2" x14ac:dyDescent="0.25">
      <c r="A73" t="s">
        <v>113</v>
      </c>
      <c r="B73">
        <v>1.0478000000000001</v>
      </c>
    </row>
    <row r="74" spans="1:2" x14ac:dyDescent="0.25">
      <c r="A74" t="s">
        <v>114</v>
      </c>
      <c r="B74">
        <v>1.0013000000000001</v>
      </c>
    </row>
    <row r="75" spans="1:2" x14ac:dyDescent="0.25">
      <c r="A75" t="s">
        <v>154</v>
      </c>
      <c r="B75">
        <v>1.1963999999999999</v>
      </c>
    </row>
    <row r="76" spans="1:2" x14ac:dyDescent="0.25">
      <c r="A76" t="s">
        <v>116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147</v>
      </c>
    </row>
    <row r="2" spans="1:22" x14ac:dyDescent="0.25">
      <c r="A2" s="1" t="s">
        <v>148</v>
      </c>
      <c r="B2" t="s">
        <v>117</v>
      </c>
      <c r="C2" t="s">
        <v>118</v>
      </c>
      <c r="D2" t="s">
        <v>119</v>
      </c>
      <c r="E2" t="s">
        <v>19</v>
      </c>
      <c r="F2" t="s">
        <v>120</v>
      </c>
      <c r="G2" t="s">
        <v>20</v>
      </c>
      <c r="H2" t="s">
        <v>121</v>
      </c>
      <c r="I2" t="s">
        <v>21</v>
      </c>
      <c r="J2" t="s">
        <v>22</v>
      </c>
      <c r="K2" t="s">
        <v>23</v>
      </c>
      <c r="L2" t="s">
        <v>122</v>
      </c>
      <c r="M2" t="s">
        <v>24</v>
      </c>
      <c r="N2" t="s">
        <v>25</v>
      </c>
      <c r="O2" t="s">
        <v>26</v>
      </c>
      <c r="P2" t="s">
        <v>27</v>
      </c>
      <c r="Q2" t="s">
        <v>29</v>
      </c>
      <c r="R2" t="s">
        <v>31</v>
      </c>
      <c r="S2" t="s">
        <v>33</v>
      </c>
      <c r="T2" t="s">
        <v>36</v>
      </c>
      <c r="U2" t="s">
        <v>39</v>
      </c>
      <c r="V2" t="s">
        <v>42</v>
      </c>
    </row>
    <row r="3" spans="1:22" x14ac:dyDescent="0.25">
      <c r="A3" t="s">
        <v>1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2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3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5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6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7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8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9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10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11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142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12</v>
      </c>
      <c r="G16">
        <v>0.78449999999999998</v>
      </c>
    </row>
    <row r="18" spans="1:2" x14ac:dyDescent="0.25">
      <c r="A18" t="s">
        <v>123</v>
      </c>
      <c r="B18">
        <v>1.2793000000000001</v>
      </c>
    </row>
    <row r="19" spans="1:2" x14ac:dyDescent="0.25">
      <c r="A19" t="s">
        <v>124</v>
      </c>
      <c r="B19">
        <v>0.91469999999999996</v>
      </c>
    </row>
    <row r="20" spans="1:2" x14ac:dyDescent="0.25">
      <c r="A20" t="s">
        <v>125</v>
      </c>
      <c r="B20">
        <v>1.2730999999999999</v>
      </c>
    </row>
    <row r="21" spans="1:2" x14ac:dyDescent="0.25">
      <c r="A21" t="s">
        <v>149</v>
      </c>
      <c r="B21">
        <v>1.2337</v>
      </c>
    </row>
    <row r="22" spans="1:2" x14ac:dyDescent="0.25">
      <c r="A22" t="s">
        <v>126</v>
      </c>
      <c r="B22">
        <v>0.88390000000000002</v>
      </c>
    </row>
    <row r="23" spans="1:2" x14ac:dyDescent="0.25">
      <c r="A23" t="s">
        <v>127</v>
      </c>
      <c r="B23">
        <v>0.97040000000000004</v>
      </c>
    </row>
    <row r="24" spans="1:2" x14ac:dyDescent="0.25">
      <c r="A24" t="s">
        <v>128</v>
      </c>
      <c r="B24">
        <v>1.5121</v>
      </c>
    </row>
    <row r="25" spans="1:2" x14ac:dyDescent="0.25">
      <c r="A25" t="s">
        <v>129</v>
      </c>
      <c r="B25">
        <v>1.8759999999999999</v>
      </c>
    </row>
    <row r="26" spans="1:2" x14ac:dyDescent="0.25">
      <c r="A26" t="s">
        <v>130</v>
      </c>
      <c r="B26">
        <v>0.98670000000000002</v>
      </c>
    </row>
    <row r="27" spans="1:2" x14ac:dyDescent="0.25">
      <c r="A27" t="s">
        <v>131</v>
      </c>
      <c r="B27">
        <v>1.0591999999999999</v>
      </c>
    </row>
    <row r="28" spans="1:2" x14ac:dyDescent="0.25">
      <c r="A28" t="s">
        <v>132</v>
      </c>
      <c r="B28">
        <v>0.81769999999999998</v>
      </c>
    </row>
    <row r="29" spans="1:2" x14ac:dyDescent="0.25">
      <c r="A29" t="s">
        <v>133</v>
      </c>
      <c r="B29">
        <v>0.95679999999999998</v>
      </c>
    </row>
    <row r="30" spans="1:2" x14ac:dyDescent="0.25">
      <c r="A30" t="s">
        <v>134</v>
      </c>
      <c r="B30">
        <v>1.0859000000000001</v>
      </c>
    </row>
    <row r="31" spans="1:2" x14ac:dyDescent="0.25">
      <c r="A31" t="s">
        <v>135</v>
      </c>
      <c r="B31">
        <v>0.76949999999999996</v>
      </c>
    </row>
    <row r="32" spans="1:2" x14ac:dyDescent="0.25">
      <c r="A32" t="s">
        <v>150</v>
      </c>
      <c r="B32">
        <v>0.85270000000000001</v>
      </c>
    </row>
    <row r="33" spans="1:2" x14ac:dyDescent="0.25">
      <c r="A33" t="s">
        <v>136</v>
      </c>
      <c r="B33">
        <v>0.78449999999999998</v>
      </c>
    </row>
    <row r="34" spans="1:2" x14ac:dyDescent="0.25">
      <c r="A34" t="s">
        <v>137</v>
      </c>
      <c r="B34">
        <v>0.88600000000000001</v>
      </c>
    </row>
    <row r="35" spans="1:2" x14ac:dyDescent="0.25">
      <c r="A35" t="s">
        <v>138</v>
      </c>
      <c r="B35">
        <v>0.89759999999999995</v>
      </c>
    </row>
    <row r="36" spans="1:2" x14ac:dyDescent="0.25">
      <c r="A36" t="s">
        <v>46</v>
      </c>
      <c r="B36">
        <v>1.0175000000000001</v>
      </c>
    </row>
    <row r="37" spans="1:2" x14ac:dyDescent="0.25">
      <c r="A37" t="s">
        <v>47</v>
      </c>
      <c r="B37">
        <v>0.40150000000000002</v>
      </c>
    </row>
    <row r="38" spans="1:2" x14ac:dyDescent="0.25">
      <c r="A38" t="s">
        <v>48</v>
      </c>
      <c r="B38">
        <v>1.0570999999999999</v>
      </c>
    </row>
    <row r="39" spans="1:2" x14ac:dyDescent="0.25">
      <c r="A39" t="s">
        <v>49</v>
      </c>
      <c r="B39">
        <v>1.2149000000000001</v>
      </c>
    </row>
    <row r="40" spans="1:2" x14ac:dyDescent="0.25">
      <c r="A40" t="s">
        <v>50</v>
      </c>
      <c r="B40">
        <v>1.0379</v>
      </c>
    </row>
    <row r="41" spans="1:2" x14ac:dyDescent="0.25">
      <c r="A41" t="s">
        <v>51</v>
      </c>
      <c r="B41">
        <v>0.95520000000000005</v>
      </c>
    </row>
    <row r="42" spans="1:2" x14ac:dyDescent="0.25">
      <c r="A42" t="s">
        <v>53</v>
      </c>
      <c r="B42">
        <v>0.92730000000000001</v>
      </c>
    </row>
    <row r="43" spans="1:2" x14ac:dyDescent="0.25">
      <c r="A43" t="s">
        <v>56</v>
      </c>
      <c r="B43">
        <v>1.0288999999999999</v>
      </c>
    </row>
    <row r="44" spans="1:2" x14ac:dyDescent="0.25">
      <c r="A44" t="s">
        <v>57</v>
      </c>
      <c r="B44">
        <v>1.9079999999999999</v>
      </c>
    </row>
    <row r="45" spans="1:2" x14ac:dyDescent="0.25">
      <c r="A45" t="s">
        <v>58</v>
      </c>
      <c r="B45">
        <v>1.5063</v>
      </c>
    </row>
    <row r="46" spans="1:2" x14ac:dyDescent="0.25">
      <c r="A46" t="s">
        <v>59</v>
      </c>
      <c r="B46">
        <v>1.1500999999999999</v>
      </c>
    </row>
    <row r="47" spans="1:2" x14ac:dyDescent="0.25">
      <c r="A47" t="s">
        <v>60</v>
      </c>
      <c r="B47">
        <v>0.91900000000000004</v>
      </c>
    </row>
    <row r="48" spans="1:2" x14ac:dyDescent="0.25">
      <c r="A48" t="s">
        <v>61</v>
      </c>
      <c r="B48">
        <v>1.4051</v>
      </c>
    </row>
    <row r="49" spans="1:2" x14ac:dyDescent="0.25">
      <c r="A49" t="s">
        <v>63</v>
      </c>
      <c r="B49">
        <v>1.0506</v>
      </c>
    </row>
    <row r="50" spans="1:2" x14ac:dyDescent="0.25">
      <c r="A50" t="s">
        <v>64</v>
      </c>
      <c r="B50">
        <v>1.2954000000000001</v>
      </c>
    </row>
    <row r="51" spans="1:2" x14ac:dyDescent="0.25">
      <c r="A51" t="s">
        <v>68</v>
      </c>
      <c r="B51">
        <v>1.0385</v>
      </c>
    </row>
    <row r="52" spans="1:2" x14ac:dyDescent="0.25">
      <c r="A52" t="s">
        <v>69</v>
      </c>
      <c r="B52">
        <v>1.4085000000000001</v>
      </c>
    </row>
    <row r="53" spans="1:2" x14ac:dyDescent="0.25">
      <c r="A53" t="s">
        <v>70</v>
      </c>
      <c r="B53">
        <v>1.2262999999999999</v>
      </c>
    </row>
    <row r="54" spans="1:2" x14ac:dyDescent="0.25">
      <c r="A54" t="s">
        <v>71</v>
      </c>
      <c r="B54">
        <v>1.0476000000000001</v>
      </c>
    </row>
    <row r="55" spans="1:2" x14ac:dyDescent="0.25">
      <c r="A55" t="s">
        <v>72</v>
      </c>
      <c r="B55">
        <v>1.0908</v>
      </c>
    </row>
    <row r="56" spans="1:2" x14ac:dyDescent="0.25">
      <c r="A56" t="s">
        <v>73</v>
      </c>
      <c r="B56">
        <v>1.0767</v>
      </c>
    </row>
    <row r="57" spans="1:2" x14ac:dyDescent="0.25">
      <c r="A57" t="s">
        <v>74</v>
      </c>
      <c r="B57">
        <v>0.9839</v>
      </c>
    </row>
    <row r="58" spans="1:2" x14ac:dyDescent="0.25">
      <c r="A58" t="s">
        <v>153</v>
      </c>
      <c r="B58">
        <v>1.0737000000000001</v>
      </c>
    </row>
    <row r="59" spans="1:2" x14ac:dyDescent="0.25">
      <c r="A59" t="s">
        <v>80</v>
      </c>
      <c r="B59">
        <v>1.0113000000000001</v>
      </c>
    </row>
    <row r="60" spans="1:2" x14ac:dyDescent="0.25">
      <c r="A60" t="s">
        <v>115</v>
      </c>
      <c r="B60">
        <v>1.0588</v>
      </c>
    </row>
    <row r="61" spans="1:2" x14ac:dyDescent="0.25">
      <c r="A61" t="s">
        <v>151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158</v>
      </c>
    </row>
    <row r="2" spans="1:3" x14ac:dyDescent="0.25">
      <c r="A2" t="s">
        <v>204</v>
      </c>
    </row>
    <row r="3" spans="1:3" x14ac:dyDescent="0.25">
      <c r="A3" t="s">
        <v>15</v>
      </c>
    </row>
    <row r="4" spans="1:3" x14ac:dyDescent="0.25">
      <c r="A4" t="s">
        <v>205</v>
      </c>
    </row>
    <row r="5" spans="1:3" x14ac:dyDescent="0.25">
      <c r="C5" t="s">
        <v>159</v>
      </c>
    </row>
    <row r="6" spans="1:3" x14ac:dyDescent="0.25">
      <c r="B6" t="s">
        <v>206</v>
      </c>
      <c r="C6" t="s">
        <v>207</v>
      </c>
    </row>
    <row r="7" spans="1:3" x14ac:dyDescent="0.25">
      <c r="A7" t="s">
        <v>15</v>
      </c>
      <c r="B7">
        <v>1.0302</v>
      </c>
      <c r="C7">
        <v>1.0304</v>
      </c>
    </row>
    <row r="8" spans="1:3" x14ac:dyDescent="0.25">
      <c r="A8" t="s">
        <v>205</v>
      </c>
    </row>
    <row r="9" spans="1:3" x14ac:dyDescent="0.25">
      <c r="C9" t="s">
        <v>160</v>
      </c>
    </row>
    <row r="10" spans="1:3" x14ac:dyDescent="0.25">
      <c r="B10" t="s">
        <v>206</v>
      </c>
      <c r="C10" t="s">
        <v>207</v>
      </c>
    </row>
    <row r="11" spans="1:3" x14ac:dyDescent="0.25">
      <c r="A11" t="s">
        <v>15</v>
      </c>
      <c r="B11">
        <v>2922</v>
      </c>
      <c r="C11">
        <v>2920</v>
      </c>
    </row>
    <row r="13" spans="1:3" x14ac:dyDescent="0.25">
      <c r="A13" t="s">
        <v>158</v>
      </c>
    </row>
    <row r="14" spans="1:3" x14ac:dyDescent="0.25">
      <c r="A14" t="s">
        <v>204</v>
      </c>
    </row>
    <row r="15" spans="1:3" x14ac:dyDescent="0.25">
      <c r="A15" t="s">
        <v>15</v>
      </c>
    </row>
    <row r="16" spans="1:3" x14ac:dyDescent="0.25">
      <c r="A16" t="s">
        <v>208</v>
      </c>
    </row>
    <row r="17" spans="1:3" x14ac:dyDescent="0.25">
      <c r="C17" t="s">
        <v>159</v>
      </c>
    </row>
    <row r="18" spans="1:3" x14ac:dyDescent="0.25">
      <c r="B18" t="s">
        <v>206</v>
      </c>
      <c r="C18" t="s">
        <v>207</v>
      </c>
    </row>
    <row r="19" spans="1:3" x14ac:dyDescent="0.25">
      <c r="A19" t="s">
        <v>15</v>
      </c>
      <c r="B19">
        <v>1.0996999999999999</v>
      </c>
      <c r="C19">
        <v>1.1008</v>
      </c>
    </row>
    <row r="20" spans="1:3" x14ac:dyDescent="0.25">
      <c r="A20" t="s">
        <v>208</v>
      </c>
    </row>
    <row r="21" spans="1:3" x14ac:dyDescent="0.25">
      <c r="C21" t="s">
        <v>160</v>
      </c>
    </row>
    <row r="22" spans="1:3" x14ac:dyDescent="0.25">
      <c r="B22" t="s">
        <v>206</v>
      </c>
      <c r="C22" t="s">
        <v>207</v>
      </c>
    </row>
    <row r="23" spans="1:3" x14ac:dyDescent="0.25">
      <c r="A23" t="s">
        <v>15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Chart 1</vt:lpstr>
      <vt:lpstr>Chart 2</vt:lpstr>
      <vt:lpstr>Chart 3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1'!_201209_01</vt:lpstr>
      <vt:lpstr>'Chart 2'!_201209_02</vt:lpstr>
      <vt:lpstr>'Chart 18 Data'!_201209_18</vt:lpstr>
      <vt:lpstr>'Chart 20'!_201209_19_1</vt:lpstr>
      <vt:lpstr>'Chart 3'!_201607_03B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2016-11-09T15:19:05Z</dcterms:modified>
</cp:coreProperties>
</file>