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queryTables/queryTable4.xml" ContentType="application/vnd.openxmlformats-officedocument.spreadsheetml.queryTab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K:\Projects\Measuring Broadband America- Fixed Line\Data for 2016 MBA Report\Charts for MBA 2016 Report\Separated Charts-Optimum\"/>
    </mc:Choice>
  </mc:AlternateContent>
  <bookViews>
    <workbookView xWindow="0" yWindow="0" windowWidth="28800" windowHeight="11835" tabRatio="794" firstSheet="8" activeTab="8"/>
  </bookViews>
  <sheets>
    <sheet name="Chart 18 Data" sheetId="48" state="hidden" r:id="rId1"/>
    <sheet name="Chart 18" sheetId="49" state="hidden" r:id="rId2"/>
    <sheet name="Chart 19 Data" sheetId="56" state="hidden" r:id="rId3"/>
    <sheet name="Chart 19" sheetId="57" state="hidden" r:id="rId4"/>
    <sheet name="Chart 20" sheetId="52" state="hidden" r:id="rId5"/>
    <sheet name="Chart 7-2" sheetId="7" state="hidden" r:id="rId6"/>
    <sheet name="Chart 8-2" sheetId="8" state="hidden" r:id="rId7"/>
    <sheet name="Chart 50" sheetId="99" state="hidden" r:id="rId8"/>
    <sheet name="Chart 52" sheetId="105" r:id="rId9"/>
  </sheets>
  <definedNames>
    <definedName name="_2">#REF!</definedName>
    <definedName name="_201209_18" localSheetId="0">'Chart 18 Data'!$A$45:$D$63</definedName>
    <definedName name="_201209_19_1" localSheetId="4">'Chart 20'!$A$2:$V$8</definedName>
    <definedName name="chart18" localSheetId="0">'Chart 18 Data'!$A$24</definedName>
    <definedName name="chart19" localSheetId="4">'Chart 20'!$C$1</definedName>
    <definedName name="DLLookup5">#REF!</definedName>
    <definedName name="HD2011DI">#REF!</definedName>
    <definedName name="HD2011DT">#REF!</definedName>
    <definedName name="HD2011UI">#REF!</definedName>
    <definedName name="HD2011UT">#REF!</definedName>
    <definedName name="HD2012ADI">#REF!</definedName>
    <definedName name="HD2012ADT">#REF!</definedName>
    <definedName name="HD2012AUI">#REF!</definedName>
    <definedName name="HD2012AUT">#REF!</definedName>
    <definedName name="HD2012BDI">#REF!</definedName>
    <definedName name="HD2012BDT">#REF!</definedName>
    <definedName name="HD2012BUI">#REF!</definedName>
    <definedName name="HD2012BUT">#REF!</definedName>
    <definedName name="HD2013DI">#REF!</definedName>
    <definedName name="HD2013DT">#REF!</definedName>
    <definedName name="HD2013UI">#REF!</definedName>
    <definedName name="HD2013UT">#REF!</definedName>
    <definedName name="HD2014DI">#REF!</definedName>
    <definedName name="HD2014DT">#REF!</definedName>
    <definedName name="HD2014UI">#REF!</definedName>
    <definedName name="HD2014UT">#REF!</definedName>
    <definedName name="HD2015DI">#REF!</definedName>
    <definedName name="HD2015DT">#REF!</definedName>
    <definedName name="HD2015UI">#REF!</definedName>
    <definedName name="HD2015UT">#REF!</definedName>
    <definedName name="LEGACY" localSheetId="7">'Chart 50'!$A$1:$C$24</definedName>
    <definedName name="ltncy_trimmed_mean" localSheetId="8">'Chart 52'!$A$26:$GW$217</definedName>
    <definedName name="TECH_2011_USTM">#REF!</definedName>
    <definedName name="TECH_2012F_USTM">#REF!</definedName>
    <definedName name="TECH_2012S_USTM">#REF!</definedName>
    <definedName name="TECH_2013_USTM">#REF!</definedName>
    <definedName name="TECH_2014_USTM">#REF!</definedName>
    <definedName name="TECH_2015_USTM">#REF!</definedName>
    <definedName name="TECH_2016_USTM">#REF!</definedName>
    <definedName name="TECH_2016F_USTM">#REF!</definedName>
    <definedName name="TECH_2016S_USTM">#REF!</definedName>
    <definedName name="TechnologyLookup">#REF!</definedName>
    <definedName name="UPLOOK6">#REF!</definedName>
    <definedName name="WebLT11">#REF!</definedName>
  </definedNames>
  <calcPr calcId="152511"/>
</workbook>
</file>

<file path=xl/calcChain.xml><?xml version="1.0" encoding="utf-8"?>
<calcChain xmlns="http://schemas.openxmlformats.org/spreadsheetml/2006/main">
  <c r="R4" i="105" l="1"/>
  <c r="Q4" i="105"/>
  <c r="P4" i="105"/>
  <c r="O4" i="105"/>
  <c r="N4" i="105"/>
  <c r="M4" i="105"/>
  <c r="L4" i="105"/>
  <c r="K4" i="105"/>
  <c r="J4" i="105"/>
  <c r="I4" i="105"/>
  <c r="H4" i="105"/>
  <c r="G4" i="105"/>
  <c r="F4" i="105"/>
  <c r="E4" i="105"/>
  <c r="D4" i="105"/>
  <c r="C4" i="105"/>
  <c r="R3" i="105" l="1"/>
  <c r="Q3" i="105"/>
  <c r="P3" i="105"/>
  <c r="O3" i="105"/>
  <c r="N3" i="105"/>
  <c r="M3" i="105"/>
  <c r="L3" i="105"/>
  <c r="K3" i="105"/>
  <c r="J3" i="105"/>
  <c r="I3" i="105"/>
  <c r="H3" i="105"/>
  <c r="G3" i="105"/>
  <c r="F3" i="105"/>
  <c r="E3" i="105"/>
  <c r="D3" i="105"/>
  <c r="C3" i="105"/>
  <c r="R18" i="105" l="1"/>
  <c r="Q18" i="105"/>
  <c r="P18" i="105"/>
  <c r="O18" i="105"/>
  <c r="N18" i="105"/>
  <c r="M18" i="105"/>
  <c r="L18" i="105"/>
  <c r="K18" i="105"/>
  <c r="J18" i="105"/>
  <c r="I18" i="105"/>
  <c r="H18" i="105"/>
  <c r="G18" i="105"/>
  <c r="F18" i="105"/>
  <c r="E18" i="105"/>
  <c r="D18" i="105"/>
  <c r="C18" i="105"/>
  <c r="R17" i="105"/>
  <c r="Q17" i="105"/>
  <c r="P17" i="105"/>
  <c r="O17" i="105"/>
  <c r="N17" i="105"/>
  <c r="M17" i="105"/>
  <c r="L17" i="105"/>
  <c r="K17" i="105"/>
  <c r="J17" i="105"/>
  <c r="I17" i="105"/>
  <c r="H17" i="105"/>
  <c r="G17" i="105"/>
  <c r="F17" i="105"/>
  <c r="E17" i="105"/>
  <c r="D17" i="105"/>
  <c r="C17" i="105"/>
  <c r="R16" i="105"/>
  <c r="Q16" i="105"/>
  <c r="P16" i="105"/>
  <c r="O16" i="105"/>
  <c r="N16" i="105"/>
  <c r="M16" i="105"/>
  <c r="L16" i="105"/>
  <c r="K16" i="105"/>
  <c r="J16" i="105"/>
  <c r="I16" i="105"/>
  <c r="H16" i="105"/>
  <c r="G16" i="105"/>
  <c r="F16" i="105"/>
  <c r="E16" i="105"/>
  <c r="D16" i="105"/>
  <c r="C16" i="105"/>
  <c r="R14" i="105"/>
  <c r="Q14" i="105"/>
  <c r="P14" i="105"/>
  <c r="O14" i="105"/>
  <c r="N14" i="105"/>
  <c r="M14" i="105"/>
  <c r="L14" i="105"/>
  <c r="K14" i="105"/>
  <c r="J14" i="105"/>
  <c r="I14" i="105"/>
  <c r="H14" i="105"/>
  <c r="G14" i="105"/>
  <c r="F14" i="105"/>
  <c r="E14" i="105"/>
  <c r="D14" i="105"/>
  <c r="C14" i="105"/>
  <c r="R13" i="105"/>
  <c r="Q13" i="105"/>
  <c r="P13" i="105"/>
  <c r="O13" i="105"/>
  <c r="N13" i="105"/>
  <c r="M13" i="105"/>
  <c r="L13" i="105"/>
  <c r="K13" i="105"/>
  <c r="J13" i="105"/>
  <c r="I13" i="105"/>
  <c r="H13" i="105"/>
  <c r="G13" i="105"/>
  <c r="F13" i="105"/>
  <c r="E13" i="105"/>
  <c r="D13" i="105"/>
  <c r="C13" i="105"/>
  <c r="R12" i="105"/>
  <c r="Q12" i="105"/>
  <c r="P12" i="105"/>
  <c r="O12" i="105"/>
  <c r="N12" i="105"/>
  <c r="M12" i="105"/>
  <c r="L12" i="105"/>
  <c r="K12" i="105"/>
  <c r="J12" i="105"/>
  <c r="I12" i="105"/>
  <c r="H12" i="105"/>
  <c r="G12" i="105"/>
  <c r="F12" i="105"/>
  <c r="E12" i="105"/>
  <c r="D12" i="105"/>
  <c r="C12" i="105"/>
  <c r="R11" i="105"/>
  <c r="Q11" i="105"/>
  <c r="P11" i="105"/>
  <c r="O11" i="105"/>
  <c r="N11" i="105"/>
  <c r="M11" i="105"/>
  <c r="L11" i="105"/>
  <c r="K11" i="105"/>
  <c r="J11" i="105"/>
  <c r="I11" i="105"/>
  <c r="H11" i="105"/>
  <c r="G11" i="105"/>
  <c r="F11" i="105"/>
  <c r="E11" i="105"/>
  <c r="D11" i="105"/>
  <c r="C11" i="105"/>
  <c r="R10" i="105"/>
  <c r="Q10" i="105"/>
  <c r="P10" i="105"/>
  <c r="O10" i="105"/>
  <c r="N10" i="105"/>
  <c r="M10" i="105"/>
  <c r="L10" i="105"/>
  <c r="K10" i="105"/>
  <c r="J10" i="105"/>
  <c r="I10" i="105"/>
  <c r="H10" i="105"/>
  <c r="G10" i="105"/>
  <c r="F10" i="105"/>
  <c r="E10" i="105"/>
  <c r="D10" i="105"/>
  <c r="C10" i="105"/>
  <c r="R9" i="105"/>
  <c r="Q9" i="105"/>
  <c r="P9" i="105"/>
  <c r="O9" i="105"/>
  <c r="N9" i="105"/>
  <c r="M9" i="105"/>
  <c r="L9" i="105"/>
  <c r="K9" i="105"/>
  <c r="J9" i="105"/>
  <c r="I9" i="105"/>
  <c r="H9" i="105"/>
  <c r="G9" i="105"/>
  <c r="F9" i="105"/>
  <c r="E9" i="105"/>
  <c r="D9" i="105"/>
  <c r="C9" i="105"/>
  <c r="R8" i="105"/>
  <c r="Q8" i="105"/>
  <c r="P8" i="105"/>
  <c r="O8" i="105"/>
  <c r="N8" i="105"/>
  <c r="M8" i="105"/>
  <c r="L8" i="105"/>
  <c r="K8" i="105"/>
  <c r="J8" i="105"/>
  <c r="I8" i="105"/>
  <c r="H8" i="105"/>
  <c r="G8" i="105"/>
  <c r="F8" i="105"/>
  <c r="E8" i="105"/>
  <c r="D8" i="105"/>
  <c r="C8" i="105"/>
  <c r="R7" i="105"/>
  <c r="Q7" i="105"/>
  <c r="P7" i="105"/>
  <c r="O7" i="105"/>
  <c r="N7" i="105"/>
  <c r="M7" i="105"/>
  <c r="L7" i="105"/>
  <c r="K7" i="105"/>
  <c r="J7" i="105"/>
  <c r="I7" i="105"/>
  <c r="H7" i="105"/>
  <c r="G7" i="105"/>
  <c r="F7" i="105"/>
  <c r="E7" i="105"/>
  <c r="D7" i="105"/>
  <c r="C7" i="105"/>
  <c r="R6" i="105"/>
  <c r="Q6" i="105"/>
  <c r="P6" i="105"/>
  <c r="O6" i="105"/>
  <c r="N6" i="105"/>
  <c r="M6" i="105"/>
  <c r="L6" i="105"/>
  <c r="K6" i="105"/>
  <c r="J6" i="105"/>
  <c r="I6" i="105"/>
  <c r="H6" i="105"/>
  <c r="G6" i="105"/>
  <c r="F6" i="105"/>
  <c r="E6" i="105"/>
  <c r="D6" i="105"/>
  <c r="C6" i="105"/>
  <c r="R24" i="105"/>
  <c r="Q24" i="105"/>
  <c r="P24" i="105"/>
  <c r="O24" i="105"/>
  <c r="N24" i="105"/>
  <c r="M24" i="105"/>
  <c r="L24" i="105"/>
  <c r="K24" i="105"/>
  <c r="J24" i="105"/>
  <c r="I24" i="105"/>
  <c r="H24" i="105"/>
  <c r="G24" i="105"/>
  <c r="F24" i="105"/>
  <c r="E24" i="105"/>
  <c r="D24" i="105"/>
  <c r="C24" i="105"/>
  <c r="R23" i="105"/>
  <c r="Q23" i="105"/>
  <c r="P23" i="105"/>
  <c r="O23" i="105"/>
  <c r="N23" i="105"/>
  <c r="M23" i="105"/>
  <c r="L23" i="105"/>
  <c r="K23" i="105"/>
  <c r="J23" i="105"/>
  <c r="I23" i="105"/>
  <c r="H23" i="105"/>
  <c r="G23" i="105"/>
  <c r="F23" i="105"/>
  <c r="E23" i="105"/>
  <c r="D23" i="105"/>
  <c r="C23" i="105"/>
  <c r="R22" i="105"/>
  <c r="Q22" i="105"/>
  <c r="P22" i="105"/>
  <c r="O22" i="105"/>
  <c r="N22" i="105"/>
  <c r="M22" i="105"/>
  <c r="L22" i="105"/>
  <c r="K22" i="105"/>
  <c r="J22" i="105"/>
  <c r="I22" i="105"/>
  <c r="H22" i="105"/>
  <c r="G22" i="105"/>
  <c r="F22" i="105"/>
  <c r="E22" i="105"/>
  <c r="D22" i="105"/>
  <c r="C22" i="105"/>
  <c r="R21" i="105"/>
  <c r="Q21" i="105"/>
  <c r="P21" i="105"/>
  <c r="O21" i="105"/>
  <c r="N21" i="105"/>
  <c r="M21" i="105"/>
  <c r="L21" i="105"/>
  <c r="K21" i="105"/>
  <c r="J21" i="105"/>
  <c r="I21" i="105"/>
  <c r="H21" i="105"/>
  <c r="G21" i="105"/>
  <c r="F21" i="105"/>
  <c r="E21" i="105"/>
  <c r="D21" i="105"/>
  <c r="C21" i="105"/>
  <c r="R20" i="105"/>
  <c r="Q20" i="105"/>
  <c r="P20" i="105"/>
  <c r="O20" i="105"/>
  <c r="N20" i="105"/>
  <c r="M20" i="105"/>
  <c r="L20" i="105"/>
  <c r="K20" i="105"/>
  <c r="J20" i="105"/>
  <c r="I20" i="105"/>
  <c r="H20" i="105"/>
  <c r="G20" i="105"/>
  <c r="F20" i="105"/>
  <c r="E20" i="105"/>
  <c r="D20" i="105"/>
  <c r="C20" i="105"/>
  <c r="R19" i="105"/>
  <c r="Q19" i="105"/>
  <c r="P19" i="105"/>
  <c r="O19" i="105"/>
  <c r="N19" i="105"/>
  <c r="M19" i="105"/>
  <c r="L19" i="105"/>
  <c r="K19" i="105"/>
  <c r="J19" i="105"/>
  <c r="I19" i="105"/>
  <c r="H19" i="105"/>
  <c r="G19" i="105"/>
  <c r="F19" i="105"/>
  <c r="E19" i="105"/>
  <c r="D19" i="105"/>
  <c r="C19" i="105"/>
  <c r="B18" i="48" l="1"/>
  <c r="B17" i="48"/>
  <c r="E47" i="48" l="1"/>
  <c r="E48" i="48"/>
  <c r="B16" i="48" l="1"/>
  <c r="B15" i="48"/>
  <c r="B14" i="48"/>
  <c r="B13" i="48"/>
  <c r="B12" i="48"/>
  <c r="B11" i="48"/>
  <c r="B10" i="48"/>
  <c r="B9" i="48"/>
  <c r="B8" i="48"/>
  <c r="B7" i="48"/>
  <c r="B6" i="48"/>
  <c r="C43" i="48"/>
  <c r="C42" i="48"/>
  <c r="C41" i="48"/>
  <c r="C40" i="48"/>
  <c r="C39" i="48"/>
  <c r="C18" i="48" s="1"/>
  <c r="C38" i="48"/>
  <c r="C17" i="48" s="1"/>
  <c r="C37" i="48"/>
  <c r="C16" i="48" s="1"/>
  <c r="C36" i="48"/>
  <c r="C15" i="48" s="1"/>
  <c r="C35" i="48"/>
  <c r="C14" i="48" s="1"/>
  <c r="C34" i="48"/>
  <c r="C13" i="48" s="1"/>
  <c r="C33" i="48"/>
  <c r="C12" i="48" s="1"/>
  <c r="C32" i="48"/>
  <c r="C11" i="48" s="1"/>
  <c r="C31" i="48"/>
  <c r="C10" i="48" s="1"/>
  <c r="C30" i="48"/>
  <c r="C9" i="48" s="1"/>
  <c r="C29" i="48"/>
  <c r="C8" i="48" s="1"/>
  <c r="C28" i="48"/>
  <c r="C7" i="48" s="1"/>
  <c r="C27" i="48"/>
  <c r="C6" i="48" s="1"/>
  <c r="C26" i="48"/>
  <c r="A44" i="48"/>
  <c r="A43" i="48"/>
  <c r="A42" i="48"/>
  <c r="A41" i="48"/>
  <c r="A40" i="48"/>
  <c r="A39" i="48"/>
  <c r="A18" i="48" s="1"/>
  <c r="A38" i="48"/>
  <c r="A17" i="48" s="1"/>
  <c r="A37" i="48"/>
  <c r="A16" i="48" s="1"/>
  <c r="A36" i="48"/>
  <c r="A15" i="48" s="1"/>
  <c r="A35" i="48"/>
  <c r="A14" i="48" s="1"/>
  <c r="A34" i="48"/>
  <c r="A13" i="48" s="1"/>
  <c r="A33" i="48"/>
  <c r="A12" i="48" s="1"/>
  <c r="A32" i="48"/>
  <c r="A11" i="48" s="1"/>
  <c r="A31" i="48"/>
  <c r="A10" i="48" s="1"/>
  <c r="A30" i="48"/>
  <c r="A9" i="48" s="1"/>
  <c r="A29" i="48"/>
  <c r="A8" i="48" s="1"/>
  <c r="A28" i="48"/>
  <c r="A7" i="48" s="1"/>
  <c r="A27" i="48"/>
  <c r="A6" i="48" s="1"/>
  <c r="A26" i="48"/>
  <c r="B5" i="48"/>
  <c r="E67" i="48" l="1"/>
  <c r="E66" i="48"/>
  <c r="E65" i="48"/>
  <c r="E64" i="48"/>
  <c r="E63" i="48"/>
  <c r="E62" i="48"/>
  <c r="E61" i="48"/>
  <c r="E60" i="48"/>
  <c r="E59" i="48"/>
  <c r="E58" i="48"/>
  <c r="E57" i="48"/>
  <c r="E56" i="48"/>
  <c r="E55" i="48"/>
  <c r="E54" i="48"/>
  <c r="E53" i="48"/>
  <c r="E52" i="48"/>
  <c r="E51" i="48"/>
  <c r="E50" i="48"/>
  <c r="E49" i="48"/>
  <c r="C69" i="48"/>
  <c r="H61" i="48" s="1"/>
  <c r="H54" i="48" l="1"/>
  <c r="H55" i="48"/>
  <c r="H62" i="48"/>
  <c r="H63" i="48"/>
  <c r="E69" i="48"/>
  <c r="H65" i="48"/>
  <c r="H50" i="48"/>
  <c r="H58" i="48"/>
  <c r="H66" i="48"/>
  <c r="H56" i="48"/>
  <c r="H64" i="48"/>
  <c r="H57" i="48"/>
  <c r="H51" i="48"/>
  <c r="H59" i="48"/>
  <c r="H67" i="48"/>
  <c r="H52" i="48"/>
  <c r="H60" i="48"/>
  <c r="H53" i="48"/>
  <c r="H49" i="48" l="1"/>
  <c r="H47" i="48"/>
  <c r="H48" i="48"/>
  <c r="B23" i="56" l="1"/>
  <c r="E23" i="56" s="1"/>
  <c r="A23" i="56"/>
  <c r="B22" i="56" l="1"/>
  <c r="E22" i="56" s="1"/>
  <c r="A22" i="56"/>
  <c r="B21" i="56"/>
  <c r="E21" i="56" s="1"/>
  <c r="B20" i="56"/>
  <c r="E20" i="56" s="1"/>
  <c r="B19" i="56"/>
  <c r="E19" i="56" s="1"/>
  <c r="B18" i="56"/>
  <c r="E18" i="56" s="1"/>
  <c r="B17" i="56"/>
  <c r="E17" i="56" s="1"/>
  <c r="B16" i="56"/>
  <c r="E16" i="56" s="1"/>
  <c r="B15" i="56"/>
  <c r="E15" i="56" s="1"/>
  <c r="B14" i="56"/>
  <c r="E14" i="56" s="1"/>
  <c r="B13" i="56"/>
  <c r="E13" i="56" s="1"/>
  <c r="B12" i="56"/>
  <c r="E12" i="56" s="1"/>
  <c r="B11" i="56"/>
  <c r="E11" i="56" s="1"/>
  <c r="B10" i="56"/>
  <c r="E10" i="56" s="1"/>
  <c r="B9" i="56"/>
  <c r="E9" i="56" s="1"/>
  <c r="B8" i="56"/>
  <c r="E8" i="56" s="1"/>
  <c r="B7" i="56"/>
  <c r="E7" i="56" s="1"/>
  <c r="B6" i="56"/>
  <c r="E6" i="56" l="1"/>
  <c r="C5" i="48" l="1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A5" i="48"/>
  <c r="A6" i="56" s="1"/>
  <c r="D17" i="48" l="1"/>
  <c r="N20" i="48" s="1"/>
  <c r="D18" i="48"/>
  <c r="N21" i="48" s="1"/>
  <c r="D5" i="48"/>
  <c r="D11" i="48"/>
  <c r="C23" i="56"/>
  <c r="C21" i="56"/>
  <c r="D7" i="48"/>
  <c r="D14" i="48"/>
  <c r="D13" i="48"/>
  <c r="D15" i="48"/>
  <c r="D6" i="48"/>
  <c r="D8" i="48"/>
  <c r="C20" i="56"/>
  <c r="D16" i="48"/>
  <c r="D10" i="48"/>
  <c r="D12" i="48"/>
  <c r="D9" i="48"/>
  <c r="C22" i="56"/>
  <c r="C18" i="56" l="1"/>
  <c r="C8" i="56"/>
  <c r="N7" i="48"/>
  <c r="C17" i="56"/>
  <c r="N19" i="48"/>
  <c r="C13" i="56"/>
  <c r="N14" i="48"/>
  <c r="C19" i="56"/>
  <c r="C9" i="56"/>
  <c r="N9" i="48"/>
  <c r="C7" i="56"/>
  <c r="N6" i="48"/>
  <c r="C12" i="56"/>
  <c r="N13" i="48"/>
  <c r="C10" i="56"/>
  <c r="N11" i="48"/>
  <c r="C16" i="56"/>
  <c r="N17" i="48"/>
  <c r="C6" i="56"/>
  <c r="D23" i="48"/>
  <c r="N5" i="48"/>
  <c r="C14" i="56"/>
  <c r="N15" i="48"/>
  <c r="C11" i="56"/>
  <c r="N12" i="48"/>
  <c r="C15" i="56"/>
  <c r="N16" i="48"/>
</calcChain>
</file>

<file path=xl/connections.xml><?xml version="1.0" encoding="utf-8"?>
<connections xmlns="http://schemas.openxmlformats.org/spreadsheetml/2006/main">
  <connection id="1" name="201209-18" type="6" refreshedVersion="6" background="1" saveData="1">
    <textPr prompt="0" codePage="437" sourceFile="C:\Users\Andy\Box Sync\Default Sync Folder\SamKnowsFCC2015\OMS\201209-18.TAB">
      <textFields>
        <textField/>
      </textFields>
    </textPr>
  </connection>
  <connection id="2" name="201209-19" type="6" refreshedVersion="6" background="1" saveData="1">
    <textPr prompt="0" codePage="437" sourceFile="C:\Users\Andy\Box Sync\Default Sync Folder\SamKnowsFCC2015\OMS\201209-19.TAB">
      <textFields>
        <textField/>
      </textFields>
    </textPr>
  </connection>
  <connection id="3" name="Chart 50" type="6" refreshedVersion="6" background="1" saveData="1">
    <textPr prompt="0" codePage="437" sourceFile="E:\My Jobs\My Box Files\Default Sync Folder\SamKnowsFCC2014\OMS\LEGACY.TAB">
      <textFields count="2">
        <textField/>
        <textField/>
      </textFields>
    </textPr>
  </connection>
  <connection id="4" name="Chart 52" type="6" refreshedVersion="6" background="1" saveData="1">
    <textPr prompt="0" codePage="437" sourceFile="C:\Users\Andy\Box Sync\Default Sync Folder\SamKnowsFCC2015\Reports\Statistical Averages\ltncy_trimmed_mean.TAB">
      <textFields>
        <textField/>
      </textFields>
    </textPr>
  </connection>
</connections>
</file>

<file path=xl/sharedStrings.xml><?xml version="1.0" encoding="utf-8"?>
<sst xmlns="http://schemas.openxmlformats.org/spreadsheetml/2006/main" count="1315" uniqueCount="236">
  <si>
    <t>AT&amp;T</t>
  </si>
  <si>
    <t>Cablevision</t>
  </si>
  <si>
    <t>CenturyLink</t>
  </si>
  <si>
    <t>Charter</t>
  </si>
  <si>
    <t>Comcast</t>
  </si>
  <si>
    <t>Cox</t>
  </si>
  <si>
    <t>Frontier</t>
  </si>
  <si>
    <t>Insight</t>
  </si>
  <si>
    <t>Mediacom</t>
  </si>
  <si>
    <t>Qwest</t>
  </si>
  <si>
    <t>TimeWarner</t>
  </si>
  <si>
    <t>Windstream</t>
  </si>
  <si>
    <t>Verizon Fiber</t>
  </si>
  <si>
    <t xml:space="preserve"> </t>
  </si>
  <si>
    <t>Cable</t>
  </si>
  <si>
    <t>DSL</t>
  </si>
  <si>
    <t>Fiber</t>
  </si>
  <si>
    <t>0.512 Mbit/s</t>
  </si>
  <si>
    <t>0.768 Mbit/s</t>
  </si>
  <si>
    <t>1 Mbit/s</t>
  </si>
  <si>
    <t>1.5 Mbit/s</t>
  </si>
  <si>
    <t>2 Mbit/s</t>
  </si>
  <si>
    <t>3 Mbit/s</t>
  </si>
  <si>
    <t>4 Mbit/s</t>
  </si>
  <si>
    <t>5 Mbit/s</t>
  </si>
  <si>
    <t>6 Mbit/s</t>
  </si>
  <si>
    <t>7 Mbit/s</t>
  </si>
  <si>
    <t>8 Mbit/s</t>
  </si>
  <si>
    <t>9 Mbit/s</t>
  </si>
  <si>
    <t>10 Mbit/s</t>
  </si>
  <si>
    <t>12 Mbit/s</t>
  </si>
  <si>
    <t>15 Mbit/s</t>
  </si>
  <si>
    <t>16 Mbit/s</t>
  </si>
  <si>
    <t>18 Mbit/s</t>
  </si>
  <si>
    <t>20 Mbit/s</t>
  </si>
  <si>
    <t>22 Mbit/s</t>
  </si>
  <si>
    <t>24 Mbit/s</t>
  </si>
  <si>
    <t>25 Mbit/s</t>
  </si>
  <si>
    <t>28 Mbit/s</t>
  </si>
  <si>
    <t>30 Mbit/s</t>
  </si>
  <si>
    <t>35 Mbit/s</t>
  </si>
  <si>
    <t>40 Mbit/s</t>
  </si>
  <si>
    <t>50 Mbit/s</t>
  </si>
  <si>
    <t>100 Mbit/s</t>
  </si>
  <si>
    <t>AT&amp;T - 1 Mbit/s</t>
  </si>
  <si>
    <t>Frontier - 1 Mbit/s</t>
  </si>
  <si>
    <t>Insight - 1 Mbit/s</t>
  </si>
  <si>
    <t>Mediacom - 1 Mbit/s</t>
  </si>
  <si>
    <t>TimeWarner - 1 Mbit/s</t>
  </si>
  <si>
    <t>AT&amp;T - 1.5 Mbit/s</t>
  </si>
  <si>
    <t>CenturyLink - 1.5 Mbit/s</t>
  </si>
  <si>
    <t>Insight - 1.5 Mbit/s</t>
  </si>
  <si>
    <t>Qwest - 1.5 Mbit/s</t>
  </si>
  <si>
    <t>Windstream - 1.5 Mbit/s</t>
  </si>
  <si>
    <t>Cablevision - 2 Mbit/s</t>
  </si>
  <si>
    <t>Comcast - 2 Mbit/s</t>
  </si>
  <si>
    <t>Cox - 2 Mbit/s</t>
  </si>
  <si>
    <t>Mediacom - 2 Mbit/s</t>
  </si>
  <si>
    <t>TimeWarner - 2 Mbit/s</t>
  </si>
  <si>
    <t>AT&amp;T - 3 Mbit/s</t>
  </si>
  <si>
    <t>CenturyLink - 3 Mbit/s</t>
  </si>
  <si>
    <t>Charter - 3 Mbit/s</t>
  </si>
  <si>
    <t>Cox - 3 Mbit/s</t>
  </si>
  <si>
    <t>Frontier - 3 Mbit/s</t>
  </si>
  <si>
    <t>TimeWarner - 3 Mbit/s</t>
  </si>
  <si>
    <t>Windstream - 3 Mbit/s</t>
  </si>
  <si>
    <t>Charter - 4 Mbit/s</t>
  </si>
  <si>
    <t>Comcast - 4 Mbit/s</t>
  </si>
  <si>
    <t>Cox - 4 Mbit/s</t>
  </si>
  <si>
    <t>Cablevision - 5 Mbit/s</t>
  </si>
  <si>
    <t>Cox - 5 Mbit/s</t>
  </si>
  <si>
    <t>Frontier - 5 Mbit/s</t>
  </si>
  <si>
    <t>TimeWarner - 5 Mbit/s</t>
  </si>
  <si>
    <t>AT&amp;T - 6 Mbit/s</t>
  </si>
  <si>
    <t>Frontier - 6 Mbit/s</t>
  </si>
  <si>
    <t>Windstream - 6 Mbit/s</t>
  </si>
  <si>
    <t>Frontier - 7 Mbit/s</t>
  </si>
  <si>
    <t>Qwest - 7 Mbit/s</t>
  </si>
  <si>
    <t>Cablevision - 8 Mbit/s</t>
  </si>
  <si>
    <t>Comcast - 8 Mbit/s</t>
  </si>
  <si>
    <t>CenturyLink - 10 Mbit/s</t>
  </si>
  <si>
    <t>Frontier - 10 Mbit/s</t>
  </si>
  <si>
    <t>Insight - 10 Mbit/s</t>
  </si>
  <si>
    <t>TimeWarner - 10 Mbit/s</t>
  </si>
  <si>
    <t>AT&amp;T - 12 Mbit/s</t>
  </si>
  <si>
    <t>Comcast - 12 Mbit/s</t>
  </si>
  <si>
    <t>Cox - 12 Mbit/s</t>
  </si>
  <si>
    <t>Mediacom - 12 Mbit/s</t>
  </si>
  <si>
    <t>Qwest - 12 Mbit/s</t>
  </si>
  <si>
    <t>Windstream - 12 Mbit/s</t>
  </si>
  <si>
    <t>Cablevision - 15 Mbit/s</t>
  </si>
  <si>
    <t>Charter - 15 Mbit/s</t>
  </si>
  <si>
    <t>Comcast - 15 Mbit/s</t>
  </si>
  <si>
    <t>Cox - 15 Mbit/s</t>
  </si>
  <si>
    <t>Frontier - 15 Mbit/s</t>
  </si>
  <si>
    <t>Mediacom - 15 Mbit/s</t>
  </si>
  <si>
    <t>TimeWarner - 15 Mbit/s</t>
  </si>
  <si>
    <t>AT&amp;T - 18 Mbit/s</t>
  </si>
  <si>
    <t>Cox - 18 Mbit/s</t>
  </si>
  <si>
    <t>Frontier - 20 Mbit/s</t>
  </si>
  <si>
    <t>Insight - 20 Mbit/s</t>
  </si>
  <si>
    <t>Mediacom - 20 Mbit/s</t>
  </si>
  <si>
    <t>Qwest - 20 Mbit/s</t>
  </si>
  <si>
    <t>TimeWarner - 20 Mbit/s</t>
  </si>
  <si>
    <t>Cox - 22 Mbit/s</t>
  </si>
  <si>
    <t>AT&amp;T - 24 Mbit/s</t>
  </si>
  <si>
    <t>Charter - 25 Mbit/s</t>
  </si>
  <si>
    <t>Comcast - 25 Mbit/s</t>
  </si>
  <si>
    <t>Cox - 25 Mbit/s</t>
  </si>
  <si>
    <t>Frontier - 25 Mbit/s</t>
  </si>
  <si>
    <t>Cablevision - 30 Mbit/s</t>
  </si>
  <si>
    <t>Charter - 30 Mbit/s</t>
  </si>
  <si>
    <t>TimeWarner - 30 Mbit/s</t>
  </si>
  <si>
    <t>Frontier - 35 Mbit/s</t>
  </si>
  <si>
    <t>Cablevision - 50 Mbit/s</t>
  </si>
  <si>
    <t>0.128 Mbit/s</t>
  </si>
  <si>
    <t>0.256 Mbit/s</t>
  </si>
  <si>
    <t>0.384 Mbit/s</t>
  </si>
  <si>
    <t>0.64 Mbit/s</t>
  </si>
  <si>
    <t>0.896 Mbit/s</t>
  </si>
  <si>
    <t>2.5 Mbit/s</t>
  </si>
  <si>
    <t>CenturyLink - 0.256 Mbit/s</t>
  </si>
  <si>
    <t>AT&amp;T - 0.384 Mbit/s</t>
  </si>
  <si>
    <t>Frontier - 0.384 Mbit/s</t>
  </si>
  <si>
    <t>AT&amp;T - 0.512 Mbit/s</t>
  </si>
  <si>
    <t>CenturyLink - 0.512 Mbit/s</t>
  </si>
  <si>
    <t>Cox - 0.512 Mbit/s</t>
  </si>
  <si>
    <t>TimeWarner - 0.512 Mbit/s</t>
  </si>
  <si>
    <t>CenturyLink - 0.64 Mbit/s</t>
  </si>
  <si>
    <t>Qwest - 0.64 Mbit/s</t>
  </si>
  <si>
    <t>AT&amp;T - 0.768 Mbit/s</t>
  </si>
  <si>
    <t>CenturyLink - 0.768 Mbit/s</t>
  </si>
  <si>
    <t>Cox - 0.768 Mbit/s</t>
  </si>
  <si>
    <t>Frontier - 0.768 Mbit/s</t>
  </si>
  <si>
    <t>Windstream - 0.768 Mbit/s</t>
  </si>
  <si>
    <t>CenturyLink - 0.896 Mbit/s</t>
  </si>
  <si>
    <t>Qwest - 0.896 Mbit/s</t>
  </si>
  <si>
    <t>Chart 7: Average peak period burst download speeds as a percentage of advertised speed, by provider</t>
  </si>
  <si>
    <t>Burst Download Ratio</t>
  </si>
  <si>
    <t>Verion FIBRE</t>
  </si>
  <si>
    <t>Verion DSL</t>
  </si>
  <si>
    <t>Verion DSL - 1 Mbit/s</t>
  </si>
  <si>
    <t>Verion DSL - 1.5 Mbit/s</t>
  </si>
  <si>
    <t>Verion DSL - 3 Mbit/s</t>
  </si>
  <si>
    <t>Verion DSL - 7 Mbit/s</t>
  </si>
  <si>
    <t>Chart 8: Average peak period burst upload speed as a percentage of advertised speed, by provider</t>
  </si>
  <si>
    <t>Burst Upload Ratio</t>
  </si>
  <si>
    <t>Verion DSL - 0.384 Mbit/s</t>
  </si>
  <si>
    <t>Verion DSL - 0.768 Mbit/s</t>
  </si>
  <si>
    <t>Verion Fiber- 35 Mbit/s</t>
  </si>
  <si>
    <t>Verion Fiber</t>
  </si>
  <si>
    <t>Verion Fiber - 5 Mbit/s</t>
  </si>
  <si>
    <t>Verion Fiber - 35 Mbit/s</t>
  </si>
  <si>
    <t>Verion Fiber - 25 Mbit/s</t>
  </si>
  <si>
    <t>Verion Fiber - 20 Mbit/s</t>
  </si>
  <si>
    <t>Verion Fiber - 15 Mbit/s</t>
  </si>
  <si>
    <t>Custom Tables</t>
  </si>
  <si>
    <t>Mean</t>
  </si>
  <si>
    <t>Valid N</t>
  </si>
  <si>
    <t>Latency</t>
  </si>
  <si>
    <t>growth per decade</t>
  </si>
  <si>
    <t>value at 1 Mbps tier</t>
  </si>
  <si>
    <t>Service Tier</t>
  </si>
  <si>
    <t>Down rate</t>
  </si>
  <si>
    <t>Normalized traffic</t>
  </si>
  <si>
    <t>Count</t>
  </si>
  <si>
    <t>CDF USAGE TECH</t>
  </si>
  <si>
    <t>TWC</t>
  </si>
  <si>
    <t>HIST USAGE DOWNLOAD</t>
  </si>
  <si>
    <t>Unweighted Count</t>
  </si>
  <si>
    <t>Column N %</t>
  </si>
  <si>
    <t>DOWN_CAT</t>
  </si>
  <si>
    <t>SAT</t>
  </si>
  <si>
    <t>1 Mbps</t>
  </si>
  <si>
    <t>1.5 Mbps</t>
  </si>
  <si>
    <t>3 Mbps</t>
  </si>
  <si>
    <t>5 Mbps</t>
  </si>
  <si>
    <t>6 Mbps</t>
  </si>
  <si>
    <t>10 Mbps</t>
  </si>
  <si>
    <t>12 Mbps</t>
  </si>
  <si>
    <t>15 Mbps</t>
  </si>
  <si>
    <t>18 Mbps</t>
  </si>
  <si>
    <t>20 Mbps</t>
  </si>
  <si>
    <t>24 Mbps</t>
  </si>
  <si>
    <t>25 Mbps</t>
  </si>
  <si>
    <t>30 Mbps</t>
  </si>
  <si>
    <t>35 Mbps</t>
  </si>
  <si>
    <t>40 Mbps</t>
  </si>
  <si>
    <t>50 Mbps</t>
  </si>
  <si>
    <t>75 Mbps</t>
  </si>
  <si>
    <t>105 Mbps</t>
  </si>
  <si>
    <t>ViaSat/Exede</t>
  </si>
  <si>
    <t>Estimate</t>
  </si>
  <si>
    <t>Frontier DSL</t>
  </si>
  <si>
    <t>Frontier Fiber</t>
  </si>
  <si>
    <t>Hughes</t>
  </si>
  <si>
    <t>60 Mbps</t>
  </si>
  <si>
    <t>100 Mbps</t>
  </si>
  <si>
    <t>101 Mbps</t>
  </si>
  <si>
    <t>Chart 19: Normalized Average User Traffic - 2014 Test Data</t>
  </si>
  <si>
    <t>Total</t>
  </si>
  <si>
    <t>AT&amp;T - DSL</t>
  </si>
  <si>
    <t>Satellite</t>
  </si>
  <si>
    <t>C:\TEMP\TEMP.TMP</t>
  </si>
  <si>
    <t>DL Without Legacy vs. All</t>
  </si>
  <si>
    <t>All units</t>
  </si>
  <si>
    <t>Without Legacy modems</t>
  </si>
  <si>
    <t>UL Without Legacy vs. All</t>
  </si>
  <si>
    <t>Off Peak</t>
  </si>
  <si>
    <t>Verizon DSL</t>
  </si>
  <si>
    <t>Mode</t>
  </si>
  <si>
    <t>Standard Error of Mean</t>
  </si>
  <si>
    <t>Standard Deviation</t>
  </si>
  <si>
    <t>24hr Sat-Sun</t>
  </si>
  <si>
    <t>1900-2300 Mon-Fri</t>
  </si>
  <si>
    <t>Tier (Mbps)</t>
  </si>
  <si>
    <t>Chart 20:  Cumulative Distribution of User Traffic, by Technology - 2015 Test Data</t>
  </si>
  <si>
    <t>Unweighted Mean</t>
  </si>
  <si>
    <t>2.05 Mbps</t>
  </si>
  <si>
    <t>7 Mbps</t>
  </si>
  <si>
    <t xml:space="preserve"> Mbps</t>
  </si>
  <si>
    <t>Chart 18:  Normalized Average User Traffic - 2015 Test Data</t>
  </si>
  <si>
    <t>Weighted Median</t>
  </si>
  <si>
    <t>Weighted Mean</t>
  </si>
  <si>
    <t>Unweighted Median</t>
  </si>
  <si>
    <t>Weighted Mean % advertised</t>
  </si>
  <si>
    <t>Unweighted Mean % advertised</t>
  </si>
  <si>
    <t>Weighted Median % Advertised</t>
  </si>
  <si>
    <t>Unweighted Median % Advertised</t>
  </si>
  <si>
    <t>[0.5 - 1.0] Mbps</t>
  </si>
  <si>
    <t>[1.1 - 3.00] Mbps</t>
  </si>
  <si>
    <t>45 Mbps</t>
  </si>
  <si>
    <t>150 Mbps</t>
  </si>
  <si>
    <t>300 Mbps</t>
  </si>
  <si>
    <t>AT&amp;T - IPBB</t>
  </si>
  <si>
    <t>Optimum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</si>
</sst>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000000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2"/>
      <color rgb="FF1D4D66"/>
      <name val="Verdana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9" fontId="0" fillId="0" borderId="0" xfId="2" applyFont="1"/>
    <xf numFmtId="0" fontId="5" fillId="0" borderId="0" xfId="0" applyFont="1" applyAlignment="1"/>
    <xf numFmtId="9" fontId="0" fillId="0" borderId="0" xfId="0" applyNumberFormat="1"/>
    <xf numFmtId="0" fontId="6" fillId="0" borderId="1" xfId="0" applyFont="1" applyBorder="1"/>
    <xf numFmtId="0" fontId="6" fillId="0" borderId="0" xfId="0" applyFont="1"/>
    <xf numFmtId="2" fontId="7" fillId="0" borderId="1" xfId="0" applyNumberFormat="1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6" fontId="0" fillId="0" borderId="1" xfId="0" applyNumberFormat="1" applyBorder="1"/>
    <xf numFmtId="2" fontId="8" fillId="0" borderId="0" xfId="0" applyNumberFormat="1" applyFont="1" applyBorder="1" applyAlignment="1">
      <alignment horizontal="left" vertical="top" wrapText="1"/>
    </xf>
    <xf numFmtId="2" fontId="0" fillId="0" borderId="0" xfId="0" applyNumberFormat="1" applyBorder="1"/>
    <xf numFmtId="2" fontId="0" fillId="0" borderId="0" xfId="0" applyNumberFormat="1"/>
    <xf numFmtId="0" fontId="0" fillId="0" borderId="0" xfId="0" applyFont="1" applyFill="1"/>
    <xf numFmtId="10" fontId="0" fillId="0" borderId="0" xfId="0" applyNumberFormat="1" applyFont="1" applyFill="1"/>
    <xf numFmtId="0" fontId="0" fillId="0" borderId="0" xfId="0" applyNumberFormat="1" applyFont="1" applyFill="1"/>
  </cellXfs>
  <cellStyles count="8">
    <cellStyle name="Normal" xfId="0" builtinId="0"/>
    <cellStyle name="Normal 2" xfId="1"/>
    <cellStyle name="Normal 2 2" xfId="5"/>
    <cellStyle name="Normal 3" xfId="4"/>
    <cellStyle name="Percent" xfId="2" builtinId="5"/>
    <cellStyle name="Percent 2" xfId="3"/>
    <cellStyle name="Percent 3" xfId="6"/>
    <cellStyle name="Percent 4" xfId="7"/>
  </cellStyles>
  <dxfs count="0"/>
  <tableStyles count="0" defaultTableStyle="TableStyleMedium2" defaultPivotStyle="PivotStyleLight16"/>
  <colors>
    <mruColors>
      <color rgb="FFC80000"/>
      <color rgb="FFFAFA00"/>
      <color rgb="FF0000A8"/>
      <color rgb="FFF5F500"/>
      <color rgb="FFA80000"/>
      <color rgb="FFF0F000"/>
      <color rgb="FF4F7ACA"/>
      <color rgb="FFD5A986"/>
      <color rgb="FFFDEADA"/>
      <color rgb="FFE9C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onnections" Target="connection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Average User Traffic Per Tier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'Chart 18 Data'!$A$5:$A$18</c:f>
              <c:strCache>
                <c:ptCount val="14"/>
                <c:pt idx="0">
                  <c:v>1.5 Mbps</c:v>
                </c:pt>
                <c:pt idx="1">
                  <c:v>2.05 Mbps</c:v>
                </c:pt>
                <c:pt idx="2">
                  <c:v>3 Mbps</c:v>
                </c:pt>
                <c:pt idx="3">
                  <c:v>5 Mbps</c:v>
                </c:pt>
                <c:pt idx="4">
                  <c:v>6 Mbps</c:v>
                </c:pt>
                <c:pt idx="5">
                  <c:v>7 Mbps</c:v>
                </c:pt>
                <c:pt idx="6">
                  <c:v>10 Mbps</c:v>
                </c:pt>
                <c:pt idx="7">
                  <c:v>12 Mbps</c:v>
                </c:pt>
                <c:pt idx="8">
                  <c:v>15 Mbps</c:v>
                </c:pt>
                <c:pt idx="9">
                  <c:v>18 Mbps</c:v>
                </c:pt>
                <c:pt idx="10">
                  <c:v>20 Mbps</c:v>
                </c:pt>
                <c:pt idx="11">
                  <c:v>25 Mbps</c:v>
                </c:pt>
                <c:pt idx="12">
                  <c:v>30 Mbps</c:v>
                </c:pt>
                <c:pt idx="13">
                  <c:v>50 Mbps</c:v>
                </c:pt>
              </c:strCache>
            </c:strRef>
          </c:tx>
          <c:invertIfNegative val="0"/>
          <c:trendline>
            <c:name>Power Regression Demonstrating Correlation Between Higher Tier and User Traffic</c:name>
            <c:trendlineType val="power"/>
            <c:dispRSqr val="1"/>
            <c:dispEq val="1"/>
            <c:trendlineLbl>
              <c:layout>
                <c:manualLayout>
                  <c:x val="2.766532232251484E-2"/>
                  <c:y val="-3.3755347954050691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          y = 0.0125x0.6364
R² = 0.7849</a:t>
                    </a:r>
                  </a:p>
                </c:rich>
              </c:tx>
              <c:numFmt formatCode="General" sourceLinked="0"/>
            </c:trendlineLbl>
          </c:trendline>
          <c:cat>
            <c:strRef>
              <c:f>'Chart 18 Data'!$A$5:$A$18</c:f>
              <c:strCache>
                <c:ptCount val="14"/>
                <c:pt idx="0">
                  <c:v>1.5 Mbps</c:v>
                </c:pt>
                <c:pt idx="1">
                  <c:v>2.05 Mbps</c:v>
                </c:pt>
                <c:pt idx="2">
                  <c:v>3 Mbps</c:v>
                </c:pt>
                <c:pt idx="3">
                  <c:v>5 Mbps</c:v>
                </c:pt>
                <c:pt idx="4">
                  <c:v>6 Mbps</c:v>
                </c:pt>
                <c:pt idx="5">
                  <c:v>7 Mbps</c:v>
                </c:pt>
                <c:pt idx="6">
                  <c:v>10 Mbps</c:v>
                </c:pt>
                <c:pt idx="7">
                  <c:v>12 Mbps</c:v>
                </c:pt>
                <c:pt idx="8">
                  <c:v>15 Mbps</c:v>
                </c:pt>
                <c:pt idx="9">
                  <c:v>18 Mbps</c:v>
                </c:pt>
                <c:pt idx="10">
                  <c:v>20 Mbps</c:v>
                </c:pt>
                <c:pt idx="11">
                  <c:v>25 Mbps</c:v>
                </c:pt>
                <c:pt idx="12">
                  <c:v>30 Mbps</c:v>
                </c:pt>
                <c:pt idx="13">
                  <c:v>50 Mbps</c:v>
                </c:pt>
              </c:strCache>
            </c:strRef>
          </c:cat>
          <c:val>
            <c:numRef>
              <c:f>'Chart 18 Data'!$D$5:$D$18</c:f>
              <c:numCache>
                <c:formatCode>General</c:formatCode>
                <c:ptCount val="14"/>
                <c:pt idx="0">
                  <c:v>3.8022260811238062E-3</c:v>
                </c:pt>
                <c:pt idx="1">
                  <c:v>8.8632231726180673E-3</c:v>
                </c:pt>
                <c:pt idx="2">
                  <c:v>2.7119336503405912E-2</c:v>
                </c:pt>
                <c:pt idx="3">
                  <c:v>1.9368408609230195E-4</c:v>
                </c:pt>
                <c:pt idx="4">
                  <c:v>2.6139473076114219E-2</c:v>
                </c:pt>
                <c:pt idx="5">
                  <c:v>0</c:v>
                </c:pt>
                <c:pt idx="6">
                  <c:v>1.7896637281630209E-2</c:v>
                </c:pt>
                <c:pt idx="7">
                  <c:v>3.8485389535505891E-2</c:v>
                </c:pt>
                <c:pt idx="8">
                  <c:v>0.15700001562948859</c:v>
                </c:pt>
                <c:pt idx="9">
                  <c:v>3.4630343671867896E-2</c:v>
                </c:pt>
                <c:pt idx="10">
                  <c:v>3.560928526596336E-2</c:v>
                </c:pt>
                <c:pt idx="11">
                  <c:v>0.30960832851438497</c:v>
                </c:pt>
                <c:pt idx="12">
                  <c:v>2.921120618524551E-2</c:v>
                </c:pt>
                <c:pt idx="13">
                  <c:v>0.31144085099655927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48-45D7-A340-89EC1FD8E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9575864"/>
        <c:axId val="609576256"/>
      </c:barChart>
      <c:catAx>
        <c:axId val="609575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576256"/>
        <c:crosses val="autoZero"/>
        <c:auto val="1"/>
        <c:lblAlgn val="ctr"/>
        <c:lblOffset val="100"/>
        <c:noMultiLvlLbl val="0"/>
      </c:catAx>
      <c:valAx>
        <c:axId val="60957625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6095758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name>Log regression showing correlation between service tier and user traffic</c:name>
            <c:trendlineType val="log"/>
            <c:dispRSqr val="1"/>
            <c:dispEq val="1"/>
            <c:trendlineLbl>
              <c:layout>
                <c:manualLayout>
                  <c:x val="-0.12109482180992474"/>
                  <c:y val="2.0723862046871213E-3"/>
                </c:manualLayout>
              </c:layout>
              <c:numFmt formatCode="General" sourceLinked="0"/>
            </c:trendlineLbl>
          </c:trendline>
          <c:xVal>
            <c:numRef>
              <c:f>'Chart 19 Data'!$B$6:$B$17</c:f>
              <c:numCache>
                <c:formatCode>General</c:formatCode>
                <c:ptCount val="12"/>
                <c:pt idx="0">
                  <c:v>1.5</c:v>
                </c:pt>
                <c:pt idx="1">
                  <c:v>2.0499999999999998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'Chart 19 Data'!$C$6:$C$17</c:f>
              <c:numCache>
                <c:formatCode>General</c:formatCode>
                <c:ptCount val="12"/>
                <c:pt idx="0">
                  <c:v>3.8022260811238062E-3</c:v>
                </c:pt>
                <c:pt idx="1">
                  <c:v>8.8632231726180673E-3</c:v>
                </c:pt>
                <c:pt idx="2">
                  <c:v>2.7119336503405912E-2</c:v>
                </c:pt>
                <c:pt idx="3">
                  <c:v>1.9368408609230195E-4</c:v>
                </c:pt>
                <c:pt idx="4">
                  <c:v>2.6139473076114219E-2</c:v>
                </c:pt>
                <c:pt idx="5">
                  <c:v>0</c:v>
                </c:pt>
                <c:pt idx="6">
                  <c:v>1.7896637281630209E-2</c:v>
                </c:pt>
                <c:pt idx="7">
                  <c:v>3.8485389535505891E-2</c:v>
                </c:pt>
                <c:pt idx="8">
                  <c:v>0.15700001562948859</c:v>
                </c:pt>
                <c:pt idx="9">
                  <c:v>3.4630343671867896E-2</c:v>
                </c:pt>
                <c:pt idx="10">
                  <c:v>3.560928526596336E-2</c:v>
                </c:pt>
                <c:pt idx="11">
                  <c:v>0.30960832851438497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E4-4DF6-91AC-4AC3AB5EB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577040"/>
        <c:axId val="609577432"/>
      </c:scatterChart>
      <c:valAx>
        <c:axId val="60957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Downstream service rate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09577432"/>
        <c:crosses val="autoZero"/>
        <c:crossBetween val="midCat"/>
      </c:valAx>
      <c:valAx>
        <c:axId val="60957743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609577040"/>
        <c:crosses val="autoZero"/>
        <c:crossBetween val="midCat"/>
      </c:valAx>
      <c:spPr>
        <a:noFill/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550395212304"/>
          <c:y val="8.4570267874090568E-2"/>
          <c:w val="0.74674225217040979"/>
          <c:h val="0.78542389430139403"/>
        </c:manualLayout>
      </c:layout>
      <c:scatterChart>
        <c:scatterStyle val="smoothMarker"/>
        <c:varyColors val="0"/>
        <c:ser>
          <c:idx val="7"/>
          <c:order val="0"/>
          <c:tx>
            <c:strRef>
              <c:f>'Chart 20'!$A$4</c:f>
              <c:strCache>
                <c:ptCount val="1"/>
                <c:pt idx="0">
                  <c:v>Cable</c:v>
                </c:pt>
              </c:strCache>
            </c:strRef>
          </c:tx>
          <c:spPr>
            <a:ln w="1905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'Chart 20'!$D$4:$V$4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19.384599999999999</c:v>
                </c:pt>
                <c:pt idx="3">
                  <c:v>34.456099999999999</c:v>
                </c:pt>
                <c:pt idx="4">
                  <c:v>58.5777</c:v>
                </c:pt>
                <c:pt idx="5">
                  <c:v>77.347300000000004</c:v>
                </c:pt>
                <c:pt idx="6">
                  <c:v>94.779799999999994</c:v>
                </c:pt>
                <c:pt idx="7">
                  <c:v>126.8359</c:v>
                </c:pt>
                <c:pt idx="8">
                  <c:v>159.36420000000001</c:v>
                </c:pt>
                <c:pt idx="9">
                  <c:v>192.86760000000001</c:v>
                </c:pt>
                <c:pt idx="10">
                  <c:v>244.29339999999999</c:v>
                </c:pt>
                <c:pt idx="11">
                  <c:v>301.11799999999999</c:v>
                </c:pt>
                <c:pt idx="12">
                  <c:v>412.42970000000003</c:v>
                </c:pt>
                <c:pt idx="13">
                  <c:v>465.77120000000002</c:v>
                </c:pt>
                <c:pt idx="14">
                  <c:v>579.21090000000004</c:v>
                </c:pt>
                <c:pt idx="15">
                  <c:v>771.87549999999999</c:v>
                </c:pt>
                <c:pt idx="16">
                  <c:v>937.15269999999998</c:v>
                </c:pt>
                <c:pt idx="17">
                  <c:v>1297.6956</c:v>
                </c:pt>
                <c:pt idx="18">
                  <c:v>1785.2521999999999</c:v>
                </c:pt>
              </c:numCache>
            </c:numRef>
          </c:xVal>
          <c:yVal>
            <c:numRef>
              <c:f>'Chart 20'!$D$3:$V$3</c:f>
              <c:numCache>
                <c:formatCode>0%</c:formatCode>
                <c:ptCount val="19"/>
                <c:pt idx="0">
                  <c:v>1</c:v>
                </c:pt>
                <c:pt idx="1">
                  <c:v>0.99</c:v>
                </c:pt>
                <c:pt idx="2">
                  <c:v>0.97</c:v>
                </c:pt>
                <c:pt idx="3">
                  <c:v>0.95</c:v>
                </c:pt>
                <c:pt idx="4">
                  <c:v>0.9</c:v>
                </c:pt>
                <c:pt idx="5">
                  <c:v>0.85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0.15</c:v>
                </c:pt>
                <c:pt idx="14">
                  <c:v>0.1</c:v>
                </c:pt>
                <c:pt idx="15">
                  <c:v>0.05</c:v>
                </c:pt>
                <c:pt idx="16">
                  <c:v>0.03</c:v>
                </c:pt>
                <c:pt idx="17">
                  <c:v>0.01</c:v>
                </c:pt>
                <c:pt idx="1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7FE-4C7B-955E-E0E85D27B8C3}"/>
            </c:ext>
          </c:extLst>
        </c:ser>
        <c:ser>
          <c:idx val="5"/>
          <c:order val="1"/>
          <c:tx>
            <c:strRef>
              <c:f>'Chart 20'!$A$5</c:f>
              <c:strCache>
                <c:ptCount val="1"/>
                <c:pt idx="0">
                  <c:v>DSL</c:v>
                </c:pt>
              </c:strCache>
            </c:strRef>
          </c:tx>
          <c:spPr>
            <a:ln w="19050">
              <a:solidFill>
                <a:srgbClr val="0099FF"/>
              </a:solidFill>
              <a:prstDash val="solid"/>
            </a:ln>
          </c:spPr>
          <c:marker>
            <c:symbol val="none"/>
          </c:marker>
          <c:xVal>
            <c:numRef>
              <c:f>'Chart 20'!$D$5:$V$5</c:f>
              <c:numCache>
                <c:formatCode>0%</c:formatCode>
                <c:ptCount val="19"/>
                <c:pt idx="0">
                  <c:v>0</c:v>
                </c:pt>
                <c:pt idx="1">
                  <c:v>1.8601000000000001</c:v>
                </c:pt>
                <c:pt idx="2">
                  <c:v>7.7980999999999998</c:v>
                </c:pt>
                <c:pt idx="3">
                  <c:v>11.4392</c:v>
                </c:pt>
                <c:pt idx="4">
                  <c:v>15.0189</c:v>
                </c:pt>
                <c:pt idx="5">
                  <c:v>19.029</c:v>
                </c:pt>
                <c:pt idx="6">
                  <c:v>23.752099999999999</c:v>
                </c:pt>
                <c:pt idx="7">
                  <c:v>33.015799999999999</c:v>
                </c:pt>
                <c:pt idx="8">
                  <c:v>39.725499999999997</c:v>
                </c:pt>
                <c:pt idx="9">
                  <c:v>60.042200000000001</c:v>
                </c:pt>
                <c:pt idx="10">
                  <c:v>91.281300000000002</c:v>
                </c:pt>
                <c:pt idx="11">
                  <c:v>140.87280000000001</c:v>
                </c:pt>
                <c:pt idx="12">
                  <c:v>182.691</c:v>
                </c:pt>
                <c:pt idx="13">
                  <c:v>249.63919999999999</c:v>
                </c:pt>
                <c:pt idx="14">
                  <c:v>343.6105</c:v>
                </c:pt>
                <c:pt idx="15">
                  <c:v>447.08049999999997</c:v>
                </c:pt>
                <c:pt idx="16">
                  <c:v>520.39329999999995</c:v>
                </c:pt>
                <c:pt idx="17">
                  <c:v>1115.4449999999999</c:v>
                </c:pt>
                <c:pt idx="18">
                  <c:v>2529.1833999999999</c:v>
                </c:pt>
              </c:numCache>
            </c:numRef>
          </c:xVal>
          <c:yVal>
            <c:numRef>
              <c:f>'Chart 20'!$D$3:$V$3</c:f>
              <c:numCache>
                <c:formatCode>0%</c:formatCode>
                <c:ptCount val="19"/>
                <c:pt idx="0">
                  <c:v>1</c:v>
                </c:pt>
                <c:pt idx="1">
                  <c:v>0.99</c:v>
                </c:pt>
                <c:pt idx="2">
                  <c:v>0.97</c:v>
                </c:pt>
                <c:pt idx="3">
                  <c:v>0.95</c:v>
                </c:pt>
                <c:pt idx="4">
                  <c:v>0.9</c:v>
                </c:pt>
                <c:pt idx="5">
                  <c:v>0.85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0.15</c:v>
                </c:pt>
                <c:pt idx="14">
                  <c:v>0.1</c:v>
                </c:pt>
                <c:pt idx="15">
                  <c:v>0.05</c:v>
                </c:pt>
                <c:pt idx="16">
                  <c:v>0.03</c:v>
                </c:pt>
                <c:pt idx="17">
                  <c:v>0.01</c:v>
                </c:pt>
                <c:pt idx="1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7FE-4C7B-955E-E0E85D27B8C3}"/>
            </c:ext>
          </c:extLst>
        </c:ser>
        <c:ser>
          <c:idx val="0"/>
          <c:order val="2"/>
          <c:tx>
            <c:strRef>
              <c:f>'Chart 20'!$A$6</c:f>
              <c:strCache>
                <c:ptCount val="1"/>
                <c:pt idx="0">
                  <c:v>Fiber</c:v>
                </c:pt>
              </c:strCache>
            </c:strRef>
          </c:tx>
          <c:spPr>
            <a:ln w="19050">
              <a:solidFill>
                <a:srgbClr val="E46C0A"/>
              </a:solidFill>
              <a:prstDash val="solid"/>
            </a:ln>
          </c:spPr>
          <c:marker>
            <c:symbol val="none"/>
          </c:marker>
          <c:xVal>
            <c:numRef>
              <c:f>'Chart 20'!$D$6:$V$6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21.569199999999999</c:v>
                </c:pt>
                <c:pt idx="3">
                  <c:v>41.488199999999999</c:v>
                </c:pt>
                <c:pt idx="4">
                  <c:v>50.036000000000001</c:v>
                </c:pt>
                <c:pt idx="5">
                  <c:v>71.5625</c:v>
                </c:pt>
                <c:pt idx="6">
                  <c:v>75.627099999999999</c:v>
                </c:pt>
                <c:pt idx="7">
                  <c:v>90.872699999999995</c:v>
                </c:pt>
                <c:pt idx="8">
                  <c:v>108.23739999999999</c:v>
                </c:pt>
                <c:pt idx="9">
                  <c:v>127.58</c:v>
                </c:pt>
                <c:pt idx="10">
                  <c:v>154.51949999999999</c:v>
                </c:pt>
                <c:pt idx="11">
                  <c:v>195.80869999999999</c:v>
                </c:pt>
                <c:pt idx="12">
                  <c:v>250.3973</c:v>
                </c:pt>
                <c:pt idx="13">
                  <c:v>311.0822</c:v>
                </c:pt>
                <c:pt idx="14">
                  <c:v>412.1354</c:v>
                </c:pt>
                <c:pt idx="15">
                  <c:v>539.60739999999998</c:v>
                </c:pt>
                <c:pt idx="16">
                  <c:v>832.41430000000003</c:v>
                </c:pt>
                <c:pt idx="17">
                  <c:v>1140.2369000000001</c:v>
                </c:pt>
                <c:pt idx="18">
                  <c:v>1529.2502999999999</c:v>
                </c:pt>
              </c:numCache>
            </c:numRef>
          </c:xVal>
          <c:yVal>
            <c:numRef>
              <c:f>'Chart 20'!$D$3:$V$3</c:f>
              <c:numCache>
                <c:formatCode>0%</c:formatCode>
                <c:ptCount val="19"/>
                <c:pt idx="0">
                  <c:v>1</c:v>
                </c:pt>
                <c:pt idx="1">
                  <c:v>0.99</c:v>
                </c:pt>
                <c:pt idx="2">
                  <c:v>0.97</c:v>
                </c:pt>
                <c:pt idx="3">
                  <c:v>0.95</c:v>
                </c:pt>
                <c:pt idx="4">
                  <c:v>0.9</c:v>
                </c:pt>
                <c:pt idx="5">
                  <c:v>0.85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0.15</c:v>
                </c:pt>
                <c:pt idx="14">
                  <c:v>0.1</c:v>
                </c:pt>
                <c:pt idx="15">
                  <c:v>0.05</c:v>
                </c:pt>
                <c:pt idx="16">
                  <c:v>0.03</c:v>
                </c:pt>
                <c:pt idx="17">
                  <c:v>0.01</c:v>
                </c:pt>
                <c:pt idx="1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7FE-4C7B-955E-E0E85D27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607496"/>
        <c:axId val="410607888"/>
      </c:scatterChart>
      <c:valAx>
        <c:axId val="410607496"/>
        <c:scaling>
          <c:orientation val="minMax"/>
          <c:max val="16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GB</a:t>
                </a:r>
                <a:r>
                  <a:rPr lang="en-US" baseline="0"/>
                  <a:t> Used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10607888"/>
        <c:crosses val="autoZero"/>
        <c:crossBetween val="midCat"/>
        <c:majorUnit val="20"/>
      </c:valAx>
      <c:valAx>
        <c:axId val="41060788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crossAx val="410607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aseline="0"/>
      </a:pPr>
      <a:endParaRPr lang="en-US"/>
    </a:p>
  </c:txPr>
  <c:printSettings>
    <c:headerFooter/>
    <c:pageMargins b="0" l="0" r="0" t="0" header="0" footer="0"/>
    <c:pageSetup paperSize="32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1 - 3 Mbit/s</a:t>
            </a:r>
            <a:r>
              <a:rPr lang="en-US" baseline="0"/>
              <a:t> Service</a:t>
            </a:r>
            <a:endParaRPr lang="en-US"/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62681568249698"/>
          <c:y val="0.11058670569751"/>
          <c:w val="0.87063041615666859"/>
          <c:h val="0.8499376798074740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7-2'!$A$18:$A$31</c:f>
              <c:strCache>
                <c:ptCount val="14"/>
                <c:pt idx="0">
                  <c:v>Frontier - 1 Mbit/s</c:v>
                </c:pt>
                <c:pt idx="1">
                  <c:v>Verion DSL - 1 Mbit/s</c:v>
                </c:pt>
                <c:pt idx="2">
                  <c:v>AT&amp;T - 1.5 Mbit/s</c:v>
                </c:pt>
                <c:pt idx="3">
                  <c:v>CenturyLink - 1.5 Mbit/s</c:v>
                </c:pt>
                <c:pt idx="4">
                  <c:v>Qwest - 1.5 Mbit/s</c:v>
                </c:pt>
                <c:pt idx="5">
                  <c:v>Verion DSL - 1.5 Mbit/s</c:v>
                </c:pt>
                <c:pt idx="6">
                  <c:v>Windstream - 1.5 Mbit/s</c:v>
                </c:pt>
                <c:pt idx="7">
                  <c:v>AT&amp;T - 3 Mbit/s</c:v>
                </c:pt>
                <c:pt idx="8">
                  <c:v>CenturyLink - 3 Mbit/s</c:v>
                </c:pt>
                <c:pt idx="9">
                  <c:v>Cox - 3 Mbit/s</c:v>
                </c:pt>
                <c:pt idx="10">
                  <c:v>Frontier - 3 Mbit/s</c:v>
                </c:pt>
                <c:pt idx="11">
                  <c:v>TimeWarner - 3 Mbit/s</c:v>
                </c:pt>
                <c:pt idx="12">
                  <c:v>Verion DSL - 3 Mbit/s</c:v>
                </c:pt>
                <c:pt idx="13">
                  <c:v>Windstream - 3 Mbit/s</c:v>
                </c:pt>
              </c:strCache>
            </c:strRef>
          </c:cat>
          <c:val>
            <c:numRef>
              <c:f>'Chart 7-2'!$B$18:$B$31</c:f>
              <c:numCache>
                <c:formatCode>General</c:formatCode>
                <c:ptCount val="14"/>
                <c:pt idx="0">
                  <c:v>1.0249999999999999</c:v>
                </c:pt>
                <c:pt idx="1">
                  <c:v>0.81740000000000002</c:v>
                </c:pt>
                <c:pt idx="2">
                  <c:v>0.83640000000000003</c:v>
                </c:pt>
                <c:pt idx="3">
                  <c:v>0.89229999999999998</c:v>
                </c:pt>
                <c:pt idx="4">
                  <c:v>0.80920000000000003</c:v>
                </c:pt>
                <c:pt idx="5">
                  <c:v>0.98719999999999997</c:v>
                </c:pt>
                <c:pt idx="6">
                  <c:v>0.75919999999999999</c:v>
                </c:pt>
                <c:pt idx="7">
                  <c:v>0.83499999999999996</c:v>
                </c:pt>
                <c:pt idx="8">
                  <c:v>0.88890000000000002</c:v>
                </c:pt>
                <c:pt idx="9">
                  <c:v>1.054</c:v>
                </c:pt>
                <c:pt idx="10">
                  <c:v>0.75429999999999997</c:v>
                </c:pt>
                <c:pt idx="11">
                  <c:v>0.8931</c:v>
                </c:pt>
                <c:pt idx="12">
                  <c:v>0.78180000000000005</c:v>
                </c:pt>
                <c:pt idx="13">
                  <c:v>0.89139999999999997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E8-47E8-8257-9E631C69B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988272"/>
        <c:axId val="386988664"/>
      </c:barChart>
      <c:catAx>
        <c:axId val="386988272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6988664"/>
        <c:crosses val="autoZero"/>
        <c:auto val="1"/>
        <c:lblAlgn val="ctr"/>
        <c:lblOffset val="100"/>
        <c:noMultiLvlLbl val="0"/>
      </c:catAx>
      <c:valAx>
        <c:axId val="386988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 speed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6988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</a:t>
            </a:r>
            <a:r>
              <a:rPr lang="en-US" baseline="0"/>
              <a:t> - 10 Mbit/s Service</a:t>
            </a:r>
            <a:endParaRPr lang="en-US"/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498406342309"/>
          <c:y val="0.11965796380715595"/>
          <c:w val="0.87077791444827002"/>
          <c:h val="0.8413858267716529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7-2'!$A$32:$A$42</c:f>
              <c:strCache>
                <c:ptCount val="11"/>
                <c:pt idx="0">
                  <c:v>AT&amp;T - 6 Mbit/s</c:v>
                </c:pt>
                <c:pt idx="1">
                  <c:v>Frontier - 6 Mbit/s</c:v>
                </c:pt>
                <c:pt idx="2">
                  <c:v>Windstream - 6 Mbit/s</c:v>
                </c:pt>
                <c:pt idx="3">
                  <c:v>Frontier - 7 Mbit/s</c:v>
                </c:pt>
                <c:pt idx="4">
                  <c:v>Qwest - 7 Mbit/s</c:v>
                </c:pt>
                <c:pt idx="5">
                  <c:v>Verion DSL - 7 Mbit/s</c:v>
                </c:pt>
                <c:pt idx="6">
                  <c:v>Comcast - 8 Mbit/s</c:v>
                </c:pt>
                <c:pt idx="7">
                  <c:v>CenturyLink - 10 Mbit/s</c:v>
                </c:pt>
                <c:pt idx="8">
                  <c:v>Frontier - 10 Mbit/s</c:v>
                </c:pt>
                <c:pt idx="9">
                  <c:v>Insight - 10 Mbit/s</c:v>
                </c:pt>
                <c:pt idx="10">
                  <c:v>TimeWarner - 10 Mbit/s</c:v>
                </c:pt>
              </c:strCache>
            </c:strRef>
          </c:cat>
          <c:val>
            <c:numRef>
              <c:f>'Chart 7-2'!$B$32:$B$42</c:f>
              <c:numCache>
                <c:formatCode>General</c:formatCode>
                <c:ptCount val="11"/>
                <c:pt idx="0">
                  <c:v>0.86629999999999996</c:v>
                </c:pt>
                <c:pt idx="1">
                  <c:v>0.49509999999999998</c:v>
                </c:pt>
                <c:pt idx="2">
                  <c:v>0.87450000000000006</c:v>
                </c:pt>
                <c:pt idx="3">
                  <c:v>0.49080000000000001</c:v>
                </c:pt>
                <c:pt idx="4">
                  <c:v>0.81040000000000001</c:v>
                </c:pt>
                <c:pt idx="5">
                  <c:v>0.74690000000000001</c:v>
                </c:pt>
                <c:pt idx="6">
                  <c:v>2.1501999999999999</c:v>
                </c:pt>
                <c:pt idx="7">
                  <c:v>0.92789999999999995</c:v>
                </c:pt>
                <c:pt idx="8">
                  <c:v>0.33750000000000002</c:v>
                </c:pt>
                <c:pt idx="9">
                  <c:v>0.95760000000000001</c:v>
                </c:pt>
                <c:pt idx="10">
                  <c:v>1.7988999999999999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3B-4DFB-85BB-DC1A45968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989448"/>
        <c:axId val="386989840"/>
      </c:barChart>
      <c:catAx>
        <c:axId val="38698944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6989840"/>
        <c:crosses val="autoZero"/>
        <c:auto val="1"/>
        <c:lblAlgn val="ctr"/>
        <c:lblOffset val="100"/>
        <c:noMultiLvlLbl val="0"/>
      </c:catAx>
      <c:valAx>
        <c:axId val="386989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 speed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6989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12 - 15 Mbit/s Service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62682918059959"/>
          <c:y val="0.141163322326645"/>
          <c:w val="0.87063040065197894"/>
          <c:h val="0.815425066001646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7-2'!$A$43:$A$56</c:f>
              <c:strCache>
                <c:ptCount val="14"/>
                <c:pt idx="0">
                  <c:v>AT&amp;T - 12 Mbit/s</c:v>
                </c:pt>
                <c:pt idx="1">
                  <c:v>Comcast - 12 Mbit/s</c:v>
                </c:pt>
                <c:pt idx="2">
                  <c:v>Cox - 12 Mbit/s</c:v>
                </c:pt>
                <c:pt idx="3">
                  <c:v>Mediacom - 12 Mbit/s</c:v>
                </c:pt>
                <c:pt idx="4">
                  <c:v>Qwest - 12 Mbit/s</c:v>
                </c:pt>
                <c:pt idx="5">
                  <c:v>Windstream - 12 Mbit/s</c:v>
                </c:pt>
                <c:pt idx="6">
                  <c:v>Cablevision - 15 Mbit/s</c:v>
                </c:pt>
                <c:pt idx="7">
                  <c:v>Charter - 15 Mbit/s</c:v>
                </c:pt>
                <c:pt idx="8">
                  <c:v>Comcast - 15 Mbit/s</c:v>
                </c:pt>
                <c:pt idx="9">
                  <c:v>Cox - 15 Mbit/s</c:v>
                </c:pt>
                <c:pt idx="10">
                  <c:v>Frontier - 15 Mbit/s</c:v>
                </c:pt>
                <c:pt idx="11">
                  <c:v>Mediacom - 15 Mbit/s</c:v>
                </c:pt>
                <c:pt idx="12">
                  <c:v>TimeWarner - 15 Mbit/s</c:v>
                </c:pt>
                <c:pt idx="13">
                  <c:v>Verion Fiber - 15 Mbit/s</c:v>
                </c:pt>
              </c:strCache>
            </c:strRef>
          </c:cat>
          <c:val>
            <c:numRef>
              <c:f>'Chart 7-2'!$B$43:$B$56</c:f>
              <c:numCache>
                <c:formatCode>General</c:formatCode>
                <c:ptCount val="14"/>
                <c:pt idx="0">
                  <c:v>0.91490000000000005</c:v>
                </c:pt>
                <c:pt idx="1">
                  <c:v>1.9931000000000001</c:v>
                </c:pt>
                <c:pt idx="2">
                  <c:v>1.1822999999999999</c:v>
                </c:pt>
                <c:pt idx="3">
                  <c:v>1.6569</c:v>
                </c:pt>
                <c:pt idx="4">
                  <c:v>0.85089999999999999</c:v>
                </c:pt>
                <c:pt idx="5">
                  <c:v>0.78839999999999999</c:v>
                </c:pt>
                <c:pt idx="6">
                  <c:v>1.2896000000000001</c:v>
                </c:pt>
                <c:pt idx="7">
                  <c:v>1.3046</c:v>
                </c:pt>
                <c:pt idx="8">
                  <c:v>1.5077</c:v>
                </c:pt>
                <c:pt idx="9">
                  <c:v>1.1967000000000001</c:v>
                </c:pt>
                <c:pt idx="10">
                  <c:v>1.0003</c:v>
                </c:pt>
                <c:pt idx="11">
                  <c:v>1.4291</c:v>
                </c:pt>
                <c:pt idx="12">
                  <c:v>1.3406</c:v>
                </c:pt>
                <c:pt idx="13">
                  <c:v>1.2972999999999999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ADB-4B78-8CEC-C3DF85AB3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990624"/>
        <c:axId val="387835536"/>
      </c:barChart>
      <c:catAx>
        <c:axId val="386990624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7835536"/>
        <c:crosses val="autoZero"/>
        <c:auto val="1"/>
        <c:lblAlgn val="ctr"/>
        <c:lblOffset val="100"/>
        <c:noMultiLvlLbl val="0"/>
      </c:catAx>
      <c:valAx>
        <c:axId val="38783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 speed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6990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18 - 25 Mbit/s Service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37027603895802"/>
          <c:y val="0.11951016209429198"/>
          <c:w val="0.87092509222224601"/>
          <c:h val="0.8378288592888494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7-2'!$A$57:$A$71</c:f>
              <c:strCache>
                <c:ptCount val="15"/>
                <c:pt idx="0">
                  <c:v>AT&amp;T - 18 Mbit/s</c:v>
                </c:pt>
                <c:pt idx="1">
                  <c:v>Cox - 18 Mbit/s</c:v>
                </c:pt>
                <c:pt idx="2">
                  <c:v>Frontier - 20 Mbit/s</c:v>
                </c:pt>
                <c:pt idx="3">
                  <c:v>Insight - 20 Mbit/s</c:v>
                </c:pt>
                <c:pt idx="4">
                  <c:v>Mediacom - 20 Mbit/s</c:v>
                </c:pt>
                <c:pt idx="5">
                  <c:v>Qwest - 20 Mbit/s</c:v>
                </c:pt>
                <c:pt idx="6">
                  <c:v>TimeWarner - 20 Mbit/s</c:v>
                </c:pt>
                <c:pt idx="7">
                  <c:v>Verion Fiber - 20 Mbit/s</c:v>
                </c:pt>
                <c:pt idx="8">
                  <c:v>Cox - 22 Mbit/s</c:v>
                </c:pt>
                <c:pt idx="9">
                  <c:v>AT&amp;T - 24 Mbit/s</c:v>
                </c:pt>
                <c:pt idx="10">
                  <c:v>Charter - 25 Mbit/s</c:v>
                </c:pt>
                <c:pt idx="11">
                  <c:v>Comcast - 25 Mbit/s</c:v>
                </c:pt>
                <c:pt idx="12">
                  <c:v>Cox - 25 Mbit/s</c:v>
                </c:pt>
                <c:pt idx="13">
                  <c:v>Frontier - 25 Mbit/s</c:v>
                </c:pt>
                <c:pt idx="14">
                  <c:v>Verion Fiber - 25 Mbit/s</c:v>
                </c:pt>
              </c:strCache>
            </c:strRef>
          </c:cat>
          <c:val>
            <c:numRef>
              <c:f>'Chart 7-2'!$B$57:$B$71</c:f>
              <c:numCache>
                <c:formatCode>General</c:formatCode>
                <c:ptCount val="15"/>
                <c:pt idx="0">
                  <c:v>0.92569999999999997</c:v>
                </c:pt>
                <c:pt idx="1">
                  <c:v>1.0860000000000001</c:v>
                </c:pt>
                <c:pt idx="2">
                  <c:v>0.94540000000000002</c:v>
                </c:pt>
                <c:pt idx="3">
                  <c:v>0.92090000000000005</c:v>
                </c:pt>
                <c:pt idx="4">
                  <c:v>1.2710999999999999</c:v>
                </c:pt>
                <c:pt idx="5">
                  <c:v>0.86429999999999996</c:v>
                </c:pt>
                <c:pt idx="6">
                  <c:v>1.1597999999999999</c:v>
                </c:pt>
                <c:pt idx="7">
                  <c:v>1.1964999999999999</c:v>
                </c:pt>
                <c:pt idx="8">
                  <c:v>0.99660000000000004</c:v>
                </c:pt>
                <c:pt idx="9">
                  <c:v>0.90490000000000004</c:v>
                </c:pt>
                <c:pt idx="10">
                  <c:v>1.1047</c:v>
                </c:pt>
                <c:pt idx="11">
                  <c:v>1.2567999999999999</c:v>
                </c:pt>
                <c:pt idx="12">
                  <c:v>1.0868</c:v>
                </c:pt>
                <c:pt idx="13">
                  <c:v>0.96660000000000001</c:v>
                </c:pt>
                <c:pt idx="14">
                  <c:v>1.1791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1D-4BBC-8BF1-45268A019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836320"/>
        <c:axId val="387836712"/>
      </c:barChart>
      <c:catAx>
        <c:axId val="387836320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7836712"/>
        <c:crosses val="autoZero"/>
        <c:auto val="1"/>
        <c:lblAlgn val="ctr"/>
        <c:lblOffset val="100"/>
        <c:noMultiLvlLbl val="0"/>
      </c:catAx>
      <c:valAx>
        <c:axId val="387836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 speed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7836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30</a:t>
            </a:r>
            <a:r>
              <a:rPr lang="en-US" baseline="0"/>
              <a:t> - 50 Mbit/s Service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91606627630626"/>
          <c:y val="0.13508151871895388"/>
          <c:w val="0.84139834398025659"/>
          <c:h val="0.816699068968178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7-2'!$A$72:$A$76</c:f>
              <c:strCache>
                <c:ptCount val="5"/>
                <c:pt idx="0">
                  <c:v>Cablevision - 30 Mbit/s</c:v>
                </c:pt>
                <c:pt idx="1">
                  <c:v>Charter - 30 Mbit/s</c:v>
                </c:pt>
                <c:pt idx="2">
                  <c:v>TimeWarner - 30 Mbit/s</c:v>
                </c:pt>
                <c:pt idx="3">
                  <c:v>Verion Fiber - 35 Mbit/s</c:v>
                </c:pt>
                <c:pt idx="4">
                  <c:v>Cablevision - 50 Mbit/s</c:v>
                </c:pt>
              </c:strCache>
            </c:strRef>
          </c:cat>
          <c:val>
            <c:numRef>
              <c:f>'Chart 7-2'!$B$72:$B$76</c:f>
              <c:numCache>
                <c:formatCode>General</c:formatCode>
                <c:ptCount val="5"/>
                <c:pt idx="0">
                  <c:v>0.9768</c:v>
                </c:pt>
                <c:pt idx="1">
                  <c:v>1.0478000000000001</c:v>
                </c:pt>
                <c:pt idx="2">
                  <c:v>1.0013000000000001</c:v>
                </c:pt>
                <c:pt idx="3">
                  <c:v>1.1963999999999999</c:v>
                </c:pt>
                <c:pt idx="4">
                  <c:v>1.1253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62B-4EA3-8971-6F768A2C4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837496"/>
        <c:axId val="387837888"/>
      </c:barChart>
      <c:catAx>
        <c:axId val="38783749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7837888"/>
        <c:crosses val="autoZero"/>
        <c:auto val="1"/>
        <c:lblAlgn val="ctr"/>
        <c:lblOffset val="100"/>
        <c:noMultiLvlLbl val="0"/>
      </c:catAx>
      <c:valAx>
        <c:axId val="387837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</a:t>
                </a:r>
                <a:r>
                  <a:rPr lang="en-US" sz="1100" baseline="0"/>
                  <a:t> speed (%)</a:t>
                </a:r>
                <a:endParaRPr lang="en-US" sz="1100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7837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0.256 - 0.64 Mbit/s Service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34563957807202"/>
          <c:y val="0.107435301157304"/>
          <c:w val="0.86635876293765157"/>
          <c:h val="0.8542140263555181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8-2'!$A$18:$A$27</c:f>
              <c:strCache>
                <c:ptCount val="10"/>
                <c:pt idx="0">
                  <c:v>CenturyLink - 0.256 Mbit/s</c:v>
                </c:pt>
                <c:pt idx="1">
                  <c:v>AT&amp;T - 0.384 Mbit/s</c:v>
                </c:pt>
                <c:pt idx="2">
                  <c:v>Frontier - 0.384 Mbit/s</c:v>
                </c:pt>
                <c:pt idx="3">
                  <c:v>Verion DSL - 0.384 Mbit/s</c:v>
                </c:pt>
                <c:pt idx="4">
                  <c:v>AT&amp;T - 0.512 Mbit/s</c:v>
                </c:pt>
                <c:pt idx="5">
                  <c:v>CenturyLink - 0.512 Mbit/s</c:v>
                </c:pt>
                <c:pt idx="6">
                  <c:v>Cox - 0.512 Mbit/s</c:v>
                </c:pt>
                <c:pt idx="7">
                  <c:v>TimeWarner - 0.512 Mbit/s</c:v>
                </c:pt>
                <c:pt idx="8">
                  <c:v>CenturyLink - 0.64 Mbit/s</c:v>
                </c:pt>
                <c:pt idx="9">
                  <c:v>Qwest - 0.64 Mbit/s</c:v>
                </c:pt>
              </c:strCache>
            </c:strRef>
          </c:cat>
          <c:val>
            <c:numRef>
              <c:f>'Chart 8-2'!$B$18:$B$27</c:f>
              <c:numCache>
                <c:formatCode>General</c:formatCode>
                <c:ptCount val="10"/>
                <c:pt idx="0">
                  <c:v>1.2793000000000001</c:v>
                </c:pt>
                <c:pt idx="1">
                  <c:v>0.91469999999999996</c:v>
                </c:pt>
                <c:pt idx="2">
                  <c:v>1.2730999999999999</c:v>
                </c:pt>
                <c:pt idx="3">
                  <c:v>1.2337</c:v>
                </c:pt>
                <c:pt idx="4">
                  <c:v>0.88390000000000002</c:v>
                </c:pt>
                <c:pt idx="5">
                  <c:v>0.97040000000000004</c:v>
                </c:pt>
                <c:pt idx="6">
                  <c:v>1.5121</c:v>
                </c:pt>
                <c:pt idx="7">
                  <c:v>1.8759999999999999</c:v>
                </c:pt>
                <c:pt idx="8">
                  <c:v>0.98670000000000002</c:v>
                </c:pt>
                <c:pt idx="9">
                  <c:v>1.0591999999999999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AD-40A7-82B0-5C625F9AD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839064"/>
        <c:axId val="387839456"/>
      </c:barChart>
      <c:catAx>
        <c:axId val="387839064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7839456"/>
        <c:crosses val="autoZero"/>
        <c:auto val="1"/>
        <c:lblAlgn val="ctr"/>
        <c:lblOffset val="100"/>
        <c:noMultiLvlLbl val="0"/>
      </c:catAx>
      <c:valAx>
        <c:axId val="387839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Acutal/</a:t>
                </a:r>
              </a:p>
              <a:p>
                <a:pPr>
                  <a:defRPr/>
                </a:pPr>
                <a:r>
                  <a:rPr lang="en-US" sz="1100"/>
                  <a:t>Advertised</a:t>
                </a:r>
                <a:r>
                  <a:rPr lang="en-US" sz="1100" baseline="0"/>
                  <a:t> speed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7839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0.768</a:t>
            </a:r>
            <a:r>
              <a:rPr lang="en-US" baseline="0"/>
              <a:t> - 1.5 Mbit/s Service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34563957807202"/>
          <c:y val="0.11238489497755902"/>
          <c:w val="0.86635876293765157"/>
          <c:h val="0.84749759938544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8-2'!$A$28:$A$42</c:f>
              <c:strCache>
                <c:ptCount val="15"/>
                <c:pt idx="0">
                  <c:v>AT&amp;T - 0.768 Mbit/s</c:v>
                </c:pt>
                <c:pt idx="1">
                  <c:v>CenturyLink - 0.768 Mbit/s</c:v>
                </c:pt>
                <c:pt idx="2">
                  <c:v>Cox - 0.768 Mbit/s</c:v>
                </c:pt>
                <c:pt idx="3">
                  <c:v>Frontier - 0.768 Mbit/s</c:v>
                </c:pt>
                <c:pt idx="4">
                  <c:v>Verion DSL - 0.768 Mbit/s</c:v>
                </c:pt>
                <c:pt idx="5">
                  <c:v>Windstream - 0.768 Mbit/s</c:v>
                </c:pt>
                <c:pt idx="6">
                  <c:v>CenturyLink - 0.896 Mbit/s</c:v>
                </c:pt>
                <c:pt idx="7">
                  <c:v>Qwest - 0.896 Mbit/s</c:v>
                </c:pt>
                <c:pt idx="8">
                  <c:v>AT&amp;T - 1 Mbit/s</c:v>
                </c:pt>
                <c:pt idx="9">
                  <c:v>Frontier - 1 Mbit/s</c:v>
                </c:pt>
                <c:pt idx="10">
                  <c:v>Insight - 1 Mbit/s</c:v>
                </c:pt>
                <c:pt idx="11">
                  <c:v>Mediacom - 1 Mbit/s</c:v>
                </c:pt>
                <c:pt idx="12">
                  <c:v>TimeWarner - 1 Mbit/s</c:v>
                </c:pt>
                <c:pt idx="13">
                  <c:v>AT&amp;T - 1.5 Mbit/s</c:v>
                </c:pt>
                <c:pt idx="14">
                  <c:v>Insight - 1.5 Mbit/s</c:v>
                </c:pt>
              </c:strCache>
            </c:strRef>
          </c:cat>
          <c:val>
            <c:numRef>
              <c:f>'Chart 8-2'!$B$28:$B$42</c:f>
              <c:numCache>
                <c:formatCode>General</c:formatCode>
                <c:ptCount val="15"/>
                <c:pt idx="0">
                  <c:v>0.81769999999999998</c:v>
                </c:pt>
                <c:pt idx="1">
                  <c:v>0.95679999999999998</c:v>
                </c:pt>
                <c:pt idx="2">
                  <c:v>1.0859000000000001</c:v>
                </c:pt>
                <c:pt idx="3">
                  <c:v>0.76949999999999996</c:v>
                </c:pt>
                <c:pt idx="4">
                  <c:v>0.85270000000000001</c:v>
                </c:pt>
                <c:pt idx="5">
                  <c:v>0.78449999999999998</c:v>
                </c:pt>
                <c:pt idx="6">
                  <c:v>0.88600000000000001</c:v>
                </c:pt>
                <c:pt idx="7">
                  <c:v>0.89759999999999995</c:v>
                </c:pt>
                <c:pt idx="8">
                  <c:v>1.0175000000000001</c:v>
                </c:pt>
                <c:pt idx="9">
                  <c:v>0.40150000000000002</c:v>
                </c:pt>
                <c:pt idx="10">
                  <c:v>1.0570999999999999</c:v>
                </c:pt>
                <c:pt idx="11">
                  <c:v>1.2149000000000001</c:v>
                </c:pt>
                <c:pt idx="12">
                  <c:v>1.0379</c:v>
                </c:pt>
                <c:pt idx="13">
                  <c:v>0.95520000000000005</c:v>
                </c:pt>
                <c:pt idx="14">
                  <c:v>0.92730000000000001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E9D-4508-9B3D-06C9D5DD3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840240"/>
        <c:axId val="387840632"/>
      </c:barChart>
      <c:catAx>
        <c:axId val="387840240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7840632"/>
        <c:crosses val="autoZero"/>
        <c:auto val="1"/>
        <c:lblAlgn val="ctr"/>
        <c:lblOffset val="100"/>
        <c:noMultiLvlLbl val="0"/>
      </c:catAx>
      <c:valAx>
        <c:axId val="387840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 speed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7840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2 -</a:t>
            </a:r>
            <a:r>
              <a:rPr lang="en-US" baseline="0"/>
              <a:t> 5 Mbit/s Service</a:t>
            </a:r>
            <a:endParaRPr lang="en-US"/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935490437373"/>
          <c:y val="0.11856886310263798"/>
          <c:w val="0.86682988363235358"/>
          <c:h val="0.8404246006645352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8-2'!$A$43:$A$58</c:f>
              <c:strCache>
                <c:ptCount val="16"/>
                <c:pt idx="0">
                  <c:v>Cablevision - 2 Mbit/s</c:v>
                </c:pt>
                <c:pt idx="1">
                  <c:v>Comcast - 2 Mbit/s</c:v>
                </c:pt>
                <c:pt idx="2">
                  <c:v>Cox - 2 Mbit/s</c:v>
                </c:pt>
                <c:pt idx="3">
                  <c:v>Mediacom - 2 Mbit/s</c:v>
                </c:pt>
                <c:pt idx="4">
                  <c:v>TimeWarner - 2 Mbit/s</c:v>
                </c:pt>
                <c:pt idx="5">
                  <c:v>AT&amp;T - 3 Mbit/s</c:v>
                </c:pt>
                <c:pt idx="6">
                  <c:v>Charter - 3 Mbit/s</c:v>
                </c:pt>
                <c:pt idx="7">
                  <c:v>Cox - 3 Mbit/s</c:v>
                </c:pt>
                <c:pt idx="8">
                  <c:v>Charter - 4 Mbit/s</c:v>
                </c:pt>
                <c:pt idx="9">
                  <c:v>Comcast - 4 Mbit/s</c:v>
                </c:pt>
                <c:pt idx="10">
                  <c:v>Cox - 4 Mbit/s</c:v>
                </c:pt>
                <c:pt idx="11">
                  <c:v>Cablevision - 5 Mbit/s</c:v>
                </c:pt>
                <c:pt idx="12">
                  <c:v>Cox - 5 Mbit/s</c:v>
                </c:pt>
                <c:pt idx="13">
                  <c:v>Frontier - 5 Mbit/s</c:v>
                </c:pt>
                <c:pt idx="14">
                  <c:v>TimeWarner - 5 Mbit/s</c:v>
                </c:pt>
                <c:pt idx="15">
                  <c:v>Verion Fiber - 5 Mbit/s</c:v>
                </c:pt>
              </c:strCache>
            </c:strRef>
          </c:cat>
          <c:val>
            <c:numRef>
              <c:f>'Chart 8-2'!$B$43:$B$58</c:f>
              <c:numCache>
                <c:formatCode>General</c:formatCode>
                <c:ptCount val="16"/>
                <c:pt idx="0">
                  <c:v>1.0288999999999999</c:v>
                </c:pt>
                <c:pt idx="1">
                  <c:v>1.9079999999999999</c:v>
                </c:pt>
                <c:pt idx="2">
                  <c:v>1.5063</c:v>
                </c:pt>
                <c:pt idx="3">
                  <c:v>1.1500999999999999</c:v>
                </c:pt>
                <c:pt idx="4">
                  <c:v>0.91900000000000004</c:v>
                </c:pt>
                <c:pt idx="5">
                  <c:v>1.4051</c:v>
                </c:pt>
                <c:pt idx="6">
                  <c:v>1.0506</c:v>
                </c:pt>
                <c:pt idx="7">
                  <c:v>1.2954000000000001</c:v>
                </c:pt>
                <c:pt idx="8">
                  <c:v>1.0385</c:v>
                </c:pt>
                <c:pt idx="9">
                  <c:v>1.4085000000000001</c:v>
                </c:pt>
                <c:pt idx="10">
                  <c:v>1.2262999999999999</c:v>
                </c:pt>
                <c:pt idx="11">
                  <c:v>1.0476000000000001</c:v>
                </c:pt>
                <c:pt idx="12">
                  <c:v>1.0908</c:v>
                </c:pt>
                <c:pt idx="13">
                  <c:v>1.0767</c:v>
                </c:pt>
                <c:pt idx="14">
                  <c:v>0.9839</c:v>
                </c:pt>
                <c:pt idx="15">
                  <c:v>1.0737000000000001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4B-40D6-851C-D10F94AE8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841416"/>
        <c:axId val="387841808"/>
      </c:barChart>
      <c:catAx>
        <c:axId val="3878414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7841808"/>
        <c:crosses val="autoZero"/>
        <c:auto val="1"/>
        <c:lblAlgn val="ctr"/>
        <c:lblOffset val="100"/>
        <c:noMultiLvlLbl val="0"/>
      </c:catAx>
      <c:valAx>
        <c:axId val="387841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 speed</a:t>
                </a:r>
                <a:r>
                  <a:rPr lang="en-US" sz="1100" baseline="0"/>
                  <a:t> (%)</a:t>
                </a:r>
                <a:endParaRPr lang="en-US" sz="1100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7841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8 -</a:t>
            </a:r>
            <a:r>
              <a:rPr lang="en-US" baseline="0"/>
              <a:t> 35 Mbit/s Service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54396325459301"/>
          <c:y val="0.14399314668999846"/>
          <c:w val="0.76390048118985165"/>
          <c:h val="0.8046062992125996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8-2'!$A$59:$A$61</c:f>
              <c:strCache>
                <c:ptCount val="3"/>
                <c:pt idx="0">
                  <c:v>Cablevision - 8 Mbit/s</c:v>
                </c:pt>
                <c:pt idx="1">
                  <c:v>Frontier - 35 Mbit/s</c:v>
                </c:pt>
                <c:pt idx="2">
                  <c:v>Verion Fiber- 35 Mbit/s</c:v>
                </c:pt>
              </c:strCache>
            </c:strRef>
          </c:cat>
          <c:val>
            <c:numRef>
              <c:f>'Chart 8-2'!$B$59:$B$61</c:f>
              <c:numCache>
                <c:formatCode>General</c:formatCode>
                <c:ptCount val="3"/>
                <c:pt idx="0">
                  <c:v>1.0113000000000001</c:v>
                </c:pt>
                <c:pt idx="1">
                  <c:v>1.0588</c:v>
                </c:pt>
                <c:pt idx="2">
                  <c:v>1.0498000000000001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E45-485F-A358-F3FB0AEE8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842592"/>
        <c:axId val="387842984"/>
      </c:barChart>
      <c:catAx>
        <c:axId val="387842592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387842984"/>
        <c:crosses val="autoZero"/>
        <c:auto val="1"/>
        <c:lblAlgn val="ctr"/>
        <c:lblOffset val="100"/>
        <c:noMultiLvlLbl val="0"/>
      </c:catAx>
      <c:valAx>
        <c:axId val="387842984"/>
        <c:scaling>
          <c:orientation val="minMax"/>
          <c:max val="1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Actual/</a:t>
                </a:r>
              </a:p>
              <a:p>
                <a:pPr>
                  <a:defRPr/>
                </a:pPr>
                <a:r>
                  <a:rPr lang="en-US" sz="1100"/>
                  <a:t>Advertised</a:t>
                </a:r>
                <a:r>
                  <a:rPr lang="en-US" sz="1100" baseline="0"/>
                  <a:t> speed (%)</a:t>
                </a:r>
                <a:endParaRPr lang="en-US" sz="1100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crossAx val="387842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Download</a:t>
            </a:r>
            <a:r>
              <a:rPr lang="en-US" baseline="0"/>
              <a:t> Legacy Modem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50'!$B$6</c:f>
              <c:strCache>
                <c:ptCount val="1"/>
                <c:pt idx="0">
                  <c:v>All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50'!$B$6:$C$6</c:f>
              <c:strCache>
                <c:ptCount val="2"/>
                <c:pt idx="0">
                  <c:v>All units</c:v>
                </c:pt>
                <c:pt idx="1">
                  <c:v>Without Legacy modems</c:v>
                </c:pt>
              </c:strCache>
            </c:strRef>
          </c:cat>
          <c:val>
            <c:numRef>
              <c:f>'Chart 50'!$B$7</c:f>
              <c:numCache>
                <c:formatCode>General</c:formatCode>
                <c:ptCount val="1"/>
                <c:pt idx="0">
                  <c:v>1.0302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DFD-47D9-8DC2-6D0AA6748B7A}"/>
            </c:ext>
          </c:extLst>
        </c:ser>
        <c:ser>
          <c:idx val="1"/>
          <c:order val="1"/>
          <c:tx>
            <c:strRef>
              <c:f>'Chart 50'!$C$6</c:f>
              <c:strCache>
                <c:ptCount val="1"/>
                <c:pt idx="0">
                  <c:v>Without Legacy modems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'Chart 50'!$C$7</c:f>
              <c:numCache>
                <c:formatCode>General</c:formatCode>
                <c:ptCount val="1"/>
                <c:pt idx="0">
                  <c:v>1.0304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DFD-47D9-8DC2-6D0AA6748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453160"/>
        <c:axId val="699453552"/>
      </c:barChart>
      <c:catAx>
        <c:axId val="69945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3552"/>
        <c:crosses val="autoZero"/>
        <c:auto val="1"/>
        <c:lblAlgn val="ctr"/>
        <c:lblOffset val="100"/>
        <c:noMultiLvlLbl val="0"/>
      </c:catAx>
      <c:valAx>
        <c:axId val="6994535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Upload </a:t>
            </a:r>
            <a:r>
              <a:rPr lang="en-US" baseline="0"/>
              <a:t>Legacy Modem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50'!$B$18</c:f>
              <c:strCache>
                <c:ptCount val="1"/>
                <c:pt idx="0">
                  <c:v>All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50'!$B$6:$C$6</c:f>
              <c:strCache>
                <c:ptCount val="2"/>
                <c:pt idx="0">
                  <c:v>All units</c:v>
                </c:pt>
                <c:pt idx="1">
                  <c:v>Without Legacy modems</c:v>
                </c:pt>
              </c:strCache>
            </c:strRef>
          </c:cat>
          <c:val>
            <c:numRef>
              <c:f>'Chart 50'!$B$19</c:f>
              <c:numCache>
                <c:formatCode>General</c:formatCode>
                <c:ptCount val="1"/>
                <c:pt idx="0">
                  <c:v>1.0996999999999999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4CA-4BB4-8111-C5E39259363E}"/>
            </c:ext>
          </c:extLst>
        </c:ser>
        <c:ser>
          <c:idx val="1"/>
          <c:order val="1"/>
          <c:tx>
            <c:strRef>
              <c:f>'Chart 50'!$C$18</c:f>
              <c:strCache>
                <c:ptCount val="1"/>
                <c:pt idx="0">
                  <c:v>Without Legacy modems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'Chart 50'!$C$19</c:f>
              <c:numCache>
                <c:formatCode>General</c:formatCode>
                <c:ptCount val="1"/>
                <c:pt idx="0">
                  <c:v>1.1008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4CA-4BB4-8111-C5E392593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454336"/>
        <c:axId val="699454728"/>
      </c:barChart>
      <c:catAx>
        <c:axId val="69945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4728"/>
        <c:crosses val="autoZero"/>
        <c:auto val="1"/>
        <c:lblAlgn val="ctr"/>
        <c:lblOffset val="100"/>
        <c:noMultiLvlLbl val="0"/>
      </c:catAx>
      <c:valAx>
        <c:axId val="6994547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67544185732148E-2"/>
          <c:y val="4.4468959077714323E-2"/>
          <c:w val="0.94344902166199185"/>
          <c:h val="0.789161771639804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A14-4081-A1AA-F246D832598E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A14-4081-A1AA-F246D832598E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A14-4081-A1AA-F246D832598E}"/>
              </c:ext>
            </c:extLst>
          </c:dPt>
          <c:dPt>
            <c:idx val="3"/>
            <c:invertIfNegative val="0"/>
            <c:bubble3D val="0"/>
            <c:spPr>
              <a:solidFill>
                <a:srgbClr val="FF717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A14-4081-A1AA-F246D832598E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0A14-4081-A1AA-F246D832598E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0A14-4081-A1AA-F246D832598E}"/>
              </c:ext>
            </c:extLst>
          </c:dPt>
          <c:dPt>
            <c:idx val="6"/>
            <c:invertIfNegative val="0"/>
            <c:bubble3D val="0"/>
            <c:spPr>
              <a:solidFill>
                <a:srgbClr val="00808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0A14-4081-A1AA-F246D832598E}"/>
              </c:ext>
            </c:extLst>
          </c:dPt>
          <c:dPt>
            <c:idx val="7"/>
            <c:invertIfNegative val="0"/>
            <c:bubble3D val="0"/>
            <c:spPr>
              <a:solidFill>
                <a:srgbClr val="948A5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0A14-4081-A1AA-F246D832598E}"/>
              </c:ext>
            </c:extLst>
          </c:dPt>
          <c:dPt>
            <c:idx val="8"/>
            <c:invertIfNegative val="0"/>
            <c:bubble3D val="0"/>
            <c:spPr>
              <a:solidFill>
                <a:srgbClr val="A6A6A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0A14-4081-A1AA-F246D832598E}"/>
              </c:ext>
            </c:extLst>
          </c:dPt>
          <c:dPt>
            <c:idx val="9"/>
            <c:invertIfNegative val="0"/>
            <c:bubble3D val="0"/>
            <c:spPr>
              <a:solidFill>
                <a:srgbClr val="0099FF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0A14-4081-A1AA-F246D832598E}"/>
              </c:ext>
            </c:extLst>
          </c:dPt>
          <c:dPt>
            <c:idx val="10"/>
            <c:invertIfNegative val="0"/>
            <c:bubble3D val="0"/>
            <c:spPr>
              <a:solidFill>
                <a:srgbClr val="E46C0A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0A14-4081-A1AA-F246D832598E}"/>
              </c:ext>
            </c:extLst>
          </c:dPt>
          <c:dPt>
            <c:idx val="11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0A14-4081-A1AA-F246D832598E}"/>
              </c:ext>
            </c:extLst>
          </c:dPt>
          <c:dPt>
            <c:idx val="12"/>
            <c:invertIfNegative val="0"/>
            <c:bubble3D val="0"/>
            <c:spPr>
              <a:solidFill>
                <a:srgbClr val="FF717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0A14-4081-A1AA-F246D832598E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0A14-4081-A1AA-F246D832598E}"/>
              </c:ext>
            </c:extLst>
          </c:dPt>
          <c:dPt>
            <c:idx val="14"/>
            <c:invertIfNegative val="0"/>
            <c:bubble3D val="0"/>
            <c:spPr>
              <a:solidFill>
                <a:srgbClr val="FF8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0A14-4081-A1AA-F246D832598E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3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0A14-4081-A1AA-F246D83259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'Chart 52'!$C$2:$P$3</c:f>
              <c:multiLvlStrCache>
                <c:ptCount val="14"/>
                <c:lvl>
                  <c:pt idx="0">
                    <c:v>AT&amp;T - DSL</c:v>
                  </c:pt>
                  <c:pt idx="1">
                    <c:v>AT&amp;T - IPBB</c:v>
                  </c:pt>
                  <c:pt idx="2">
                    <c:v>CenturyLink</c:v>
                  </c:pt>
                  <c:pt idx="3">
                    <c:v>Frontier DSL</c:v>
                  </c:pt>
                  <c:pt idx="4">
                    <c:v>Verizon DSL</c:v>
                  </c:pt>
                  <c:pt idx="5">
                    <c:v>Windstream</c:v>
                  </c:pt>
                  <c:pt idx="6">
                    <c:v>Optimum</c:v>
                  </c:pt>
                  <c:pt idx="7">
                    <c:v>Charter</c:v>
                  </c:pt>
                  <c:pt idx="8">
                    <c:v>Comcast</c:v>
                  </c:pt>
                  <c:pt idx="9">
                    <c:v>Cox</c:v>
                  </c:pt>
                  <c:pt idx="10">
                    <c:v>Mediacom</c:v>
                  </c:pt>
                  <c:pt idx="11">
                    <c:v>TWC</c:v>
                  </c:pt>
                  <c:pt idx="12">
                    <c:v>Frontier Fiber</c:v>
                  </c:pt>
                  <c:pt idx="13">
                    <c:v>Verizon Fiber</c:v>
                  </c:pt>
                </c:lvl>
                <c:lvl>
                  <c:pt idx="0">
                    <c:v>DSL</c:v>
                  </c:pt>
                  <c:pt idx="6">
                    <c:v>Cable</c:v>
                  </c:pt>
                  <c:pt idx="12">
                    <c:v>Fiber</c:v>
                  </c:pt>
                </c:lvl>
              </c:multiLvlStrCache>
            </c:multiLvlStrRef>
          </c:cat>
          <c:val>
            <c:numRef>
              <c:f>'Chart 52'!$C$4:$P$4</c:f>
              <c:numCache>
                <c:formatCode>General</c:formatCode>
                <c:ptCount val="14"/>
                <c:pt idx="0">
                  <c:v>28.125832299999999</c:v>
                </c:pt>
                <c:pt idx="1">
                  <c:v>31.204053099999999</c:v>
                </c:pt>
                <c:pt idx="2">
                  <c:v>44.861098800000001</c:v>
                </c:pt>
                <c:pt idx="3">
                  <c:v>58.156565999999998</c:v>
                </c:pt>
                <c:pt idx="4">
                  <c:v>39.646022199999997</c:v>
                </c:pt>
                <c:pt idx="5">
                  <c:v>47.3667163</c:v>
                </c:pt>
                <c:pt idx="6">
                  <c:v>12.8472919</c:v>
                </c:pt>
                <c:pt idx="7">
                  <c:v>26.729393349999999</c:v>
                </c:pt>
                <c:pt idx="8">
                  <c:v>20.902911899999999</c:v>
                </c:pt>
                <c:pt idx="9">
                  <c:v>19.84065</c:v>
                </c:pt>
                <c:pt idx="10">
                  <c:v>24.628</c:v>
                </c:pt>
                <c:pt idx="11">
                  <c:v>29.545953099999998</c:v>
                </c:pt>
                <c:pt idx="12">
                  <c:v>23.78018745</c:v>
                </c:pt>
                <c:pt idx="13">
                  <c:v>11.56385605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0A14-4081-A1AA-F246D8325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457472"/>
        <c:axId val="699457864"/>
      </c:barChart>
      <c:catAx>
        <c:axId val="6994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7864"/>
        <c:crosses val="autoZero"/>
        <c:auto val="1"/>
        <c:lblAlgn val="ctr"/>
        <c:lblOffset val="100"/>
        <c:noMultiLvlLbl val="0"/>
      </c:catAx>
      <c:valAx>
        <c:axId val="699457864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Latency</a:t>
                </a:r>
                <a:r>
                  <a:rPr lang="en-US" sz="1100" b="1" baseline="0"/>
                  <a:t> in miliseconds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8425667643563"/>
          <c:y val="0.14010112913731504"/>
          <c:w val="0.88481574332356439"/>
          <c:h val="0.550522139484530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8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20C1-44F5-86E3-6A30A4B1B11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3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20C1-44F5-86E3-6A30A4B1B115}"/>
              </c:ext>
            </c:extLst>
          </c:dPt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20C1-44F5-86E3-6A30A4B1B115}"/>
              </c:ext>
            </c:extLst>
          </c:dPt>
          <c:dPt>
            <c:idx val="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20C1-44F5-86E3-6A30A4B1B115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20C1-44F5-86E3-6A30A4B1B115}"/>
              </c:ext>
            </c:extLst>
          </c:dPt>
          <c:dPt>
            <c:idx val="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20C1-44F5-86E3-6A30A4B1B115}"/>
              </c:ext>
            </c:extLst>
          </c:dPt>
          <c:dPt>
            <c:idx val="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20C1-44F5-86E3-6A30A4B1B115}"/>
              </c:ext>
            </c:extLst>
          </c:dPt>
          <c:dPt>
            <c:idx val="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8-20C1-44F5-86E3-6A30A4B1B115}"/>
              </c:ext>
            </c:extLst>
          </c:dPt>
          <c:dPt>
            <c:idx val="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20C1-44F5-86E3-6A30A4B1B115}"/>
              </c:ext>
            </c:extLst>
          </c:dPt>
          <c:dPt>
            <c:idx val="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A-20C1-44F5-86E3-6A30A4B1B115}"/>
              </c:ext>
            </c:extLst>
          </c:dPt>
          <c:dPt>
            <c:idx val="1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B-20C1-44F5-86E3-6A30A4B1B115}"/>
              </c:ext>
            </c:extLst>
          </c:dPt>
          <c:dPt>
            <c:idx val="1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20C1-44F5-86E3-6A30A4B1B115}"/>
              </c:ext>
            </c:extLst>
          </c:dPt>
          <c:dPt>
            <c:idx val="1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20C1-44F5-86E3-6A30A4B1B115}"/>
              </c:ext>
            </c:extLst>
          </c:dPt>
          <c:dPt>
            <c:idx val="1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20C1-44F5-86E3-6A30A4B1B115}"/>
              </c:ext>
            </c:extLst>
          </c:dPt>
          <c:dPt>
            <c:idx val="1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20C1-44F5-86E3-6A30A4B1B115}"/>
              </c:ext>
            </c:extLst>
          </c:dPt>
          <c:dPt>
            <c:idx val="1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0-20C1-44F5-86E3-6A30A4B1B1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'Chart 52'!$Q$2:$R$3</c:f>
              <c:multiLvlStrCache>
                <c:ptCount val="2"/>
                <c:lvl>
                  <c:pt idx="0">
                    <c:v>Hughes</c:v>
                  </c:pt>
                  <c:pt idx="1">
                    <c:v>ViaSat/Exede</c:v>
                  </c:pt>
                </c:lvl>
                <c:lvl>
                  <c:pt idx="0">
                    <c:v>Satellite</c:v>
                  </c:pt>
                </c:lvl>
              </c:multiLvlStrCache>
            </c:multiLvlStrRef>
          </c:cat>
          <c:val>
            <c:numRef>
              <c:f>'Chart 52'!$Q$4:$R$4</c:f>
              <c:numCache>
                <c:formatCode>General</c:formatCode>
                <c:ptCount val="2"/>
                <c:pt idx="0">
                  <c:v>597.39943210000001</c:v>
                </c:pt>
                <c:pt idx="1">
                  <c:v>632.72380469999996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20C1-44F5-86E3-6A30A4B1B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458648"/>
        <c:axId val="699459040"/>
      </c:barChart>
      <c:catAx>
        <c:axId val="69945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9040"/>
        <c:crosses val="autoZero"/>
        <c:auto val="1"/>
        <c:lblAlgn val="ctr"/>
        <c:lblOffset val="100"/>
        <c:noMultiLvlLbl val="0"/>
      </c:catAx>
      <c:valAx>
        <c:axId val="6994590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  <a:r>
                  <a:rPr lang="en-US" baseline="0"/>
                  <a:t> in miliseconds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2"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3"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9</xdr:row>
      <xdr:rowOff>142875</xdr:rowOff>
    </xdr:from>
    <xdr:to>
      <xdr:col>17</xdr:col>
      <xdr:colOff>495300</xdr:colOff>
      <xdr:row>33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17</xdr:row>
      <xdr:rowOff>19050</xdr:rowOff>
    </xdr:from>
    <xdr:to>
      <xdr:col>16</xdr:col>
      <xdr:colOff>104775</xdr:colOff>
      <xdr:row>35</xdr:row>
      <xdr:rowOff>161925</xdr:rowOff>
    </xdr:to>
    <xdr:graphicFrame macro="">
      <xdr:nvGraphicFramePr>
        <xdr:cNvPr id="32769" name="Chart 1">
          <a:extLst>
            <a:ext uri="{FF2B5EF4-FFF2-40B4-BE49-F238E27FC236}">
              <a16:creationId xmlns:a16="http://schemas.microsoft.com/office/drawing/2014/main" xmlns="" id="{00000000-0008-0000-1900-0000018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295275</xdr:colOff>
      <xdr:row>36</xdr:row>
      <xdr:rowOff>38100</xdr:rowOff>
    </xdr:from>
    <xdr:to>
      <xdr:col>16</xdr:col>
      <xdr:colOff>114300</xdr:colOff>
      <xdr:row>55</xdr:row>
      <xdr:rowOff>38100</xdr:rowOff>
    </xdr:to>
    <xdr:graphicFrame macro="">
      <xdr:nvGraphicFramePr>
        <xdr:cNvPr id="32770" name="Chart 2">
          <a:extLst>
            <a:ext uri="{FF2B5EF4-FFF2-40B4-BE49-F238E27FC236}">
              <a16:creationId xmlns:a16="http://schemas.microsoft.com/office/drawing/2014/main" xmlns="" id="{00000000-0008-0000-1900-0000028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285750</xdr:colOff>
      <xdr:row>55</xdr:row>
      <xdr:rowOff>85725</xdr:rowOff>
    </xdr:from>
    <xdr:to>
      <xdr:col>16</xdr:col>
      <xdr:colOff>95250</xdr:colOff>
      <xdr:row>73</xdr:row>
      <xdr:rowOff>0</xdr:rowOff>
    </xdr:to>
    <xdr:graphicFrame macro="">
      <xdr:nvGraphicFramePr>
        <xdr:cNvPr id="32771" name="Chart 3">
          <a:extLst>
            <a:ext uri="{FF2B5EF4-FFF2-40B4-BE49-F238E27FC236}">
              <a16:creationId xmlns:a16="http://schemas.microsoft.com/office/drawing/2014/main" xmlns="" id="{00000000-0008-0000-1900-0000038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276225</xdr:colOff>
      <xdr:row>73</xdr:row>
      <xdr:rowOff>47625</xdr:rowOff>
    </xdr:from>
    <xdr:to>
      <xdr:col>16</xdr:col>
      <xdr:colOff>104775</xdr:colOff>
      <xdr:row>90</xdr:row>
      <xdr:rowOff>114300</xdr:rowOff>
    </xdr:to>
    <xdr:graphicFrame macro="">
      <xdr:nvGraphicFramePr>
        <xdr:cNvPr id="32772" name="Chart 4">
          <a:extLst>
            <a:ext uri="{FF2B5EF4-FFF2-40B4-BE49-F238E27FC236}">
              <a16:creationId xmlns:a16="http://schemas.microsoft.com/office/drawing/2014/main" xmlns="" id="{00000000-0008-0000-1900-0000048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276225</xdr:colOff>
      <xdr:row>90</xdr:row>
      <xdr:rowOff>190500</xdr:rowOff>
    </xdr:from>
    <xdr:to>
      <xdr:col>12</xdr:col>
      <xdr:colOff>600075</xdr:colOff>
      <xdr:row>110</xdr:row>
      <xdr:rowOff>142875</xdr:rowOff>
    </xdr:to>
    <xdr:graphicFrame macro="">
      <xdr:nvGraphicFramePr>
        <xdr:cNvPr id="32773" name="Chart 5">
          <a:extLst>
            <a:ext uri="{FF2B5EF4-FFF2-40B4-BE49-F238E27FC236}">
              <a16:creationId xmlns:a16="http://schemas.microsoft.com/office/drawing/2014/main" xmlns="" id="{00000000-0008-0000-1900-0000058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16</xdr:row>
      <xdr:rowOff>171450</xdr:rowOff>
    </xdr:from>
    <xdr:to>
      <xdr:col>15</xdr:col>
      <xdr:colOff>266700</xdr:colOff>
      <xdr:row>36</xdr:row>
      <xdr:rowOff>38100</xdr:rowOff>
    </xdr:to>
    <xdr:graphicFrame macro="">
      <xdr:nvGraphicFramePr>
        <xdr:cNvPr id="41985" name="Chart 1">
          <a:extLst>
            <a:ext uri="{FF2B5EF4-FFF2-40B4-BE49-F238E27FC236}">
              <a16:creationId xmlns:a16="http://schemas.microsoft.com/office/drawing/2014/main" xmlns="" id="{00000000-0008-0000-1A00-000001A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</xdr:colOff>
      <xdr:row>36</xdr:row>
      <xdr:rowOff>85725</xdr:rowOff>
    </xdr:from>
    <xdr:to>
      <xdr:col>15</xdr:col>
      <xdr:colOff>266700</xdr:colOff>
      <xdr:row>54</xdr:row>
      <xdr:rowOff>171450</xdr:rowOff>
    </xdr:to>
    <xdr:graphicFrame macro="">
      <xdr:nvGraphicFramePr>
        <xdr:cNvPr id="41986" name="Chart 2">
          <a:extLst>
            <a:ext uri="{FF2B5EF4-FFF2-40B4-BE49-F238E27FC236}">
              <a16:creationId xmlns:a16="http://schemas.microsoft.com/office/drawing/2014/main" xmlns="" id="{00000000-0008-0000-1A00-000002A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55</xdr:row>
      <xdr:rowOff>19050</xdr:rowOff>
    </xdr:from>
    <xdr:to>
      <xdr:col>15</xdr:col>
      <xdr:colOff>295275</xdr:colOff>
      <xdr:row>73</xdr:row>
      <xdr:rowOff>152400</xdr:rowOff>
    </xdr:to>
    <xdr:graphicFrame macro="">
      <xdr:nvGraphicFramePr>
        <xdr:cNvPr id="41987" name="Chart 3">
          <a:extLst>
            <a:ext uri="{FF2B5EF4-FFF2-40B4-BE49-F238E27FC236}">
              <a16:creationId xmlns:a16="http://schemas.microsoft.com/office/drawing/2014/main" xmlns="" id="{00000000-0008-0000-1A00-000003A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104775</xdr:colOff>
      <xdr:row>74</xdr:row>
      <xdr:rowOff>38100</xdr:rowOff>
    </xdr:from>
    <xdr:to>
      <xdr:col>9</xdr:col>
      <xdr:colOff>409575</xdr:colOff>
      <xdr:row>88</xdr:row>
      <xdr:rowOff>114300</xdr:rowOff>
    </xdr:to>
    <xdr:graphicFrame macro="">
      <xdr:nvGraphicFramePr>
        <xdr:cNvPr id="41988" name="Chart 4">
          <a:extLst>
            <a:ext uri="{FF2B5EF4-FFF2-40B4-BE49-F238E27FC236}">
              <a16:creationId xmlns:a16="http://schemas.microsoft.com/office/drawing/2014/main" xmlns="" id="{00000000-0008-0000-1A00-000004A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10</xdr:row>
      <xdr:rowOff>90487</xdr:rowOff>
    </xdr:from>
    <xdr:to>
      <xdr:col>13</xdr:col>
      <xdr:colOff>381000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304800</xdr:colOff>
      <xdr:row>40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5</xdr:row>
      <xdr:rowOff>23811</xdr:rowOff>
    </xdr:from>
    <xdr:to>
      <xdr:col>17</xdr:col>
      <xdr:colOff>457200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3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</xdr:colOff>
      <xdr:row>5</xdr:row>
      <xdr:rowOff>0</xdr:rowOff>
    </xdr:from>
    <xdr:to>
      <xdr:col>25</xdr:col>
      <xdr:colOff>590551</xdr:colOff>
      <xdr:row>23</xdr:row>
      <xdr:rowOff>23813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209-18" growShrinkType="overwriteClear" preserveFormatting="0" adjustColumnWidth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209-19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EGACY" growShrinkType="overwriteClear" preserveFormatting="0" adjustColumnWidth="0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tncy_trimmed_mean" growShrinkType="overwriteClear" preserveFormatting="0" adjustColumnWidth="0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69"/>
  <sheetViews>
    <sheetView workbookViewId="0">
      <selection activeCell="C48" sqref="C48"/>
    </sheetView>
  </sheetViews>
  <sheetFormatPr defaultRowHeight="15" x14ac:dyDescent="0.25"/>
  <cols>
    <col min="1" max="1" width="22.85546875" customWidth="1"/>
    <col min="2" max="2" width="7.85546875" customWidth="1"/>
    <col min="3" max="3" width="17.85546875" customWidth="1"/>
    <col min="4" max="4" width="11.7109375" bestFit="1" customWidth="1"/>
    <col min="5" max="5" width="12.42578125" customWidth="1"/>
  </cols>
  <sheetData>
    <row r="1" spans="1:14" ht="15.75" x14ac:dyDescent="0.25">
      <c r="A1" s="3" t="s">
        <v>221</v>
      </c>
      <c r="E1" s="4"/>
      <c r="F1" t="s">
        <v>160</v>
      </c>
      <c r="I1" s="4"/>
      <c r="N1" s="4"/>
    </row>
    <row r="2" spans="1:14" x14ac:dyDescent="0.25">
      <c r="F2" t="s">
        <v>161</v>
      </c>
    </row>
    <row r="4" spans="1:14" x14ac:dyDescent="0.25">
      <c r="A4" s="5" t="s">
        <v>162</v>
      </c>
      <c r="B4" s="5" t="s">
        <v>163</v>
      </c>
      <c r="D4" s="5" t="s">
        <v>164</v>
      </c>
      <c r="E4" s="6"/>
    </row>
    <row r="5" spans="1:14" x14ac:dyDescent="0.25">
      <c r="A5" s="7" t="str">
        <f t="shared" ref="A5:A18" si="0">A26</f>
        <v>1.5 Mbps</v>
      </c>
      <c r="B5" s="8">
        <f>B47</f>
        <v>1.5</v>
      </c>
      <c r="C5" s="11">
        <f t="shared" ref="C5:C18" si="1">C26</f>
        <v>2.6412104500000001E-3</v>
      </c>
      <c r="D5">
        <f>C5/SUM($C$5:$C$22)</f>
        <v>3.8022260811238062E-3</v>
      </c>
      <c r="J5" t="s">
        <v>174</v>
      </c>
      <c r="K5">
        <v>1.5</v>
      </c>
      <c r="L5">
        <v>6.3547277299999998E-3</v>
      </c>
      <c r="M5">
        <v>6.3547277300635471E-3</v>
      </c>
      <c r="N5">
        <f>D5-M5</f>
        <v>-2.5525016489397409E-3</v>
      </c>
    </row>
    <row r="6" spans="1:14" x14ac:dyDescent="0.25">
      <c r="A6" s="7" t="str">
        <f t="shared" si="0"/>
        <v>2.05 Mbps</v>
      </c>
      <c r="B6" s="8">
        <f t="shared" ref="B6:B18" si="2">B48</f>
        <v>2.0499999999999998</v>
      </c>
      <c r="C6" s="11">
        <f t="shared" si="1"/>
        <v>6.1568242299999999E-3</v>
      </c>
      <c r="D6">
        <f t="shared" ref="D6:D16" si="3">C6/SUM($C$5:$C$22)</f>
        <v>8.8632231726180673E-3</v>
      </c>
      <c r="J6" t="s">
        <v>218</v>
      </c>
      <c r="K6">
        <v>2.0499999999999998</v>
      </c>
      <c r="L6">
        <v>6.4625063700000001E-3</v>
      </c>
      <c r="M6">
        <v>6.4625063700646255E-3</v>
      </c>
      <c r="N6">
        <f>D6-M6</f>
        <v>2.4007168025534419E-3</v>
      </c>
    </row>
    <row r="7" spans="1:14" x14ac:dyDescent="0.25">
      <c r="A7" s="7" t="str">
        <f t="shared" si="0"/>
        <v>3 Mbps</v>
      </c>
      <c r="B7" s="8">
        <f t="shared" si="2"/>
        <v>3</v>
      </c>
      <c r="C7" s="11">
        <f t="shared" si="1"/>
        <v>1.8838405039999999E-2</v>
      </c>
      <c r="D7">
        <f t="shared" si="3"/>
        <v>2.7119336503405912E-2</v>
      </c>
      <c r="J7" t="s">
        <v>175</v>
      </c>
      <c r="K7">
        <v>3</v>
      </c>
      <c r="L7">
        <v>2.7359456479999999E-2</v>
      </c>
      <c r="M7">
        <v>2.7359456480273592E-2</v>
      </c>
      <c r="N7">
        <f>D7-M7</f>
        <v>-2.4011997686768094E-4</v>
      </c>
    </row>
    <row r="8" spans="1:14" x14ac:dyDescent="0.25">
      <c r="A8" s="7" t="str">
        <f t="shared" si="0"/>
        <v>5 Mbps</v>
      </c>
      <c r="B8" s="8">
        <f t="shared" si="2"/>
        <v>5</v>
      </c>
      <c r="C8" s="11">
        <f t="shared" si="1"/>
        <v>1.3454235000000001E-4</v>
      </c>
      <c r="D8">
        <f t="shared" si="3"/>
        <v>1.9368408609230195E-4</v>
      </c>
      <c r="J8" t="s">
        <v>176</v>
      </c>
      <c r="K8">
        <v>5</v>
      </c>
      <c r="L8">
        <v>1.883149122E-2</v>
      </c>
      <c r="M8">
        <v>1.8831491220188314E-2</v>
      </c>
    </row>
    <row r="9" spans="1:14" x14ac:dyDescent="0.25">
      <c r="A9" s="7" t="str">
        <f t="shared" si="0"/>
        <v>6 Mbps</v>
      </c>
      <c r="B9" s="8">
        <f t="shared" si="2"/>
        <v>6</v>
      </c>
      <c r="C9" s="11">
        <f t="shared" si="1"/>
        <v>1.8157744430000001E-2</v>
      </c>
      <c r="D9">
        <f t="shared" si="3"/>
        <v>2.6139473076114219E-2</v>
      </c>
      <c r="J9" t="s">
        <v>177</v>
      </c>
      <c r="K9">
        <v>6</v>
      </c>
      <c r="L9">
        <v>3.2589211030000002E-2</v>
      </c>
      <c r="M9">
        <v>3.2589211030325894E-2</v>
      </c>
      <c r="N9">
        <f>D8-M9</f>
        <v>-3.2395526944233595E-2</v>
      </c>
    </row>
    <row r="10" spans="1:14" x14ac:dyDescent="0.25">
      <c r="A10" s="7" t="str">
        <f t="shared" si="0"/>
        <v>7 Mbps</v>
      </c>
      <c r="B10" s="8">
        <f t="shared" si="2"/>
        <v>7</v>
      </c>
      <c r="C10" s="11">
        <f t="shared" si="1"/>
        <v>0</v>
      </c>
      <c r="D10">
        <f t="shared" si="3"/>
        <v>0</v>
      </c>
      <c r="G10" t="s">
        <v>18</v>
      </c>
      <c r="H10">
        <v>0.76800000000000002</v>
      </c>
      <c r="I10">
        <v>1.4957542673945069E-2</v>
      </c>
      <c r="J10" t="s">
        <v>219</v>
      </c>
      <c r="K10">
        <v>7</v>
      </c>
      <c r="L10">
        <v>6.35288196E-3</v>
      </c>
      <c r="M10">
        <v>6.352881960063529E-3</v>
      </c>
    </row>
    <row r="11" spans="1:14" x14ac:dyDescent="0.25">
      <c r="A11" s="7" t="str">
        <f t="shared" si="0"/>
        <v>10 Mbps</v>
      </c>
      <c r="B11" s="8">
        <f t="shared" si="2"/>
        <v>10</v>
      </c>
      <c r="C11" s="11">
        <f t="shared" si="1"/>
        <v>1.243187133E-2</v>
      </c>
      <c r="D11">
        <f t="shared" si="3"/>
        <v>1.7896637281630209E-2</v>
      </c>
      <c r="G11" t="s">
        <v>19</v>
      </c>
      <c r="H11">
        <v>1</v>
      </c>
      <c r="I11">
        <v>1.8141842128065161E-2</v>
      </c>
      <c r="J11" t="s">
        <v>178</v>
      </c>
      <c r="K11">
        <v>10</v>
      </c>
      <c r="L11">
        <v>2.136300683E-2</v>
      </c>
      <c r="M11">
        <v>2.1363006830213631E-2</v>
      </c>
      <c r="N11">
        <f t="shared" ref="N11:N17" si="4">D9-M11</f>
        <v>4.7764662459005881E-3</v>
      </c>
    </row>
    <row r="12" spans="1:14" x14ac:dyDescent="0.25">
      <c r="A12" s="7" t="str">
        <f t="shared" si="0"/>
        <v>12 Mbps</v>
      </c>
      <c r="B12" s="8">
        <f t="shared" si="2"/>
        <v>12</v>
      </c>
      <c r="C12" s="11">
        <f t="shared" si="1"/>
        <v>2.6733816149999999E-2</v>
      </c>
      <c r="D12">
        <f t="shared" si="3"/>
        <v>3.8485389535505891E-2</v>
      </c>
      <c r="G12" t="s">
        <v>20</v>
      </c>
      <c r="H12">
        <v>1.5</v>
      </c>
      <c r="I12">
        <v>2.5192790919331087E-2</v>
      </c>
      <c r="J12" t="s">
        <v>179</v>
      </c>
      <c r="K12">
        <v>12</v>
      </c>
      <c r="L12">
        <v>2.8406237389999998E-2</v>
      </c>
      <c r="M12">
        <v>2.8406237390284059E-2</v>
      </c>
      <c r="N12">
        <f t="shared" si="4"/>
        <v>-2.8406237390284059E-2</v>
      </c>
    </row>
    <row r="13" spans="1:14" x14ac:dyDescent="0.25">
      <c r="A13" s="7" t="str">
        <f t="shared" si="0"/>
        <v>15 Mbps</v>
      </c>
      <c r="B13" s="8">
        <f t="shared" si="2"/>
        <v>15</v>
      </c>
      <c r="C13" s="11">
        <f t="shared" si="1"/>
        <v>0.10905981735</v>
      </c>
      <c r="D13">
        <f t="shared" si="3"/>
        <v>0.15700001562948859</v>
      </c>
      <c r="G13" t="s">
        <v>22</v>
      </c>
      <c r="H13">
        <v>3</v>
      </c>
      <c r="I13">
        <v>3.8514860064119236E-2</v>
      </c>
      <c r="J13" t="s">
        <v>180</v>
      </c>
      <c r="K13">
        <v>15</v>
      </c>
      <c r="L13">
        <v>0.1624311712</v>
      </c>
      <c r="M13">
        <v>0.16243117120162431</v>
      </c>
      <c r="N13">
        <f t="shared" si="4"/>
        <v>-0.1445345339199941</v>
      </c>
    </row>
    <row r="14" spans="1:14" x14ac:dyDescent="0.25">
      <c r="A14" s="7" t="str">
        <f t="shared" si="0"/>
        <v>18 Mbps</v>
      </c>
      <c r="B14" s="8">
        <f t="shared" si="2"/>
        <v>18</v>
      </c>
      <c r="C14" s="11">
        <f t="shared" si="1"/>
        <v>2.4055914519999999E-2</v>
      </c>
      <c r="D14">
        <f t="shared" si="3"/>
        <v>3.4630343671867896E-2</v>
      </c>
      <c r="G14" t="s">
        <v>24</v>
      </c>
      <c r="H14">
        <v>5</v>
      </c>
      <c r="I14">
        <v>4.2533142708604116E-2</v>
      </c>
      <c r="J14" t="s">
        <v>181</v>
      </c>
      <c r="K14">
        <v>18</v>
      </c>
      <c r="L14">
        <v>1.9221470309999999E-2</v>
      </c>
      <c r="M14">
        <v>1.9221470310192213E-2</v>
      </c>
      <c r="N14">
        <f t="shared" si="4"/>
        <v>1.9263919225313678E-2</v>
      </c>
    </row>
    <row r="15" spans="1:14" x14ac:dyDescent="0.25">
      <c r="A15" s="7" t="str">
        <f t="shared" si="0"/>
        <v>20 Mbps</v>
      </c>
      <c r="B15" s="8">
        <f t="shared" si="2"/>
        <v>20</v>
      </c>
      <c r="C15" s="11">
        <f t="shared" si="1"/>
        <v>2.473593478E-2</v>
      </c>
      <c r="D15">
        <f t="shared" si="3"/>
        <v>3.560928526596336E-2</v>
      </c>
      <c r="G15" t="s">
        <v>25</v>
      </c>
      <c r="H15">
        <v>6</v>
      </c>
      <c r="I15">
        <v>5.2605926696126862E-2</v>
      </c>
      <c r="J15" t="s">
        <v>182</v>
      </c>
      <c r="K15">
        <v>20</v>
      </c>
      <c r="L15">
        <v>7.5128508950000006E-2</v>
      </c>
      <c r="M15">
        <v>7.5128508950751294E-2</v>
      </c>
      <c r="N15">
        <f t="shared" si="4"/>
        <v>8.1871506678737299E-2</v>
      </c>
    </row>
    <row r="16" spans="1:14" x14ac:dyDescent="0.25">
      <c r="A16" s="7" t="str">
        <f t="shared" si="0"/>
        <v>25 Mbps</v>
      </c>
      <c r="B16" s="8">
        <f t="shared" si="2"/>
        <v>25</v>
      </c>
      <c r="C16" s="11">
        <f t="shared" si="1"/>
        <v>0.2150689452</v>
      </c>
      <c r="D16">
        <f t="shared" si="3"/>
        <v>0.30960832851438497</v>
      </c>
      <c r="G16" t="s">
        <v>29</v>
      </c>
      <c r="H16">
        <v>10</v>
      </c>
      <c r="I16">
        <v>7.3130577939519978E-2</v>
      </c>
      <c r="J16" t="s">
        <v>184</v>
      </c>
      <c r="K16">
        <v>25</v>
      </c>
      <c r="L16">
        <v>0.18785038894</v>
      </c>
      <c r="M16">
        <v>0.1878503889418785</v>
      </c>
      <c r="N16">
        <f t="shared" si="4"/>
        <v>-0.1532200452700106</v>
      </c>
    </row>
    <row r="17" spans="1:14" x14ac:dyDescent="0.25">
      <c r="A17" s="7" t="str">
        <f t="shared" si="0"/>
        <v>30 Mbps</v>
      </c>
      <c r="B17" s="8">
        <f t="shared" si="2"/>
        <v>30</v>
      </c>
      <c r="C17" s="11">
        <f t="shared" si="1"/>
        <v>2.029151907E-2</v>
      </c>
      <c r="D17">
        <f>C17/SUM($C$5:$C$22)</f>
        <v>2.921120618524551E-2</v>
      </c>
      <c r="G17" t="s">
        <v>30</v>
      </c>
      <c r="H17">
        <v>12</v>
      </c>
      <c r="I17">
        <v>6.0978251451347373E-2</v>
      </c>
      <c r="J17" t="s">
        <v>185</v>
      </c>
      <c r="K17">
        <v>30</v>
      </c>
      <c r="L17">
        <v>5.8921041469999998E-2</v>
      </c>
      <c r="M17">
        <v>5.8921041470589207E-2</v>
      </c>
      <c r="N17">
        <f t="shared" si="4"/>
        <v>-2.3311756204625847E-2</v>
      </c>
    </row>
    <row r="18" spans="1:14" x14ac:dyDescent="0.25">
      <c r="A18" s="7" t="str">
        <f t="shared" si="0"/>
        <v>50 Mbps</v>
      </c>
      <c r="B18" s="8">
        <f t="shared" si="2"/>
        <v>50</v>
      </c>
      <c r="C18" s="11">
        <f t="shared" si="1"/>
        <v>0.21634190410000001</v>
      </c>
      <c r="D18">
        <f>C18/SUM($C$5:$C$22)</f>
        <v>0.31144085099655927</v>
      </c>
      <c r="G18" t="s">
        <v>31</v>
      </c>
      <c r="H18">
        <v>15</v>
      </c>
      <c r="I18">
        <v>7.1505935360887285E-2</v>
      </c>
      <c r="J18" t="s">
        <v>186</v>
      </c>
      <c r="K18">
        <v>35</v>
      </c>
      <c r="L18">
        <v>1.4725375509999999E-2</v>
      </c>
      <c r="M18">
        <v>1.4725375510147253E-2</v>
      </c>
    </row>
    <row r="19" spans="1:14" x14ac:dyDescent="0.25">
      <c r="A19" s="7"/>
      <c r="B19" s="8"/>
      <c r="C19" s="11"/>
      <c r="G19" t="s">
        <v>33</v>
      </c>
      <c r="H19">
        <v>18</v>
      </c>
      <c r="I19">
        <v>5.4739623949397805E-2</v>
      </c>
      <c r="J19" t="s">
        <v>188</v>
      </c>
      <c r="K19">
        <v>50</v>
      </c>
      <c r="L19">
        <v>0.17938100704000001</v>
      </c>
      <c r="M19">
        <v>0.17938100704179383</v>
      </c>
      <c r="N19">
        <f>D16-M19</f>
        <v>0.13022732147259114</v>
      </c>
    </row>
    <row r="20" spans="1:14" x14ac:dyDescent="0.25">
      <c r="A20" s="7"/>
      <c r="B20" s="8"/>
      <c r="C20" s="11"/>
      <c r="G20" t="s">
        <v>34</v>
      </c>
      <c r="H20">
        <v>20</v>
      </c>
      <c r="I20">
        <v>8.9680270340525101E-2</v>
      </c>
      <c r="J20" t="s">
        <v>196</v>
      </c>
      <c r="K20">
        <v>60</v>
      </c>
      <c r="L20">
        <v>8.1717409889999995E-2</v>
      </c>
      <c r="M20">
        <v>8.1717409890817175E-2</v>
      </c>
      <c r="N20">
        <f>D17-M20</f>
        <v>-5.2506203705571665E-2</v>
      </c>
    </row>
    <row r="21" spans="1:14" x14ac:dyDescent="0.25">
      <c r="A21" s="7"/>
      <c r="B21" s="8"/>
      <c r="C21" s="11"/>
      <c r="G21" t="s">
        <v>35</v>
      </c>
      <c r="H21">
        <v>22</v>
      </c>
      <c r="I21">
        <v>6.6902781388094634E-2</v>
      </c>
      <c r="J21" t="s">
        <v>189</v>
      </c>
      <c r="K21">
        <v>75</v>
      </c>
      <c r="L21">
        <v>1.1776525140000001E-2</v>
      </c>
      <c r="M21">
        <v>1.1776525140117766E-2</v>
      </c>
      <c r="N21">
        <f>D18-M21</f>
        <v>0.29966432585644148</v>
      </c>
    </row>
    <row r="22" spans="1:14" x14ac:dyDescent="0.25">
      <c r="A22" s="7"/>
      <c r="B22" s="8"/>
      <c r="C22" s="11"/>
      <c r="G22" t="s">
        <v>36</v>
      </c>
      <c r="H22">
        <v>24</v>
      </c>
      <c r="I22">
        <v>2.1997660514686771E-2</v>
      </c>
      <c r="J22" t="s">
        <v>197</v>
      </c>
      <c r="K22">
        <v>100</v>
      </c>
      <c r="L22">
        <v>6.1127582530000002E-2</v>
      </c>
      <c r="M22">
        <v>6.1127582530611277E-2</v>
      </c>
    </row>
    <row r="23" spans="1:14" x14ac:dyDescent="0.25">
      <c r="A23" s="7"/>
      <c r="B23" s="8"/>
      <c r="C23" s="11"/>
      <c r="D23">
        <f>SUM(D5:D22)</f>
        <v>1</v>
      </c>
      <c r="G23" t="s">
        <v>37</v>
      </c>
      <c r="H23">
        <v>25</v>
      </c>
      <c r="I23">
        <v>8.6398492331687032E-2</v>
      </c>
      <c r="J23" t="s">
        <v>220</v>
      </c>
      <c r="K23">
        <v>0</v>
      </c>
      <c r="L23">
        <v>0</v>
      </c>
      <c r="M23">
        <v>0</v>
      </c>
    </row>
    <row r="24" spans="1:14" ht="15.75" x14ac:dyDescent="0.25">
      <c r="A24" s="3"/>
      <c r="G24" t="s">
        <v>39</v>
      </c>
      <c r="H24">
        <v>30</v>
      </c>
      <c r="I24">
        <v>7.0942725933627951E-2</v>
      </c>
    </row>
    <row r="25" spans="1:14" x14ac:dyDescent="0.25">
      <c r="B25" s="9"/>
      <c r="G25" t="s">
        <v>40</v>
      </c>
      <c r="H25">
        <v>45</v>
      </c>
      <c r="I25">
        <v>7.2567368512260644E-2</v>
      </c>
    </row>
    <row r="26" spans="1:14" x14ac:dyDescent="0.25">
      <c r="A26" s="12" t="str">
        <f>B47&amp;" Mbps"</f>
        <v>1.5 Mbps</v>
      </c>
      <c r="C26" s="13">
        <f>D47</f>
        <v>2.6412104500000001E-3</v>
      </c>
    </row>
    <row r="27" spans="1:14" x14ac:dyDescent="0.25">
      <c r="A27" s="12" t="str">
        <f t="shared" ref="A27:A44" si="5">B48&amp;" Mbps"</f>
        <v>2.05 Mbps</v>
      </c>
      <c r="C27" s="13">
        <f t="shared" ref="C27:C43" si="6">D48</f>
        <v>6.1568242299999999E-3</v>
      </c>
    </row>
    <row r="28" spans="1:14" x14ac:dyDescent="0.25">
      <c r="A28" s="12" t="str">
        <f t="shared" si="5"/>
        <v>3 Mbps</v>
      </c>
      <c r="C28" s="13">
        <f t="shared" si="6"/>
        <v>1.8838405039999999E-2</v>
      </c>
    </row>
    <row r="29" spans="1:14" x14ac:dyDescent="0.25">
      <c r="A29" s="12" t="str">
        <f t="shared" si="5"/>
        <v>5 Mbps</v>
      </c>
      <c r="C29" s="13">
        <f t="shared" si="6"/>
        <v>1.3454235000000001E-4</v>
      </c>
    </row>
    <row r="30" spans="1:14" x14ac:dyDescent="0.25">
      <c r="A30" s="12" t="str">
        <f t="shared" si="5"/>
        <v>6 Mbps</v>
      </c>
      <c r="C30" s="13">
        <f t="shared" si="6"/>
        <v>1.8157744430000001E-2</v>
      </c>
    </row>
    <row r="31" spans="1:14" x14ac:dyDescent="0.25">
      <c r="A31" s="12" t="str">
        <f t="shared" si="5"/>
        <v>7 Mbps</v>
      </c>
      <c r="C31" s="13">
        <f t="shared" si="6"/>
        <v>0</v>
      </c>
    </row>
    <row r="32" spans="1:14" x14ac:dyDescent="0.25">
      <c r="A32" s="12" t="str">
        <f t="shared" si="5"/>
        <v>10 Mbps</v>
      </c>
      <c r="C32" s="13">
        <f t="shared" si="6"/>
        <v>1.243187133E-2</v>
      </c>
    </row>
    <row r="33" spans="1:8" x14ac:dyDescent="0.25">
      <c r="A33" s="12" t="str">
        <f t="shared" si="5"/>
        <v>12 Mbps</v>
      </c>
      <c r="C33" s="13">
        <f t="shared" si="6"/>
        <v>2.6733816149999999E-2</v>
      </c>
    </row>
    <row r="34" spans="1:8" x14ac:dyDescent="0.25">
      <c r="A34" s="12" t="str">
        <f t="shared" si="5"/>
        <v>15 Mbps</v>
      </c>
      <c r="C34" s="13">
        <f t="shared" si="6"/>
        <v>0.10905981735</v>
      </c>
    </row>
    <row r="35" spans="1:8" x14ac:dyDescent="0.25">
      <c r="A35" s="12" t="str">
        <f t="shared" si="5"/>
        <v>18 Mbps</v>
      </c>
      <c r="C35" s="13">
        <f t="shared" si="6"/>
        <v>2.4055914519999999E-2</v>
      </c>
    </row>
    <row r="36" spans="1:8" x14ac:dyDescent="0.25">
      <c r="A36" s="12" t="str">
        <f t="shared" si="5"/>
        <v>20 Mbps</v>
      </c>
      <c r="C36" s="13">
        <f t="shared" si="6"/>
        <v>2.473593478E-2</v>
      </c>
    </row>
    <row r="37" spans="1:8" x14ac:dyDescent="0.25">
      <c r="A37" s="12" t="str">
        <f t="shared" si="5"/>
        <v>25 Mbps</v>
      </c>
      <c r="C37" s="13">
        <f t="shared" si="6"/>
        <v>0.2150689452</v>
      </c>
    </row>
    <row r="38" spans="1:8" x14ac:dyDescent="0.25">
      <c r="A38" s="12" t="str">
        <f t="shared" si="5"/>
        <v>30 Mbps</v>
      </c>
      <c r="C38" s="13">
        <f t="shared" si="6"/>
        <v>2.029151907E-2</v>
      </c>
    </row>
    <row r="39" spans="1:8" x14ac:dyDescent="0.25">
      <c r="A39" s="12" t="str">
        <f t="shared" si="5"/>
        <v>50 Mbps</v>
      </c>
      <c r="C39" s="13">
        <f t="shared" si="6"/>
        <v>0.21634190410000001</v>
      </c>
    </row>
    <row r="40" spans="1:8" x14ac:dyDescent="0.25">
      <c r="A40" s="12" t="str">
        <f t="shared" si="5"/>
        <v>60 Mbps</v>
      </c>
      <c r="C40" s="13">
        <f t="shared" si="6"/>
        <v>0.10127808250000001</v>
      </c>
    </row>
    <row r="41" spans="1:8" x14ac:dyDescent="0.25">
      <c r="A41" s="12" t="str">
        <f t="shared" si="5"/>
        <v>75 Mbps</v>
      </c>
      <c r="C41" s="13">
        <f t="shared" si="6"/>
        <v>0.20407346849999999</v>
      </c>
    </row>
    <row r="42" spans="1:8" x14ac:dyDescent="0.25">
      <c r="A42" s="12" t="str">
        <f t="shared" si="5"/>
        <v xml:space="preserve"> Mbps</v>
      </c>
      <c r="C42" s="13">
        <f t="shared" si="6"/>
        <v>0</v>
      </c>
    </row>
    <row r="43" spans="1:8" x14ac:dyDescent="0.25">
      <c r="A43" s="12" t="str">
        <f t="shared" si="5"/>
        <v xml:space="preserve"> Mbps</v>
      </c>
      <c r="C43" s="13">
        <f t="shared" si="6"/>
        <v>0</v>
      </c>
    </row>
    <row r="44" spans="1:8" x14ac:dyDescent="0.25">
      <c r="A44" s="12" t="str">
        <f t="shared" si="5"/>
        <v xml:space="preserve"> Mbps</v>
      </c>
      <c r="C44" s="13"/>
    </row>
    <row r="45" spans="1:8" x14ac:dyDescent="0.25">
      <c r="A45" s="15" t="s">
        <v>168</v>
      </c>
      <c r="B45" s="15"/>
      <c r="C45" s="15"/>
      <c r="D45" s="15"/>
    </row>
    <row r="46" spans="1:8" x14ac:dyDescent="0.25">
      <c r="A46" s="15"/>
      <c r="B46" s="15"/>
      <c r="C46" s="15" t="s">
        <v>169</v>
      </c>
      <c r="D46" s="15" t="s">
        <v>170</v>
      </c>
    </row>
    <row r="47" spans="1:8" x14ac:dyDescent="0.25">
      <c r="A47" s="15" t="s">
        <v>171</v>
      </c>
      <c r="B47" s="15">
        <v>1.5</v>
      </c>
      <c r="C47" s="15">
        <v>37</v>
      </c>
      <c r="D47" s="16">
        <v>2.6412104500000001E-3</v>
      </c>
      <c r="E47">
        <f>C47*B47</f>
        <v>55.5</v>
      </c>
      <c r="H47">
        <f>100*E47/E$69</f>
        <v>9.383400679662536E-2</v>
      </c>
    </row>
    <row r="48" spans="1:8" x14ac:dyDescent="0.25">
      <c r="A48" s="15"/>
      <c r="B48" s="15">
        <v>2.0499999999999998</v>
      </c>
      <c r="C48" s="15">
        <v>32</v>
      </c>
      <c r="D48" s="16">
        <v>6.1568242299999999E-3</v>
      </c>
      <c r="E48">
        <f>C48*B48</f>
        <v>65.599999999999994</v>
      </c>
      <c r="H48">
        <f>100*E48/E$69</f>
        <v>0.11091010533078599</v>
      </c>
    </row>
    <row r="49" spans="1:8" x14ac:dyDescent="0.25">
      <c r="A49" s="15"/>
      <c r="B49" s="15">
        <v>3</v>
      </c>
      <c r="C49" s="15">
        <v>130</v>
      </c>
      <c r="D49" s="16">
        <v>1.8838405039999999E-2</v>
      </c>
      <c r="E49">
        <f>C49*B49</f>
        <v>390</v>
      </c>
      <c r="H49">
        <f>100*E49/E$69</f>
        <v>0.65937410181412415</v>
      </c>
    </row>
    <row r="50" spans="1:8" x14ac:dyDescent="0.25">
      <c r="A50" s="15"/>
      <c r="B50" s="15">
        <v>5</v>
      </c>
      <c r="C50" s="15">
        <v>25</v>
      </c>
      <c r="D50" s="16">
        <v>1.3454235000000001E-4</v>
      </c>
      <c r="E50">
        <f t="shared" ref="E50:E67" si="7">C50*B50</f>
        <v>125</v>
      </c>
      <c r="H50">
        <f t="shared" ref="H50:H67" si="8">100*C50/C$69</f>
        <v>1.4013452914798206</v>
      </c>
    </row>
    <row r="51" spans="1:8" x14ac:dyDescent="0.25">
      <c r="A51" s="15"/>
      <c r="B51" s="15">
        <v>6</v>
      </c>
      <c r="C51" s="15">
        <v>70</v>
      </c>
      <c r="D51" s="16">
        <v>1.8157744430000001E-2</v>
      </c>
      <c r="E51">
        <f t="shared" si="7"/>
        <v>420</v>
      </c>
      <c r="H51">
        <f t="shared" si="8"/>
        <v>3.9237668161434978</v>
      </c>
    </row>
    <row r="52" spans="1:8" x14ac:dyDescent="0.25">
      <c r="A52" s="15"/>
      <c r="B52" s="15">
        <v>7</v>
      </c>
      <c r="C52" s="15">
        <v>38</v>
      </c>
      <c r="D52" s="16">
        <v>0</v>
      </c>
      <c r="E52">
        <f t="shared" si="7"/>
        <v>266</v>
      </c>
      <c r="H52">
        <f t="shared" si="8"/>
        <v>2.1300448430493275</v>
      </c>
    </row>
    <row r="53" spans="1:8" x14ac:dyDescent="0.25">
      <c r="A53" s="15"/>
      <c r="B53" s="15">
        <v>10</v>
      </c>
      <c r="C53" s="15">
        <v>45</v>
      </c>
      <c r="D53" s="16">
        <v>1.243187133E-2</v>
      </c>
      <c r="E53">
        <f t="shared" si="7"/>
        <v>450</v>
      </c>
      <c r="H53">
        <f t="shared" si="8"/>
        <v>2.522421524663677</v>
      </c>
    </row>
    <row r="54" spans="1:8" x14ac:dyDescent="0.25">
      <c r="A54" s="15"/>
      <c r="B54" s="15">
        <v>12</v>
      </c>
      <c r="C54" s="15">
        <v>88</v>
      </c>
      <c r="D54" s="16">
        <v>2.6733816149999999E-2</v>
      </c>
      <c r="E54">
        <f t="shared" si="7"/>
        <v>1056</v>
      </c>
      <c r="H54">
        <f t="shared" si="8"/>
        <v>4.9327354260089686</v>
      </c>
    </row>
    <row r="55" spans="1:8" x14ac:dyDescent="0.25">
      <c r="A55" s="15"/>
      <c r="B55" s="15">
        <v>15</v>
      </c>
      <c r="C55" s="15">
        <v>245</v>
      </c>
      <c r="D55" s="16">
        <v>0.10905981735</v>
      </c>
      <c r="E55">
        <f t="shared" si="7"/>
        <v>3675</v>
      </c>
      <c r="H55">
        <f t="shared" si="8"/>
        <v>13.733183856502242</v>
      </c>
    </row>
    <row r="56" spans="1:8" x14ac:dyDescent="0.25">
      <c r="A56" s="15"/>
      <c r="B56" s="15">
        <v>18</v>
      </c>
      <c r="C56" s="15">
        <v>55</v>
      </c>
      <c r="D56" s="16">
        <v>2.4055914519999999E-2</v>
      </c>
      <c r="E56">
        <f t="shared" si="7"/>
        <v>990</v>
      </c>
      <c r="H56">
        <f t="shared" si="8"/>
        <v>3.0829596412556053</v>
      </c>
    </row>
    <row r="57" spans="1:8" x14ac:dyDescent="0.25">
      <c r="A57" s="15"/>
      <c r="B57" s="15">
        <v>20</v>
      </c>
      <c r="C57" s="15">
        <v>67</v>
      </c>
      <c r="D57" s="16">
        <v>2.473593478E-2</v>
      </c>
      <c r="E57">
        <f t="shared" si="7"/>
        <v>1340</v>
      </c>
      <c r="H57">
        <f t="shared" si="8"/>
        <v>3.7556053811659194</v>
      </c>
    </row>
    <row r="58" spans="1:8" x14ac:dyDescent="0.25">
      <c r="A58" s="15"/>
      <c r="B58" s="15">
        <v>25</v>
      </c>
      <c r="C58" s="15">
        <v>213</v>
      </c>
      <c r="D58" s="16">
        <v>0.2150689452</v>
      </c>
      <c r="E58">
        <f t="shared" si="7"/>
        <v>5325</v>
      </c>
      <c r="H58">
        <f t="shared" si="8"/>
        <v>11.939461883408072</v>
      </c>
    </row>
    <row r="59" spans="1:8" x14ac:dyDescent="0.25">
      <c r="A59" s="15"/>
      <c r="B59" s="15">
        <v>30</v>
      </c>
      <c r="C59" s="15">
        <v>65</v>
      </c>
      <c r="D59" s="16">
        <v>2.029151907E-2</v>
      </c>
      <c r="E59">
        <f t="shared" si="7"/>
        <v>1950</v>
      </c>
      <c r="H59">
        <f t="shared" si="8"/>
        <v>3.6434977578475336</v>
      </c>
    </row>
    <row r="60" spans="1:8" x14ac:dyDescent="0.25">
      <c r="A60" s="15"/>
      <c r="B60" s="15">
        <v>50</v>
      </c>
      <c r="C60" s="15">
        <v>337</v>
      </c>
      <c r="D60" s="16">
        <v>0.21634190410000001</v>
      </c>
      <c r="E60">
        <f t="shared" si="7"/>
        <v>16850</v>
      </c>
      <c r="H60">
        <f t="shared" si="8"/>
        <v>18.890134529147982</v>
      </c>
    </row>
    <row r="61" spans="1:8" x14ac:dyDescent="0.25">
      <c r="A61" s="15"/>
      <c r="B61" s="15">
        <v>60</v>
      </c>
      <c r="C61" s="15">
        <v>276</v>
      </c>
      <c r="D61" s="16">
        <v>0.10127808250000001</v>
      </c>
      <c r="E61">
        <f t="shared" si="7"/>
        <v>16560</v>
      </c>
      <c r="H61">
        <f t="shared" si="8"/>
        <v>15.47085201793722</v>
      </c>
    </row>
    <row r="62" spans="1:8" x14ac:dyDescent="0.25">
      <c r="A62" s="15"/>
      <c r="B62" s="15">
        <v>75</v>
      </c>
      <c r="C62" s="15">
        <v>130</v>
      </c>
      <c r="D62" s="16">
        <v>0.20407346849999999</v>
      </c>
      <c r="E62">
        <f t="shared" si="7"/>
        <v>9750</v>
      </c>
      <c r="H62">
        <f t="shared" si="8"/>
        <v>7.2869955156950672</v>
      </c>
    </row>
    <row r="63" spans="1:8" x14ac:dyDescent="0.25">
      <c r="A63" s="15"/>
      <c r="B63" s="15"/>
      <c r="C63" s="15"/>
      <c r="D63" s="17"/>
      <c r="E63">
        <f t="shared" si="7"/>
        <v>0</v>
      </c>
      <c r="H63">
        <f t="shared" si="8"/>
        <v>0</v>
      </c>
    </row>
    <row r="64" spans="1:8" x14ac:dyDescent="0.25">
      <c r="A64" s="15"/>
      <c r="B64" s="15"/>
      <c r="C64" s="15"/>
      <c r="D64" s="17"/>
      <c r="E64">
        <f t="shared" si="7"/>
        <v>0</v>
      </c>
      <c r="H64">
        <f t="shared" si="8"/>
        <v>0</v>
      </c>
    </row>
    <row r="65" spans="1:8" x14ac:dyDescent="0.25">
      <c r="A65" s="15"/>
      <c r="B65" s="15"/>
      <c r="C65" s="15"/>
      <c r="D65" s="17"/>
      <c r="E65">
        <f t="shared" si="7"/>
        <v>0</v>
      </c>
      <c r="H65">
        <f t="shared" si="8"/>
        <v>0</v>
      </c>
    </row>
    <row r="66" spans="1:8" x14ac:dyDescent="0.25">
      <c r="A66" s="15"/>
      <c r="B66" s="15"/>
      <c r="C66" s="15"/>
      <c r="D66" s="17"/>
      <c r="E66">
        <f t="shared" si="7"/>
        <v>0</v>
      </c>
      <c r="H66">
        <f t="shared" si="8"/>
        <v>0</v>
      </c>
    </row>
    <row r="67" spans="1:8" x14ac:dyDescent="0.25">
      <c r="A67" s="15"/>
      <c r="B67" s="15"/>
      <c r="C67" s="15"/>
      <c r="D67" s="17"/>
      <c r="E67">
        <f t="shared" si="7"/>
        <v>0</v>
      </c>
      <c r="H67">
        <f t="shared" si="8"/>
        <v>0</v>
      </c>
    </row>
    <row r="68" spans="1:8" x14ac:dyDescent="0.25">
      <c r="A68" s="15"/>
      <c r="B68" s="15"/>
      <c r="C68" s="15"/>
      <c r="D68" s="17"/>
    </row>
    <row r="69" spans="1:8" x14ac:dyDescent="0.25">
      <c r="A69" s="15"/>
      <c r="B69" s="15"/>
      <c r="C69" s="15">
        <f>SUM(C49:C67)</f>
        <v>1784</v>
      </c>
      <c r="D69" s="15"/>
      <c r="E69" s="15">
        <f>SUM(E49:E67)</f>
        <v>59147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35"/>
  <sheetViews>
    <sheetView topLeftCell="A22" workbookViewId="0">
      <selection activeCell="A17" sqref="A17"/>
    </sheetView>
  </sheetViews>
  <sheetFormatPr defaultRowHeight="15" x14ac:dyDescent="0.25"/>
  <cols>
    <col min="1" max="1" width="13.140625" customWidth="1"/>
    <col min="2" max="2" width="11" customWidth="1"/>
    <col min="3" max="3" width="17.28515625" customWidth="1"/>
    <col min="5" max="5" width="12.42578125" customWidth="1"/>
  </cols>
  <sheetData>
    <row r="1" spans="1:14" x14ac:dyDescent="0.25">
      <c r="B1" t="s">
        <v>199</v>
      </c>
    </row>
    <row r="2" spans="1:14" x14ac:dyDescent="0.25">
      <c r="E2" s="4">
        <v>1</v>
      </c>
      <c r="F2" t="s">
        <v>160</v>
      </c>
      <c r="I2" s="4"/>
      <c r="N2" s="4"/>
    </row>
    <row r="3" spans="1:14" x14ac:dyDescent="0.25">
      <c r="E3">
        <v>2.5999999999999999E-2</v>
      </c>
      <c r="F3" t="s">
        <v>161</v>
      </c>
    </row>
    <row r="5" spans="1:14" x14ac:dyDescent="0.25">
      <c r="A5" s="5" t="s">
        <v>162</v>
      </c>
      <c r="B5" s="5" t="s">
        <v>163</v>
      </c>
      <c r="C5" s="5" t="s">
        <v>164</v>
      </c>
      <c r="E5" s="6" t="s">
        <v>192</v>
      </c>
    </row>
    <row r="6" spans="1:14" x14ac:dyDescent="0.25">
      <c r="A6" s="14" t="str">
        <f>'Chart 18 Data'!A5</f>
        <v>1.5 Mbps</v>
      </c>
      <c r="B6">
        <f>'Chart 18 Data'!B5</f>
        <v>1.5</v>
      </c>
      <c r="C6">
        <f>'Chart 18 Data'!D5</f>
        <v>3.8022260811238062E-3</v>
      </c>
      <c r="E6">
        <f t="shared" ref="E6:E23" si="0">10^(LOG10(B6)*LOG10(1+$E$2))*$E$3</f>
        <v>2.9375285681866793E-2</v>
      </c>
    </row>
    <row r="7" spans="1:14" x14ac:dyDescent="0.25">
      <c r="A7" s="14" t="str">
        <f>'Chart 18 Data'!A6</f>
        <v>2.05 Mbps</v>
      </c>
      <c r="B7">
        <f>'Chart 18 Data'!B6</f>
        <v>2.0499999999999998</v>
      </c>
      <c r="C7">
        <f>'Chart 18 Data'!D6</f>
        <v>8.8632231726180673E-3</v>
      </c>
      <c r="E7">
        <f t="shared" si="0"/>
        <v>3.2271608434229798E-2</v>
      </c>
    </row>
    <row r="8" spans="1:14" x14ac:dyDescent="0.25">
      <c r="A8" s="14" t="str">
        <f>'Chart 18 Data'!A7</f>
        <v>3 Mbps</v>
      </c>
      <c r="B8">
        <f>'Chart 18 Data'!B7</f>
        <v>3</v>
      </c>
      <c r="C8">
        <f>'Chart 18 Data'!D7</f>
        <v>2.7119336503405912E-2</v>
      </c>
      <c r="E8">
        <f t="shared" si="0"/>
        <v>3.6191047822066877E-2</v>
      </c>
    </row>
    <row r="9" spans="1:14" x14ac:dyDescent="0.25">
      <c r="A9" s="14" t="str">
        <f>'Chart 18 Data'!A8</f>
        <v>5 Mbps</v>
      </c>
      <c r="B9">
        <f>'Chart 18 Data'!B8</f>
        <v>5</v>
      </c>
      <c r="C9">
        <f>'Chart 18 Data'!D8</f>
        <v>1.9368408609230195E-4</v>
      </c>
      <c r="E9">
        <f t="shared" si="0"/>
        <v>4.2206980659059486E-2</v>
      </c>
    </row>
    <row r="10" spans="1:14" x14ac:dyDescent="0.25">
      <c r="A10" s="14" t="str">
        <f>'Chart 18 Data'!A9</f>
        <v>6 Mbps</v>
      </c>
      <c r="B10">
        <f>'Chart 18 Data'!B9</f>
        <v>6</v>
      </c>
      <c r="C10">
        <f>'Chart 18 Data'!D9</f>
        <v>2.6139473076114219E-2</v>
      </c>
      <c r="E10">
        <f t="shared" si="0"/>
        <v>4.4588228235263053E-2</v>
      </c>
    </row>
    <row r="11" spans="1:14" x14ac:dyDescent="0.25">
      <c r="A11" s="14" t="str">
        <f>'Chart 18 Data'!A10</f>
        <v>7 Mbps</v>
      </c>
      <c r="B11">
        <f>'Chart 18 Data'!B10</f>
        <v>7</v>
      </c>
      <c r="C11">
        <f>'Chart 18 Data'!D10</f>
        <v>0</v>
      </c>
      <c r="E11">
        <f t="shared" si="0"/>
        <v>4.6706057246395989E-2</v>
      </c>
    </row>
    <row r="12" spans="1:14" x14ac:dyDescent="0.25">
      <c r="A12" s="14" t="str">
        <f>'Chart 18 Data'!A11</f>
        <v>10 Mbps</v>
      </c>
      <c r="B12">
        <f>'Chart 18 Data'!B11</f>
        <v>10</v>
      </c>
      <c r="C12">
        <f>'Chart 18 Data'!D11</f>
        <v>1.7896637281630209E-2</v>
      </c>
      <c r="E12">
        <f t="shared" si="0"/>
        <v>5.1999999999999998E-2</v>
      </c>
    </row>
    <row r="13" spans="1:14" x14ac:dyDescent="0.25">
      <c r="A13" s="14" t="str">
        <f>'Chart 18 Data'!A12</f>
        <v>12 Mbps</v>
      </c>
      <c r="B13">
        <f>'Chart 18 Data'!B12</f>
        <v>12</v>
      </c>
      <c r="C13">
        <f>'Chart 18 Data'!D12</f>
        <v>3.8485389535505891E-2</v>
      </c>
      <c r="E13">
        <f t="shared" si="0"/>
        <v>5.493375342251608E-2</v>
      </c>
    </row>
    <row r="14" spans="1:14" x14ac:dyDescent="0.25">
      <c r="A14" s="14" t="str">
        <f>'Chart 18 Data'!A13</f>
        <v>15 Mbps</v>
      </c>
      <c r="B14">
        <f>'Chart 18 Data'!B13</f>
        <v>15</v>
      </c>
      <c r="C14">
        <f>'Chart 18 Data'!D13</f>
        <v>0.15700001562948859</v>
      </c>
      <c r="E14">
        <f t="shared" si="0"/>
        <v>5.8750571363733593E-2</v>
      </c>
    </row>
    <row r="15" spans="1:14" x14ac:dyDescent="0.25">
      <c r="A15" s="14" t="str">
        <f>'Chart 18 Data'!A14</f>
        <v>18 Mbps</v>
      </c>
      <c r="B15">
        <f>'Chart 18 Data'!B14</f>
        <v>18</v>
      </c>
      <c r="C15">
        <f>'Chart 18 Data'!D14</f>
        <v>3.4630343671867896E-2</v>
      </c>
      <c r="E15">
        <f t="shared" si="0"/>
        <v>6.2065180783216836E-2</v>
      </c>
    </row>
    <row r="16" spans="1:14" x14ac:dyDescent="0.25">
      <c r="A16" s="14" t="str">
        <f>'Chart 18 Data'!A15</f>
        <v>20 Mbps</v>
      </c>
      <c r="B16">
        <f>'Chart 18 Data'!B15</f>
        <v>20</v>
      </c>
      <c r="C16">
        <f>'Chart 18 Data'!D15</f>
        <v>3.560928526596336E-2</v>
      </c>
      <c r="E16">
        <f t="shared" si="0"/>
        <v>6.4065231811828313E-2</v>
      </c>
    </row>
    <row r="17" spans="1:5" x14ac:dyDescent="0.25">
      <c r="A17" s="14" t="str">
        <f>'Chart 18 Data'!A16</f>
        <v>25 Mbps</v>
      </c>
      <c r="B17">
        <f>'Chart 18 Data'!B16</f>
        <v>25</v>
      </c>
      <c r="C17">
        <f>'Chart 18 Data'!D16</f>
        <v>0.30960832851438497</v>
      </c>
      <c r="E17">
        <f t="shared" si="0"/>
        <v>6.85165083213162E-2</v>
      </c>
    </row>
    <row r="18" spans="1:5" x14ac:dyDescent="0.25">
      <c r="A18" s="14" t="str">
        <f>'Chart 18 Data'!A17</f>
        <v>30 Mbps</v>
      </c>
      <c r="B18">
        <f>'Chart 18 Data'!B17</f>
        <v>30</v>
      </c>
      <c r="C18">
        <f>'Chart 18 Data'!D17</f>
        <v>2.921120618524551E-2</v>
      </c>
      <c r="E18">
        <f t="shared" si="0"/>
        <v>7.2382095644133754E-2</v>
      </c>
    </row>
    <row r="19" spans="1:5" x14ac:dyDescent="0.25">
      <c r="A19" s="14" t="str">
        <f>'Chart 18 Data'!A18</f>
        <v>50 Mbps</v>
      </c>
      <c r="B19">
        <f>'Chart 18 Data'!B18</f>
        <v>50</v>
      </c>
      <c r="C19">
        <f>'Chart 18 Data'!D18</f>
        <v>0.31144085099655927</v>
      </c>
      <c r="E19">
        <f t="shared" si="0"/>
        <v>8.4413961318118944E-2</v>
      </c>
    </row>
    <row r="20" spans="1:5" x14ac:dyDescent="0.25">
      <c r="A20" s="14">
        <f>'Chart 18 Data'!A19</f>
        <v>0</v>
      </c>
      <c r="B20">
        <f>'Chart 18 Data'!B19</f>
        <v>0</v>
      </c>
      <c r="C20">
        <f>'Chart 18 Data'!D19</f>
        <v>0</v>
      </c>
      <c r="E20" t="e">
        <f t="shared" si="0"/>
        <v>#NUM!</v>
      </c>
    </row>
    <row r="21" spans="1:5" x14ac:dyDescent="0.25">
      <c r="A21" s="14">
        <f>'Chart 18 Data'!A20</f>
        <v>0</v>
      </c>
      <c r="B21">
        <f>'Chart 18 Data'!B20</f>
        <v>0</v>
      </c>
      <c r="C21">
        <f>'Chart 18 Data'!D20</f>
        <v>0</v>
      </c>
      <c r="E21" t="e">
        <f t="shared" si="0"/>
        <v>#NUM!</v>
      </c>
    </row>
    <row r="22" spans="1:5" x14ac:dyDescent="0.25">
      <c r="A22" s="14">
        <f>'Chart 18 Data'!A21</f>
        <v>0</v>
      </c>
      <c r="B22">
        <f>'Chart 18 Data'!B21</f>
        <v>0</v>
      </c>
      <c r="C22">
        <f>'Chart 18 Data'!D21</f>
        <v>0</v>
      </c>
      <c r="E22" t="e">
        <f t="shared" si="0"/>
        <v>#NUM!</v>
      </c>
    </row>
    <row r="23" spans="1:5" x14ac:dyDescent="0.25">
      <c r="A23" s="14">
        <f>'Chart 18 Data'!A22</f>
        <v>0</v>
      </c>
      <c r="B23">
        <f>'Chart 18 Data'!B22</f>
        <v>0</v>
      </c>
      <c r="C23">
        <f>'Chart 18 Data'!D22</f>
        <v>0</v>
      </c>
      <c r="E23" t="e">
        <f t="shared" si="0"/>
        <v>#NUM!</v>
      </c>
    </row>
    <row r="24" spans="1:5" x14ac:dyDescent="0.25">
      <c r="A24" s="14"/>
    </row>
    <row r="28" spans="1:5" x14ac:dyDescent="0.25">
      <c r="B28" s="9"/>
    </row>
    <row r="29" spans="1:5" x14ac:dyDescent="0.25">
      <c r="B29" s="9"/>
    </row>
    <row r="30" spans="1:5" x14ac:dyDescent="0.25">
      <c r="B30" s="9"/>
    </row>
    <row r="31" spans="1:5" x14ac:dyDescent="0.25">
      <c r="B31" s="9"/>
    </row>
    <row r="32" spans="1:5" x14ac:dyDescent="0.25">
      <c r="B32" s="10"/>
    </row>
    <row r="34" spans="2:2" x14ac:dyDescent="0.25">
      <c r="B34" s="9"/>
    </row>
    <row r="35" spans="2:2" x14ac:dyDescent="0.25">
      <c r="B3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V7"/>
  <sheetViews>
    <sheetView workbookViewId="0">
      <selection activeCell="E5" sqref="E5"/>
    </sheetView>
  </sheetViews>
  <sheetFormatPr defaultColWidth="8.85546875" defaultRowHeight="15" x14ac:dyDescent="0.25"/>
  <cols>
    <col min="1" max="1" width="15.7109375" customWidth="1"/>
    <col min="2" max="2" width="1.42578125" customWidth="1"/>
    <col min="3" max="3" width="6.28515625" customWidth="1"/>
    <col min="4" max="5" width="7" customWidth="1"/>
    <col min="6" max="10" width="8" customWidth="1"/>
    <col min="11" max="20" width="9" customWidth="1"/>
    <col min="21" max="22" width="10" customWidth="1"/>
  </cols>
  <sheetData>
    <row r="1" spans="1:22" ht="15.75" x14ac:dyDescent="0.25">
      <c r="C1" s="3" t="s">
        <v>216</v>
      </c>
    </row>
    <row r="2" spans="1:22" x14ac:dyDescent="0.25">
      <c r="A2" t="s">
        <v>166</v>
      </c>
    </row>
    <row r="3" spans="1:22" x14ac:dyDescent="0.25">
      <c r="C3" t="s">
        <v>165</v>
      </c>
      <c r="D3" s="4">
        <v>1</v>
      </c>
      <c r="E3" s="4">
        <v>0.99</v>
      </c>
      <c r="F3" s="4">
        <v>0.97</v>
      </c>
      <c r="G3" s="4">
        <v>0.95</v>
      </c>
      <c r="H3" s="4">
        <v>0.9</v>
      </c>
      <c r="I3" s="4">
        <v>0.85</v>
      </c>
      <c r="J3" s="4">
        <v>0.8</v>
      </c>
      <c r="K3" s="4">
        <v>0.7</v>
      </c>
      <c r="L3" s="4">
        <v>0.6</v>
      </c>
      <c r="M3" s="4">
        <v>0.5</v>
      </c>
      <c r="N3" s="4">
        <v>0.4</v>
      </c>
      <c r="O3" s="4">
        <v>0.3</v>
      </c>
      <c r="P3" s="4">
        <v>0.2</v>
      </c>
      <c r="Q3" s="4">
        <v>0.15</v>
      </c>
      <c r="R3" s="4">
        <v>0.1</v>
      </c>
      <c r="S3" s="4">
        <v>0.05</v>
      </c>
      <c r="T3" s="4">
        <v>0.03</v>
      </c>
      <c r="U3" s="4">
        <v>0.01</v>
      </c>
      <c r="V3" s="4">
        <v>0</v>
      </c>
    </row>
    <row r="4" spans="1:22" x14ac:dyDescent="0.25">
      <c r="A4" t="s">
        <v>14</v>
      </c>
      <c r="B4" t="s">
        <v>13</v>
      </c>
      <c r="C4">
        <v>1523</v>
      </c>
      <c r="D4">
        <v>0</v>
      </c>
      <c r="E4">
        <v>0</v>
      </c>
      <c r="F4">
        <v>19.384599999999999</v>
      </c>
      <c r="G4">
        <v>34.456099999999999</v>
      </c>
      <c r="H4">
        <v>58.5777</v>
      </c>
      <c r="I4">
        <v>77.347300000000004</v>
      </c>
      <c r="J4">
        <v>94.779799999999994</v>
      </c>
      <c r="K4">
        <v>126.8359</v>
      </c>
      <c r="L4">
        <v>159.36420000000001</v>
      </c>
      <c r="M4">
        <v>192.86760000000001</v>
      </c>
      <c r="N4">
        <v>244.29339999999999</v>
      </c>
      <c r="O4">
        <v>301.11799999999999</v>
      </c>
      <c r="P4">
        <v>412.42970000000003</v>
      </c>
      <c r="Q4">
        <v>465.77120000000002</v>
      </c>
      <c r="R4">
        <v>579.21090000000004</v>
      </c>
      <c r="S4">
        <v>771.87549999999999</v>
      </c>
      <c r="T4">
        <v>937.15269999999998</v>
      </c>
      <c r="U4">
        <v>1297.6956</v>
      </c>
      <c r="V4">
        <v>1785.2521999999999</v>
      </c>
    </row>
    <row r="5" spans="1:22" x14ac:dyDescent="0.25">
      <c r="A5" t="s">
        <v>15</v>
      </c>
      <c r="B5" t="s">
        <v>13</v>
      </c>
      <c r="C5">
        <v>436</v>
      </c>
      <c r="D5" s="4">
        <v>0</v>
      </c>
      <c r="E5" s="4">
        <v>1.8601000000000001</v>
      </c>
      <c r="F5" s="4">
        <v>7.7980999999999998</v>
      </c>
      <c r="G5" s="4">
        <v>11.4392</v>
      </c>
      <c r="H5" s="4">
        <v>15.0189</v>
      </c>
      <c r="I5" s="4">
        <v>19.029</v>
      </c>
      <c r="J5" s="4">
        <v>23.752099999999999</v>
      </c>
      <c r="K5" s="4">
        <v>33.015799999999999</v>
      </c>
      <c r="L5" s="4">
        <v>39.725499999999997</v>
      </c>
      <c r="M5" s="4">
        <v>60.042200000000001</v>
      </c>
      <c r="N5" s="4">
        <v>91.281300000000002</v>
      </c>
      <c r="O5" s="4">
        <v>140.87280000000001</v>
      </c>
      <c r="P5" s="4">
        <v>182.691</v>
      </c>
      <c r="Q5" s="4">
        <v>249.63919999999999</v>
      </c>
      <c r="R5" s="4">
        <v>343.6105</v>
      </c>
      <c r="S5" s="4">
        <v>447.08049999999997</v>
      </c>
      <c r="T5" s="4">
        <v>520.39329999999995</v>
      </c>
      <c r="U5" s="4">
        <v>1115.4449999999999</v>
      </c>
      <c r="V5" s="4">
        <v>2529.1833999999999</v>
      </c>
    </row>
    <row r="6" spans="1:22" x14ac:dyDescent="0.25">
      <c r="A6" t="s">
        <v>16</v>
      </c>
      <c r="B6" t="s">
        <v>13</v>
      </c>
      <c r="C6">
        <v>130</v>
      </c>
      <c r="D6">
        <v>0</v>
      </c>
      <c r="E6">
        <v>0</v>
      </c>
      <c r="F6">
        <v>21.569199999999999</v>
      </c>
      <c r="G6">
        <v>41.488199999999999</v>
      </c>
      <c r="H6">
        <v>50.036000000000001</v>
      </c>
      <c r="I6">
        <v>71.5625</v>
      </c>
      <c r="J6">
        <v>75.627099999999999</v>
      </c>
      <c r="K6">
        <v>90.872699999999995</v>
      </c>
      <c r="L6">
        <v>108.23739999999999</v>
      </c>
      <c r="M6">
        <v>127.58</v>
      </c>
      <c r="N6">
        <v>154.51949999999999</v>
      </c>
      <c r="O6">
        <v>195.80869999999999</v>
      </c>
      <c r="P6">
        <v>250.3973</v>
      </c>
      <c r="Q6">
        <v>311.0822</v>
      </c>
      <c r="R6">
        <v>412.1354</v>
      </c>
      <c r="S6">
        <v>539.60739999999998</v>
      </c>
      <c r="T6">
        <v>832.41430000000003</v>
      </c>
      <c r="U6">
        <v>1140.2369000000001</v>
      </c>
      <c r="V6">
        <v>1529.2502999999999</v>
      </c>
    </row>
    <row r="7" spans="1:22" x14ac:dyDescent="0.25">
      <c r="A7" t="s">
        <v>172</v>
      </c>
      <c r="B7" t="s">
        <v>13</v>
      </c>
      <c r="C7">
        <v>3</v>
      </c>
      <c r="D7">
        <v>4.4862000000000002</v>
      </c>
      <c r="E7">
        <v>4.4862000000000002</v>
      </c>
      <c r="F7">
        <v>4.4862000000000002</v>
      </c>
      <c r="G7">
        <v>4.4862000000000002</v>
      </c>
      <c r="H7">
        <v>4.4862000000000002</v>
      </c>
      <c r="I7">
        <v>4.4862000000000002</v>
      </c>
      <c r="J7">
        <v>4.4862000000000002</v>
      </c>
      <c r="K7">
        <v>4.5189000000000004</v>
      </c>
      <c r="L7">
        <v>4.5189000000000004</v>
      </c>
      <c r="M7">
        <v>50.3035</v>
      </c>
      <c r="N7">
        <v>50.3035</v>
      </c>
      <c r="O7">
        <v>147.21510000000001</v>
      </c>
      <c r="P7">
        <v>226.36259999999999</v>
      </c>
      <c r="Q7">
        <v>226.36259999999999</v>
      </c>
      <c r="R7">
        <v>226.36259999999999</v>
      </c>
      <c r="S7">
        <v>226.36259999999999</v>
      </c>
      <c r="T7">
        <v>226.36259999999999</v>
      </c>
      <c r="U7">
        <v>226.36259999999999</v>
      </c>
      <c r="V7">
        <v>226.36259999999999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B76"/>
  <sheetViews>
    <sheetView topLeftCell="A34" workbookViewId="0">
      <selection activeCell="B18" sqref="B18:B76"/>
    </sheetView>
  </sheetViews>
  <sheetFormatPr defaultColWidth="8.85546875" defaultRowHeight="15" x14ac:dyDescent="0.25"/>
  <cols>
    <col min="1" max="1" width="24.140625" customWidth="1"/>
  </cols>
  <sheetData>
    <row r="1" spans="1:28" x14ac:dyDescent="0.25">
      <c r="A1" t="s">
        <v>137</v>
      </c>
    </row>
    <row r="2" spans="1:28" x14ac:dyDescent="0.25">
      <c r="A2" t="s">
        <v>138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</row>
    <row r="3" spans="1:28" x14ac:dyDescent="0.25">
      <c r="A3" t="s">
        <v>0</v>
      </c>
      <c r="E3">
        <v>0.83640000000000003</v>
      </c>
      <c r="G3">
        <v>0.83499999999999996</v>
      </c>
      <c r="J3">
        <v>0.86629999999999996</v>
      </c>
      <c r="O3">
        <v>0.91490000000000005</v>
      </c>
      <c r="R3">
        <v>0.92569999999999997</v>
      </c>
      <c r="U3">
        <v>0.90490000000000004</v>
      </c>
    </row>
    <row r="4" spans="1:28" x14ac:dyDescent="0.25">
      <c r="A4" t="s">
        <v>1</v>
      </c>
      <c r="P4">
        <v>1.2896000000000001</v>
      </c>
      <c r="X4">
        <v>0.9768</v>
      </c>
      <c r="AA4">
        <v>1.1253</v>
      </c>
    </row>
    <row r="5" spans="1:28" x14ac:dyDescent="0.25">
      <c r="A5" t="s">
        <v>2</v>
      </c>
      <c r="E5">
        <v>0.89229999999999998</v>
      </c>
      <c r="G5">
        <v>0.88890000000000002</v>
      </c>
      <c r="N5">
        <v>0.92789999999999995</v>
      </c>
    </row>
    <row r="6" spans="1:28" x14ac:dyDescent="0.25">
      <c r="A6" t="s">
        <v>3</v>
      </c>
      <c r="P6">
        <v>1.3046</v>
      </c>
      <c r="V6">
        <v>1.1047</v>
      </c>
      <c r="X6">
        <v>1.0478000000000001</v>
      </c>
    </row>
    <row r="7" spans="1:28" x14ac:dyDescent="0.25">
      <c r="A7" t="s">
        <v>4</v>
      </c>
      <c r="L7">
        <v>2.1501999999999999</v>
      </c>
      <c r="O7">
        <v>1.9931000000000001</v>
      </c>
      <c r="P7">
        <v>1.5077</v>
      </c>
      <c r="V7">
        <v>1.2567999999999999</v>
      </c>
    </row>
    <row r="8" spans="1:28" x14ac:dyDescent="0.25">
      <c r="A8" t="s">
        <v>5</v>
      </c>
      <c r="G8">
        <v>1.054</v>
      </c>
      <c r="O8">
        <v>1.1822999999999999</v>
      </c>
      <c r="P8">
        <v>1.1967000000000001</v>
      </c>
      <c r="R8">
        <v>1.0860000000000001</v>
      </c>
      <c r="T8">
        <v>0.99660000000000004</v>
      </c>
      <c r="V8">
        <v>1.0868</v>
      </c>
    </row>
    <row r="9" spans="1:28" x14ac:dyDescent="0.25">
      <c r="A9" t="s">
        <v>6</v>
      </c>
      <c r="D9">
        <v>1.0249999999999999</v>
      </c>
      <c r="G9">
        <v>0.75429999999999997</v>
      </c>
      <c r="J9">
        <v>0.49509999999999998</v>
      </c>
      <c r="K9">
        <v>0.49080000000000001</v>
      </c>
      <c r="N9">
        <v>0.33750000000000002</v>
      </c>
      <c r="P9">
        <v>1.0003</v>
      </c>
      <c r="S9">
        <v>0.94540000000000002</v>
      </c>
      <c r="V9">
        <v>0.96660000000000001</v>
      </c>
    </row>
    <row r="10" spans="1:28" x14ac:dyDescent="0.25">
      <c r="A10" t="s">
        <v>7</v>
      </c>
      <c r="N10">
        <v>0.95760000000000001</v>
      </c>
      <c r="S10">
        <v>0.92090000000000005</v>
      </c>
    </row>
    <row r="11" spans="1:28" x14ac:dyDescent="0.25">
      <c r="A11" t="s">
        <v>8</v>
      </c>
      <c r="O11">
        <v>1.6569</v>
      </c>
      <c r="P11">
        <v>1.4291</v>
      </c>
      <c r="S11">
        <v>1.2710999999999999</v>
      </c>
    </row>
    <row r="12" spans="1:28" x14ac:dyDescent="0.25">
      <c r="A12" t="s">
        <v>9</v>
      </c>
      <c r="E12">
        <v>0.80920000000000003</v>
      </c>
      <c r="K12">
        <v>0.81040000000000001</v>
      </c>
      <c r="O12">
        <v>0.85089999999999999</v>
      </c>
      <c r="S12">
        <v>0.86429999999999996</v>
      </c>
    </row>
    <row r="13" spans="1:28" x14ac:dyDescent="0.25">
      <c r="A13" t="s">
        <v>10</v>
      </c>
      <c r="G13">
        <v>0.8931</v>
      </c>
      <c r="N13">
        <v>1.7988999999999999</v>
      </c>
      <c r="P13">
        <v>1.3406</v>
      </c>
      <c r="S13">
        <v>1.1597999999999999</v>
      </c>
      <c r="X13">
        <v>1.0013000000000001</v>
      </c>
    </row>
    <row r="14" spans="1:28" x14ac:dyDescent="0.25">
      <c r="A14" t="s">
        <v>139</v>
      </c>
      <c r="P14">
        <v>1.2972999999999999</v>
      </c>
      <c r="S14">
        <v>1.1964999999999999</v>
      </c>
      <c r="V14">
        <v>1.1791</v>
      </c>
      <c r="Y14">
        <v>1.1963999999999999</v>
      </c>
    </row>
    <row r="15" spans="1:28" x14ac:dyDescent="0.25">
      <c r="A15" t="s">
        <v>140</v>
      </c>
      <c r="D15">
        <v>0.81740000000000002</v>
      </c>
      <c r="E15">
        <v>0.98719999999999997</v>
      </c>
      <c r="G15">
        <v>0.78180000000000005</v>
      </c>
      <c r="K15">
        <v>0.74690000000000001</v>
      </c>
    </row>
    <row r="16" spans="1:28" x14ac:dyDescent="0.25">
      <c r="A16" t="s">
        <v>11</v>
      </c>
      <c r="E16">
        <v>0.75919999999999999</v>
      </c>
      <c r="G16">
        <v>0.89139999999999997</v>
      </c>
      <c r="J16">
        <v>0.87450000000000006</v>
      </c>
      <c r="O16">
        <v>0.78839999999999999</v>
      </c>
    </row>
    <row r="18" spans="1:2" x14ac:dyDescent="0.25">
      <c r="A18" t="s">
        <v>45</v>
      </c>
      <c r="B18">
        <v>1.0249999999999999</v>
      </c>
    </row>
    <row r="19" spans="1:2" x14ac:dyDescent="0.25">
      <c r="A19" t="s">
        <v>141</v>
      </c>
      <c r="B19">
        <v>0.81740000000000002</v>
      </c>
    </row>
    <row r="20" spans="1:2" x14ac:dyDescent="0.25">
      <c r="A20" t="s">
        <v>49</v>
      </c>
      <c r="B20">
        <v>0.83640000000000003</v>
      </c>
    </row>
    <row r="21" spans="1:2" x14ac:dyDescent="0.25">
      <c r="A21" t="s">
        <v>50</v>
      </c>
      <c r="B21">
        <v>0.89229999999999998</v>
      </c>
    </row>
    <row r="22" spans="1:2" x14ac:dyDescent="0.25">
      <c r="A22" t="s">
        <v>52</v>
      </c>
      <c r="B22">
        <v>0.80920000000000003</v>
      </c>
    </row>
    <row r="23" spans="1:2" x14ac:dyDescent="0.25">
      <c r="A23" t="s">
        <v>142</v>
      </c>
      <c r="B23">
        <v>0.98719999999999997</v>
      </c>
    </row>
    <row r="24" spans="1:2" x14ac:dyDescent="0.25">
      <c r="A24" t="s">
        <v>53</v>
      </c>
      <c r="B24">
        <v>0.75919999999999999</v>
      </c>
    </row>
    <row r="25" spans="1:2" x14ac:dyDescent="0.25">
      <c r="A25" t="s">
        <v>59</v>
      </c>
      <c r="B25">
        <v>0.83499999999999996</v>
      </c>
    </row>
    <row r="26" spans="1:2" x14ac:dyDescent="0.25">
      <c r="A26" t="s">
        <v>60</v>
      </c>
      <c r="B26">
        <v>0.88890000000000002</v>
      </c>
    </row>
    <row r="27" spans="1:2" x14ac:dyDescent="0.25">
      <c r="A27" t="s">
        <v>62</v>
      </c>
      <c r="B27">
        <v>1.054</v>
      </c>
    </row>
    <row r="28" spans="1:2" x14ac:dyDescent="0.25">
      <c r="A28" t="s">
        <v>63</v>
      </c>
      <c r="B28">
        <v>0.75429999999999997</v>
      </c>
    </row>
    <row r="29" spans="1:2" x14ac:dyDescent="0.25">
      <c r="A29" t="s">
        <v>64</v>
      </c>
      <c r="B29">
        <v>0.8931</v>
      </c>
    </row>
    <row r="30" spans="1:2" x14ac:dyDescent="0.25">
      <c r="A30" t="s">
        <v>143</v>
      </c>
      <c r="B30">
        <v>0.78180000000000005</v>
      </c>
    </row>
    <row r="31" spans="1:2" x14ac:dyDescent="0.25">
      <c r="A31" t="s">
        <v>65</v>
      </c>
      <c r="B31">
        <v>0.89139999999999997</v>
      </c>
    </row>
    <row r="32" spans="1:2" x14ac:dyDescent="0.25">
      <c r="A32" t="s">
        <v>73</v>
      </c>
      <c r="B32">
        <v>0.86629999999999996</v>
      </c>
    </row>
    <row r="33" spans="1:2" x14ac:dyDescent="0.25">
      <c r="A33" t="s">
        <v>74</v>
      </c>
      <c r="B33">
        <v>0.49509999999999998</v>
      </c>
    </row>
    <row r="34" spans="1:2" x14ac:dyDescent="0.25">
      <c r="A34" t="s">
        <v>75</v>
      </c>
      <c r="B34">
        <v>0.87450000000000006</v>
      </c>
    </row>
    <row r="35" spans="1:2" x14ac:dyDescent="0.25">
      <c r="A35" t="s">
        <v>76</v>
      </c>
      <c r="B35">
        <v>0.49080000000000001</v>
      </c>
    </row>
    <row r="36" spans="1:2" x14ac:dyDescent="0.25">
      <c r="A36" t="s">
        <v>77</v>
      </c>
      <c r="B36">
        <v>0.81040000000000001</v>
      </c>
    </row>
    <row r="37" spans="1:2" x14ac:dyDescent="0.25">
      <c r="A37" t="s">
        <v>144</v>
      </c>
      <c r="B37">
        <v>0.74690000000000001</v>
      </c>
    </row>
    <row r="38" spans="1:2" x14ac:dyDescent="0.25">
      <c r="A38" t="s">
        <v>79</v>
      </c>
      <c r="B38">
        <v>2.1501999999999999</v>
      </c>
    </row>
    <row r="39" spans="1:2" x14ac:dyDescent="0.25">
      <c r="A39" t="s">
        <v>80</v>
      </c>
      <c r="B39">
        <v>0.92789999999999995</v>
      </c>
    </row>
    <row r="40" spans="1:2" x14ac:dyDescent="0.25">
      <c r="A40" t="s">
        <v>81</v>
      </c>
      <c r="B40">
        <v>0.33750000000000002</v>
      </c>
    </row>
    <row r="41" spans="1:2" x14ac:dyDescent="0.25">
      <c r="A41" t="s">
        <v>82</v>
      </c>
      <c r="B41">
        <v>0.95760000000000001</v>
      </c>
    </row>
    <row r="42" spans="1:2" x14ac:dyDescent="0.25">
      <c r="A42" t="s">
        <v>83</v>
      </c>
      <c r="B42">
        <v>1.7988999999999999</v>
      </c>
    </row>
    <row r="43" spans="1:2" x14ac:dyDescent="0.25">
      <c r="A43" t="s">
        <v>84</v>
      </c>
      <c r="B43">
        <v>0.91490000000000005</v>
      </c>
    </row>
    <row r="44" spans="1:2" x14ac:dyDescent="0.25">
      <c r="A44" t="s">
        <v>85</v>
      </c>
      <c r="B44">
        <v>1.9931000000000001</v>
      </c>
    </row>
    <row r="45" spans="1:2" x14ac:dyDescent="0.25">
      <c r="A45" t="s">
        <v>86</v>
      </c>
      <c r="B45">
        <v>1.1822999999999999</v>
      </c>
    </row>
    <row r="46" spans="1:2" x14ac:dyDescent="0.25">
      <c r="A46" t="s">
        <v>87</v>
      </c>
      <c r="B46">
        <v>1.6569</v>
      </c>
    </row>
    <row r="47" spans="1:2" x14ac:dyDescent="0.25">
      <c r="A47" t="s">
        <v>88</v>
      </c>
      <c r="B47">
        <v>0.85089999999999999</v>
      </c>
    </row>
    <row r="48" spans="1:2" x14ac:dyDescent="0.25">
      <c r="A48" t="s">
        <v>89</v>
      </c>
      <c r="B48">
        <v>0.78839999999999999</v>
      </c>
    </row>
    <row r="49" spans="1:2" x14ac:dyDescent="0.25">
      <c r="A49" t="s">
        <v>90</v>
      </c>
      <c r="B49">
        <v>1.2896000000000001</v>
      </c>
    </row>
    <row r="50" spans="1:2" x14ac:dyDescent="0.25">
      <c r="A50" t="s">
        <v>91</v>
      </c>
      <c r="B50">
        <v>1.3046</v>
      </c>
    </row>
    <row r="51" spans="1:2" x14ac:dyDescent="0.25">
      <c r="A51" t="s">
        <v>92</v>
      </c>
      <c r="B51">
        <v>1.5077</v>
      </c>
    </row>
    <row r="52" spans="1:2" x14ac:dyDescent="0.25">
      <c r="A52" t="s">
        <v>93</v>
      </c>
      <c r="B52">
        <v>1.1967000000000001</v>
      </c>
    </row>
    <row r="53" spans="1:2" x14ac:dyDescent="0.25">
      <c r="A53" t="s">
        <v>94</v>
      </c>
      <c r="B53">
        <v>1.0003</v>
      </c>
    </row>
    <row r="54" spans="1:2" x14ac:dyDescent="0.25">
      <c r="A54" t="s">
        <v>95</v>
      </c>
      <c r="B54">
        <v>1.4291</v>
      </c>
    </row>
    <row r="55" spans="1:2" x14ac:dyDescent="0.25">
      <c r="A55" t="s">
        <v>96</v>
      </c>
      <c r="B55">
        <v>1.3406</v>
      </c>
    </row>
    <row r="56" spans="1:2" x14ac:dyDescent="0.25">
      <c r="A56" t="s">
        <v>155</v>
      </c>
      <c r="B56">
        <v>1.2972999999999999</v>
      </c>
    </row>
    <row r="57" spans="1:2" x14ac:dyDescent="0.25">
      <c r="A57" t="s">
        <v>97</v>
      </c>
      <c r="B57">
        <v>0.92569999999999997</v>
      </c>
    </row>
    <row r="58" spans="1:2" x14ac:dyDescent="0.25">
      <c r="A58" t="s">
        <v>98</v>
      </c>
      <c r="B58">
        <v>1.0860000000000001</v>
      </c>
    </row>
    <row r="59" spans="1:2" x14ac:dyDescent="0.25">
      <c r="A59" t="s">
        <v>99</v>
      </c>
      <c r="B59">
        <v>0.94540000000000002</v>
      </c>
    </row>
    <row r="60" spans="1:2" x14ac:dyDescent="0.25">
      <c r="A60" t="s">
        <v>100</v>
      </c>
      <c r="B60">
        <v>0.92090000000000005</v>
      </c>
    </row>
    <row r="61" spans="1:2" x14ac:dyDescent="0.25">
      <c r="A61" t="s">
        <v>101</v>
      </c>
      <c r="B61">
        <v>1.2710999999999999</v>
      </c>
    </row>
    <row r="62" spans="1:2" x14ac:dyDescent="0.25">
      <c r="A62" t="s">
        <v>102</v>
      </c>
      <c r="B62">
        <v>0.86429999999999996</v>
      </c>
    </row>
    <row r="63" spans="1:2" x14ac:dyDescent="0.25">
      <c r="A63" t="s">
        <v>103</v>
      </c>
      <c r="B63">
        <v>1.1597999999999999</v>
      </c>
    </row>
    <row r="64" spans="1:2" x14ac:dyDescent="0.25">
      <c r="A64" t="s">
        <v>154</v>
      </c>
      <c r="B64">
        <v>1.1964999999999999</v>
      </c>
    </row>
    <row r="65" spans="1:2" x14ac:dyDescent="0.25">
      <c r="A65" t="s">
        <v>104</v>
      </c>
      <c r="B65">
        <v>0.99660000000000004</v>
      </c>
    </row>
    <row r="66" spans="1:2" x14ac:dyDescent="0.25">
      <c r="A66" t="s">
        <v>105</v>
      </c>
      <c r="B66">
        <v>0.90490000000000004</v>
      </c>
    </row>
    <row r="67" spans="1:2" x14ac:dyDescent="0.25">
      <c r="A67" t="s">
        <v>106</v>
      </c>
      <c r="B67">
        <v>1.1047</v>
      </c>
    </row>
    <row r="68" spans="1:2" x14ac:dyDescent="0.25">
      <c r="A68" t="s">
        <v>107</v>
      </c>
      <c r="B68">
        <v>1.2567999999999999</v>
      </c>
    </row>
    <row r="69" spans="1:2" x14ac:dyDescent="0.25">
      <c r="A69" t="s">
        <v>108</v>
      </c>
      <c r="B69">
        <v>1.0868</v>
      </c>
    </row>
    <row r="70" spans="1:2" x14ac:dyDescent="0.25">
      <c r="A70" t="s">
        <v>109</v>
      </c>
      <c r="B70">
        <v>0.96660000000000001</v>
      </c>
    </row>
    <row r="71" spans="1:2" x14ac:dyDescent="0.25">
      <c r="A71" t="s">
        <v>153</v>
      </c>
      <c r="B71">
        <v>1.1791</v>
      </c>
    </row>
    <row r="72" spans="1:2" x14ac:dyDescent="0.25">
      <c r="A72" t="s">
        <v>110</v>
      </c>
      <c r="B72">
        <v>0.9768</v>
      </c>
    </row>
    <row r="73" spans="1:2" x14ac:dyDescent="0.25">
      <c r="A73" t="s">
        <v>111</v>
      </c>
      <c r="B73">
        <v>1.0478000000000001</v>
      </c>
    </row>
    <row r="74" spans="1:2" x14ac:dyDescent="0.25">
      <c r="A74" t="s">
        <v>112</v>
      </c>
      <c r="B74">
        <v>1.0013000000000001</v>
      </c>
    </row>
    <row r="75" spans="1:2" x14ac:dyDescent="0.25">
      <c r="A75" t="s">
        <v>152</v>
      </c>
      <c r="B75">
        <v>1.1963999999999999</v>
      </c>
    </row>
    <row r="76" spans="1:2" x14ac:dyDescent="0.25">
      <c r="A76" t="s">
        <v>114</v>
      </c>
      <c r="B76">
        <v>1.1253</v>
      </c>
    </row>
  </sheetData>
  <phoneticPr fontId="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61"/>
  <sheetViews>
    <sheetView topLeftCell="A31" workbookViewId="0">
      <selection activeCell="B18" sqref="B18:B61"/>
    </sheetView>
  </sheetViews>
  <sheetFormatPr defaultColWidth="8.85546875" defaultRowHeight="15" x14ac:dyDescent="0.25"/>
  <cols>
    <col min="1" max="1" width="23.140625" customWidth="1"/>
  </cols>
  <sheetData>
    <row r="1" spans="1:22" x14ac:dyDescent="0.25">
      <c r="A1" t="s">
        <v>145</v>
      </c>
    </row>
    <row r="2" spans="1:22" x14ac:dyDescent="0.25">
      <c r="A2" s="1" t="s">
        <v>146</v>
      </c>
      <c r="B2" t="s">
        <v>115</v>
      </c>
      <c r="C2" t="s">
        <v>116</v>
      </c>
      <c r="D2" t="s">
        <v>117</v>
      </c>
      <c r="E2" t="s">
        <v>17</v>
      </c>
      <c r="F2" t="s">
        <v>118</v>
      </c>
      <c r="G2" t="s">
        <v>18</v>
      </c>
      <c r="H2" t="s">
        <v>119</v>
      </c>
      <c r="I2" t="s">
        <v>19</v>
      </c>
      <c r="J2" t="s">
        <v>20</v>
      </c>
      <c r="K2" t="s">
        <v>21</v>
      </c>
      <c r="L2" t="s">
        <v>120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29</v>
      </c>
      <c r="S2" t="s">
        <v>31</v>
      </c>
      <c r="T2" t="s">
        <v>34</v>
      </c>
      <c r="U2" t="s">
        <v>37</v>
      </c>
      <c r="V2" t="s">
        <v>40</v>
      </c>
    </row>
    <row r="3" spans="1:22" x14ac:dyDescent="0.25">
      <c r="A3" t="s">
        <v>0</v>
      </c>
      <c r="B3" s="2"/>
      <c r="C3" s="2"/>
      <c r="D3" s="2">
        <v>0.91469999999999996</v>
      </c>
      <c r="E3" s="2">
        <v>0.88390000000000002</v>
      </c>
      <c r="F3" s="2"/>
      <c r="G3" s="2">
        <v>0.81769999999999998</v>
      </c>
      <c r="H3" s="2"/>
      <c r="I3" s="2">
        <v>1.0175000000000001</v>
      </c>
      <c r="J3" s="2">
        <v>0.95520000000000005</v>
      </c>
      <c r="K3" s="2"/>
      <c r="L3" s="2"/>
      <c r="M3" s="2">
        <v>1.4051</v>
      </c>
      <c r="N3" s="2"/>
      <c r="O3" s="2"/>
      <c r="P3" s="2"/>
      <c r="Q3" s="2"/>
      <c r="R3" s="2"/>
      <c r="S3" s="2"/>
      <c r="T3" s="2"/>
      <c r="U3" s="2"/>
    </row>
    <row r="4" spans="1:22" x14ac:dyDescent="0.25">
      <c r="A4" t="s">
        <v>1</v>
      </c>
      <c r="B4" s="2"/>
      <c r="C4" s="2"/>
      <c r="D4" s="2"/>
      <c r="E4" s="2"/>
      <c r="F4" s="2"/>
      <c r="G4" s="2"/>
      <c r="H4" s="2"/>
      <c r="I4" s="2"/>
      <c r="J4" s="2"/>
      <c r="K4" s="2">
        <v>1.0288999999999999</v>
      </c>
      <c r="L4" s="2"/>
      <c r="M4" s="2"/>
      <c r="N4" s="2"/>
      <c r="O4" s="2">
        <v>1.0476000000000001</v>
      </c>
      <c r="P4" s="2"/>
      <c r="Q4" s="2">
        <v>1.0113000000000001</v>
      </c>
      <c r="R4" s="2"/>
      <c r="S4" s="2"/>
      <c r="T4" s="2"/>
      <c r="U4" s="2"/>
    </row>
    <row r="5" spans="1:22" x14ac:dyDescent="0.25">
      <c r="A5" t="s">
        <v>2</v>
      </c>
      <c r="B5" s="2"/>
      <c r="C5" s="2">
        <v>1.2793000000000001</v>
      </c>
      <c r="D5" s="2"/>
      <c r="E5" s="2">
        <v>0.97040000000000004</v>
      </c>
      <c r="F5" s="2">
        <v>0.98670000000000002</v>
      </c>
      <c r="G5" s="2">
        <v>0.95679999999999998</v>
      </c>
      <c r="H5" s="2">
        <v>0.88600000000000001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x14ac:dyDescent="0.25">
      <c r="A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1.0506</v>
      </c>
      <c r="N6" s="2">
        <v>1.0385</v>
      </c>
      <c r="O6" s="2"/>
      <c r="P6" s="2"/>
      <c r="Q6" s="2"/>
      <c r="R6" s="2"/>
      <c r="S6" s="2"/>
      <c r="T6" s="2"/>
      <c r="U6" s="2"/>
    </row>
    <row r="7" spans="1:22" x14ac:dyDescent="0.25">
      <c r="A7" t="s">
        <v>4</v>
      </c>
      <c r="B7" s="2"/>
      <c r="C7" s="2"/>
      <c r="D7" s="2"/>
      <c r="E7" s="2"/>
      <c r="F7" s="2"/>
      <c r="G7" s="2"/>
      <c r="H7" s="2"/>
      <c r="I7" s="2"/>
      <c r="J7" s="2"/>
      <c r="K7" s="2">
        <v>1.9079999999999999</v>
      </c>
      <c r="L7" s="2"/>
      <c r="M7" s="2"/>
      <c r="N7" s="2">
        <v>1.4085000000000001</v>
      </c>
      <c r="O7" s="2"/>
      <c r="P7" s="2"/>
      <c r="Q7" s="2"/>
      <c r="R7" s="2"/>
      <c r="S7" s="2"/>
      <c r="T7" s="2"/>
      <c r="U7" s="2"/>
    </row>
    <row r="8" spans="1:22" x14ac:dyDescent="0.25">
      <c r="A8" t="s">
        <v>5</v>
      </c>
      <c r="B8" s="2"/>
      <c r="C8" s="2"/>
      <c r="D8" s="2"/>
      <c r="E8" s="2">
        <v>1.5121</v>
      </c>
      <c r="F8" s="2"/>
      <c r="G8" s="2">
        <v>1.0859000000000001</v>
      </c>
      <c r="H8" s="2"/>
      <c r="I8" s="2"/>
      <c r="J8" s="2"/>
      <c r="K8" s="2">
        <v>1.5063</v>
      </c>
      <c r="L8" s="2"/>
      <c r="M8" s="2">
        <v>1.2954000000000001</v>
      </c>
      <c r="N8" s="2">
        <v>1.2262999999999999</v>
      </c>
      <c r="O8" s="2">
        <v>1.0908</v>
      </c>
      <c r="P8" s="2"/>
      <c r="Q8" s="2"/>
      <c r="R8" s="2"/>
      <c r="S8" s="2"/>
      <c r="T8" s="2"/>
      <c r="U8" s="2"/>
    </row>
    <row r="9" spans="1:22" x14ac:dyDescent="0.25">
      <c r="A9" t="s">
        <v>6</v>
      </c>
      <c r="B9" s="2"/>
      <c r="C9" s="2"/>
      <c r="D9" s="2">
        <v>1.2730999999999999</v>
      </c>
      <c r="E9" s="2"/>
      <c r="F9" s="2"/>
      <c r="G9" s="2">
        <v>0.76949999999999996</v>
      </c>
      <c r="H9" s="2"/>
      <c r="I9" s="2">
        <v>0.40150000000000002</v>
      </c>
      <c r="J9" s="2"/>
      <c r="K9" s="2"/>
      <c r="L9" s="2"/>
      <c r="M9" s="2"/>
      <c r="N9" s="2"/>
      <c r="O9" s="2">
        <v>1.0767</v>
      </c>
      <c r="P9" s="2"/>
      <c r="Q9" s="2"/>
      <c r="R9" s="2"/>
      <c r="S9" s="2"/>
      <c r="T9" s="2"/>
      <c r="U9" s="2"/>
      <c r="V9">
        <v>1.0588</v>
      </c>
    </row>
    <row r="10" spans="1:22" x14ac:dyDescent="0.25">
      <c r="A10" t="s">
        <v>7</v>
      </c>
      <c r="B10" s="2"/>
      <c r="C10" s="2"/>
      <c r="D10" s="2"/>
      <c r="E10" s="2"/>
      <c r="F10" s="2"/>
      <c r="G10" s="2"/>
      <c r="H10" s="2"/>
      <c r="I10" s="2">
        <v>1.0570999999999999</v>
      </c>
      <c r="J10" s="2">
        <v>0.92730000000000001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x14ac:dyDescent="0.25">
      <c r="A11" t="s">
        <v>8</v>
      </c>
      <c r="B11" s="2"/>
      <c r="C11" s="2"/>
      <c r="D11" s="2"/>
      <c r="E11" s="2"/>
      <c r="F11" s="2"/>
      <c r="G11" s="2"/>
      <c r="H11" s="2"/>
      <c r="I11" s="2">
        <v>1.2149000000000001</v>
      </c>
      <c r="J11" s="2"/>
      <c r="K11" s="2">
        <v>1.1500999999999999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x14ac:dyDescent="0.25">
      <c r="A12" t="s">
        <v>9</v>
      </c>
      <c r="B12" s="2"/>
      <c r="C12" s="2"/>
      <c r="D12" s="2"/>
      <c r="E12" s="2"/>
      <c r="F12" s="2">
        <v>1.0591999999999999</v>
      </c>
      <c r="G12" s="2"/>
      <c r="H12" s="2">
        <v>0.89759999999999995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x14ac:dyDescent="0.25">
      <c r="A13" t="s">
        <v>10</v>
      </c>
      <c r="B13" s="2"/>
      <c r="C13" s="2"/>
      <c r="D13" s="2"/>
      <c r="E13" s="2">
        <v>1.8759999999999999</v>
      </c>
      <c r="F13" s="2"/>
      <c r="G13" s="2"/>
      <c r="H13" s="2"/>
      <c r="I13" s="2">
        <v>1.0379</v>
      </c>
      <c r="J13" s="2"/>
      <c r="K13" s="2">
        <v>0.91900000000000004</v>
      </c>
      <c r="L13" s="2"/>
      <c r="M13" s="2"/>
      <c r="N13" s="2"/>
      <c r="O13" s="2">
        <v>0.9839</v>
      </c>
      <c r="P13" s="2"/>
      <c r="Q13" s="2"/>
      <c r="R13" s="2"/>
      <c r="S13" s="2"/>
      <c r="T13" s="2"/>
      <c r="U13" s="2"/>
    </row>
    <row r="14" spans="1:22" x14ac:dyDescent="0.25">
      <c r="A14" t="s">
        <v>150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1.0737000000000001</v>
      </c>
      <c r="P14" s="2"/>
      <c r="Q14" s="2"/>
      <c r="R14" s="2"/>
      <c r="S14" s="2"/>
      <c r="T14" s="2"/>
      <c r="U14" s="2"/>
      <c r="V14">
        <v>1.0498000000000001</v>
      </c>
    </row>
    <row r="15" spans="1:22" x14ac:dyDescent="0.25">
      <c r="A15" t="s">
        <v>140</v>
      </c>
      <c r="B15" s="2"/>
      <c r="C15" s="2"/>
      <c r="D15" s="2">
        <v>1.2337</v>
      </c>
      <c r="E15" s="2"/>
      <c r="F15" s="2"/>
      <c r="G15" s="2">
        <v>0.85270000000000001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x14ac:dyDescent="0.25">
      <c r="A16" t="s">
        <v>11</v>
      </c>
      <c r="G16">
        <v>0.78449999999999998</v>
      </c>
    </row>
    <row r="18" spans="1:2" x14ac:dyDescent="0.25">
      <c r="A18" t="s">
        <v>121</v>
      </c>
      <c r="B18">
        <v>1.2793000000000001</v>
      </c>
    </row>
    <row r="19" spans="1:2" x14ac:dyDescent="0.25">
      <c r="A19" t="s">
        <v>122</v>
      </c>
      <c r="B19">
        <v>0.91469999999999996</v>
      </c>
    </row>
    <row r="20" spans="1:2" x14ac:dyDescent="0.25">
      <c r="A20" t="s">
        <v>123</v>
      </c>
      <c r="B20">
        <v>1.2730999999999999</v>
      </c>
    </row>
    <row r="21" spans="1:2" x14ac:dyDescent="0.25">
      <c r="A21" t="s">
        <v>147</v>
      </c>
      <c r="B21">
        <v>1.2337</v>
      </c>
    </row>
    <row r="22" spans="1:2" x14ac:dyDescent="0.25">
      <c r="A22" t="s">
        <v>124</v>
      </c>
      <c r="B22">
        <v>0.88390000000000002</v>
      </c>
    </row>
    <row r="23" spans="1:2" x14ac:dyDescent="0.25">
      <c r="A23" t="s">
        <v>125</v>
      </c>
      <c r="B23">
        <v>0.97040000000000004</v>
      </c>
    </row>
    <row r="24" spans="1:2" x14ac:dyDescent="0.25">
      <c r="A24" t="s">
        <v>126</v>
      </c>
      <c r="B24">
        <v>1.5121</v>
      </c>
    </row>
    <row r="25" spans="1:2" x14ac:dyDescent="0.25">
      <c r="A25" t="s">
        <v>127</v>
      </c>
      <c r="B25">
        <v>1.8759999999999999</v>
      </c>
    </row>
    <row r="26" spans="1:2" x14ac:dyDescent="0.25">
      <c r="A26" t="s">
        <v>128</v>
      </c>
      <c r="B26">
        <v>0.98670000000000002</v>
      </c>
    </row>
    <row r="27" spans="1:2" x14ac:dyDescent="0.25">
      <c r="A27" t="s">
        <v>129</v>
      </c>
      <c r="B27">
        <v>1.0591999999999999</v>
      </c>
    </row>
    <row r="28" spans="1:2" x14ac:dyDescent="0.25">
      <c r="A28" t="s">
        <v>130</v>
      </c>
      <c r="B28">
        <v>0.81769999999999998</v>
      </c>
    </row>
    <row r="29" spans="1:2" x14ac:dyDescent="0.25">
      <c r="A29" t="s">
        <v>131</v>
      </c>
      <c r="B29">
        <v>0.95679999999999998</v>
      </c>
    </row>
    <row r="30" spans="1:2" x14ac:dyDescent="0.25">
      <c r="A30" t="s">
        <v>132</v>
      </c>
      <c r="B30">
        <v>1.0859000000000001</v>
      </c>
    </row>
    <row r="31" spans="1:2" x14ac:dyDescent="0.25">
      <c r="A31" t="s">
        <v>133</v>
      </c>
      <c r="B31">
        <v>0.76949999999999996</v>
      </c>
    </row>
    <row r="32" spans="1:2" x14ac:dyDescent="0.25">
      <c r="A32" t="s">
        <v>148</v>
      </c>
      <c r="B32">
        <v>0.85270000000000001</v>
      </c>
    </row>
    <row r="33" spans="1:2" x14ac:dyDescent="0.25">
      <c r="A33" t="s">
        <v>134</v>
      </c>
      <c r="B33">
        <v>0.78449999999999998</v>
      </c>
    </row>
    <row r="34" spans="1:2" x14ac:dyDescent="0.25">
      <c r="A34" t="s">
        <v>135</v>
      </c>
      <c r="B34">
        <v>0.88600000000000001</v>
      </c>
    </row>
    <row r="35" spans="1:2" x14ac:dyDescent="0.25">
      <c r="A35" t="s">
        <v>136</v>
      </c>
      <c r="B35">
        <v>0.89759999999999995</v>
      </c>
    </row>
    <row r="36" spans="1:2" x14ac:dyDescent="0.25">
      <c r="A36" t="s">
        <v>44</v>
      </c>
      <c r="B36">
        <v>1.0175000000000001</v>
      </c>
    </row>
    <row r="37" spans="1:2" x14ac:dyDescent="0.25">
      <c r="A37" t="s">
        <v>45</v>
      </c>
      <c r="B37">
        <v>0.40150000000000002</v>
      </c>
    </row>
    <row r="38" spans="1:2" x14ac:dyDescent="0.25">
      <c r="A38" t="s">
        <v>46</v>
      </c>
      <c r="B38">
        <v>1.0570999999999999</v>
      </c>
    </row>
    <row r="39" spans="1:2" x14ac:dyDescent="0.25">
      <c r="A39" t="s">
        <v>47</v>
      </c>
      <c r="B39">
        <v>1.2149000000000001</v>
      </c>
    </row>
    <row r="40" spans="1:2" x14ac:dyDescent="0.25">
      <c r="A40" t="s">
        <v>48</v>
      </c>
      <c r="B40">
        <v>1.0379</v>
      </c>
    </row>
    <row r="41" spans="1:2" x14ac:dyDescent="0.25">
      <c r="A41" t="s">
        <v>49</v>
      </c>
      <c r="B41">
        <v>0.95520000000000005</v>
      </c>
    </row>
    <row r="42" spans="1:2" x14ac:dyDescent="0.25">
      <c r="A42" t="s">
        <v>51</v>
      </c>
      <c r="B42">
        <v>0.92730000000000001</v>
      </c>
    </row>
    <row r="43" spans="1:2" x14ac:dyDescent="0.25">
      <c r="A43" t="s">
        <v>54</v>
      </c>
      <c r="B43">
        <v>1.0288999999999999</v>
      </c>
    </row>
    <row r="44" spans="1:2" x14ac:dyDescent="0.25">
      <c r="A44" t="s">
        <v>55</v>
      </c>
      <c r="B44">
        <v>1.9079999999999999</v>
      </c>
    </row>
    <row r="45" spans="1:2" x14ac:dyDescent="0.25">
      <c r="A45" t="s">
        <v>56</v>
      </c>
      <c r="B45">
        <v>1.5063</v>
      </c>
    </row>
    <row r="46" spans="1:2" x14ac:dyDescent="0.25">
      <c r="A46" t="s">
        <v>57</v>
      </c>
      <c r="B46">
        <v>1.1500999999999999</v>
      </c>
    </row>
    <row r="47" spans="1:2" x14ac:dyDescent="0.25">
      <c r="A47" t="s">
        <v>58</v>
      </c>
      <c r="B47">
        <v>0.91900000000000004</v>
      </c>
    </row>
    <row r="48" spans="1:2" x14ac:dyDescent="0.25">
      <c r="A48" t="s">
        <v>59</v>
      </c>
      <c r="B48">
        <v>1.4051</v>
      </c>
    </row>
    <row r="49" spans="1:2" x14ac:dyDescent="0.25">
      <c r="A49" t="s">
        <v>61</v>
      </c>
      <c r="B49">
        <v>1.0506</v>
      </c>
    </row>
    <row r="50" spans="1:2" x14ac:dyDescent="0.25">
      <c r="A50" t="s">
        <v>62</v>
      </c>
      <c r="B50">
        <v>1.2954000000000001</v>
      </c>
    </row>
    <row r="51" spans="1:2" x14ac:dyDescent="0.25">
      <c r="A51" t="s">
        <v>66</v>
      </c>
      <c r="B51">
        <v>1.0385</v>
      </c>
    </row>
    <row r="52" spans="1:2" x14ac:dyDescent="0.25">
      <c r="A52" t="s">
        <v>67</v>
      </c>
      <c r="B52">
        <v>1.4085000000000001</v>
      </c>
    </row>
    <row r="53" spans="1:2" x14ac:dyDescent="0.25">
      <c r="A53" t="s">
        <v>68</v>
      </c>
      <c r="B53">
        <v>1.2262999999999999</v>
      </c>
    </row>
    <row r="54" spans="1:2" x14ac:dyDescent="0.25">
      <c r="A54" t="s">
        <v>69</v>
      </c>
      <c r="B54">
        <v>1.0476000000000001</v>
      </c>
    </row>
    <row r="55" spans="1:2" x14ac:dyDescent="0.25">
      <c r="A55" t="s">
        <v>70</v>
      </c>
      <c r="B55">
        <v>1.0908</v>
      </c>
    </row>
    <row r="56" spans="1:2" x14ac:dyDescent="0.25">
      <c r="A56" t="s">
        <v>71</v>
      </c>
      <c r="B56">
        <v>1.0767</v>
      </c>
    </row>
    <row r="57" spans="1:2" x14ac:dyDescent="0.25">
      <c r="A57" t="s">
        <v>72</v>
      </c>
      <c r="B57">
        <v>0.9839</v>
      </c>
    </row>
    <row r="58" spans="1:2" x14ac:dyDescent="0.25">
      <c r="A58" t="s">
        <v>151</v>
      </c>
      <c r="B58">
        <v>1.0737000000000001</v>
      </c>
    </row>
    <row r="59" spans="1:2" x14ac:dyDescent="0.25">
      <c r="A59" t="s">
        <v>78</v>
      </c>
      <c r="B59">
        <v>1.0113000000000001</v>
      </c>
    </row>
    <row r="60" spans="1:2" x14ac:dyDescent="0.25">
      <c r="A60" t="s">
        <v>113</v>
      </c>
      <c r="B60">
        <v>1.0588</v>
      </c>
    </row>
    <row r="61" spans="1:2" x14ac:dyDescent="0.25">
      <c r="A61" t="s">
        <v>149</v>
      </c>
      <c r="B61">
        <v>1.0498000000000001</v>
      </c>
    </row>
  </sheetData>
  <phoneticPr fontId="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C23"/>
  <sheetViews>
    <sheetView topLeftCell="A10" workbookViewId="0">
      <selection activeCell="K19" sqref="K19"/>
    </sheetView>
  </sheetViews>
  <sheetFormatPr defaultRowHeight="15" x14ac:dyDescent="0.25"/>
  <sheetData>
    <row r="1" spans="1:3" x14ac:dyDescent="0.25">
      <c r="A1" t="s">
        <v>156</v>
      </c>
    </row>
    <row r="2" spans="1:3" x14ac:dyDescent="0.25">
      <c r="A2" t="s">
        <v>203</v>
      </c>
    </row>
    <row r="3" spans="1:3" x14ac:dyDescent="0.25">
      <c r="A3" t="s">
        <v>13</v>
      </c>
    </row>
    <row r="4" spans="1:3" x14ac:dyDescent="0.25">
      <c r="A4" t="s">
        <v>204</v>
      </c>
    </row>
    <row r="5" spans="1:3" x14ac:dyDescent="0.25">
      <c r="C5" t="s">
        <v>157</v>
      </c>
    </row>
    <row r="6" spans="1:3" x14ac:dyDescent="0.25">
      <c r="B6" t="s">
        <v>205</v>
      </c>
      <c r="C6" t="s">
        <v>206</v>
      </c>
    </row>
    <row r="7" spans="1:3" x14ac:dyDescent="0.25">
      <c r="A7" t="s">
        <v>13</v>
      </c>
      <c r="B7">
        <v>1.0302</v>
      </c>
      <c r="C7">
        <v>1.0304</v>
      </c>
    </row>
    <row r="8" spans="1:3" x14ac:dyDescent="0.25">
      <c r="A8" t="s">
        <v>204</v>
      </c>
    </row>
    <row r="9" spans="1:3" x14ac:dyDescent="0.25">
      <c r="C9" t="s">
        <v>158</v>
      </c>
    </row>
    <row r="10" spans="1:3" x14ac:dyDescent="0.25">
      <c r="B10" t="s">
        <v>205</v>
      </c>
      <c r="C10" t="s">
        <v>206</v>
      </c>
    </row>
    <row r="11" spans="1:3" x14ac:dyDescent="0.25">
      <c r="A11" t="s">
        <v>13</v>
      </c>
      <c r="B11">
        <v>2922</v>
      </c>
      <c r="C11">
        <v>2920</v>
      </c>
    </row>
    <row r="13" spans="1:3" x14ac:dyDescent="0.25">
      <c r="A13" t="s">
        <v>156</v>
      </c>
    </row>
    <row r="14" spans="1:3" x14ac:dyDescent="0.25">
      <c r="A14" t="s">
        <v>203</v>
      </c>
    </row>
    <row r="15" spans="1:3" x14ac:dyDescent="0.25">
      <c r="A15" t="s">
        <v>13</v>
      </c>
    </row>
    <row r="16" spans="1:3" x14ac:dyDescent="0.25">
      <c r="A16" t="s">
        <v>207</v>
      </c>
    </row>
    <row r="17" spans="1:3" x14ac:dyDescent="0.25">
      <c r="C17" t="s">
        <v>157</v>
      </c>
    </row>
    <row r="18" spans="1:3" x14ac:dyDescent="0.25">
      <c r="B18" t="s">
        <v>205</v>
      </c>
      <c r="C18" t="s">
        <v>206</v>
      </c>
    </row>
    <row r="19" spans="1:3" x14ac:dyDescent="0.25">
      <c r="A19" t="s">
        <v>13</v>
      </c>
      <c r="B19">
        <v>1.0996999999999999</v>
      </c>
      <c r="C19">
        <v>1.1008</v>
      </c>
    </row>
    <row r="20" spans="1:3" x14ac:dyDescent="0.25">
      <c r="A20" t="s">
        <v>207</v>
      </c>
    </row>
    <row r="21" spans="1:3" x14ac:dyDescent="0.25">
      <c r="C21" t="s">
        <v>158</v>
      </c>
    </row>
    <row r="22" spans="1:3" x14ac:dyDescent="0.25">
      <c r="B22" t="s">
        <v>205</v>
      </c>
      <c r="C22" t="s">
        <v>206</v>
      </c>
    </row>
    <row r="23" spans="1:3" x14ac:dyDescent="0.25">
      <c r="A23" t="s">
        <v>13</v>
      </c>
      <c r="B23">
        <v>2923</v>
      </c>
      <c r="C23">
        <v>2863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GW216"/>
  <sheetViews>
    <sheetView tabSelected="1" workbookViewId="0">
      <selection activeCell="K4" sqref="K4"/>
    </sheetView>
  </sheetViews>
  <sheetFormatPr defaultRowHeight="15" x14ac:dyDescent="0.25"/>
  <cols>
    <col min="3" max="16" width="10.5703125" bestFit="1" customWidth="1"/>
    <col min="17" max="18" width="11.5703125" bestFit="1" customWidth="1"/>
  </cols>
  <sheetData>
    <row r="2" spans="3:18" x14ac:dyDescent="0.25">
      <c r="C2" t="s">
        <v>15</v>
      </c>
      <c r="I2" t="s">
        <v>14</v>
      </c>
      <c r="O2" t="s">
        <v>16</v>
      </c>
      <c r="Q2" t="s">
        <v>202</v>
      </c>
    </row>
    <row r="3" spans="3:18" x14ac:dyDescent="0.25">
      <c r="C3" t="str">
        <f>B28</f>
        <v>AT&amp;T - DSL</v>
      </c>
      <c r="D3" t="str">
        <f>N28</f>
        <v>AT&amp;T - IPBB</v>
      </c>
      <c r="E3" t="str">
        <f>Z28</f>
        <v>CenturyLink</v>
      </c>
      <c r="F3" t="str">
        <f>AL28</f>
        <v>Frontier DSL</v>
      </c>
      <c r="G3" t="str">
        <f>AX28</f>
        <v>Verizon DSL</v>
      </c>
      <c r="H3" t="str">
        <f>BJ28</f>
        <v>Windstream</v>
      </c>
      <c r="I3" t="str">
        <f>BV28</f>
        <v>Optimum</v>
      </c>
      <c r="J3" t="str">
        <f>CH28</f>
        <v>Charter</v>
      </c>
      <c r="K3" t="str">
        <f>CT28</f>
        <v>Comcast</v>
      </c>
      <c r="L3" t="str">
        <f>DF28</f>
        <v>Cox</v>
      </c>
      <c r="M3" t="str">
        <f>DR28</f>
        <v>Mediacom</v>
      </c>
      <c r="N3" t="str">
        <f>ED28</f>
        <v>TWC</v>
      </c>
      <c r="O3" t="str">
        <f>EP28</f>
        <v>Frontier Fiber</v>
      </c>
      <c r="P3" t="str">
        <f>FB28</f>
        <v>Verizon Fiber</v>
      </c>
      <c r="Q3" t="str">
        <f>FN28</f>
        <v>Hughes</v>
      </c>
      <c r="R3" t="str">
        <f>FZ28</f>
        <v>ViaSat/Exede</v>
      </c>
    </row>
    <row r="4" spans="3:18" x14ac:dyDescent="0.25">
      <c r="C4">
        <f>D56</f>
        <v>28.125832299999999</v>
      </c>
      <c r="D4">
        <f>P56</f>
        <v>31.204053099999999</v>
      </c>
      <c r="E4">
        <f>AB56</f>
        <v>44.861098800000001</v>
      </c>
      <c r="F4">
        <f>AN56</f>
        <v>58.156565999999998</v>
      </c>
      <c r="G4">
        <f>AZ56</f>
        <v>39.646022199999997</v>
      </c>
      <c r="H4">
        <f>BL56</f>
        <v>47.3667163</v>
      </c>
      <c r="I4">
        <f>BX56</f>
        <v>12.8472919</v>
      </c>
      <c r="J4">
        <f>CJ56</f>
        <v>26.729393349999999</v>
      </c>
      <c r="K4">
        <f>CV56</f>
        <v>20.902911899999999</v>
      </c>
      <c r="L4">
        <f>DH56</f>
        <v>19.84065</v>
      </c>
      <c r="M4">
        <f>DT56</f>
        <v>24.628</v>
      </c>
      <c r="N4">
        <f>EF56</f>
        <v>29.545953099999998</v>
      </c>
      <c r="O4">
        <f>EQ56</f>
        <v>23.78018745</v>
      </c>
      <c r="P4">
        <f>FD56</f>
        <v>11.56385605</v>
      </c>
      <c r="Q4">
        <f>FP56</f>
        <v>597.39943210000001</v>
      </c>
      <c r="R4">
        <f>GB56</f>
        <v>632.72380469999996</v>
      </c>
    </row>
    <row r="5" spans="3:18" x14ac:dyDescent="0.25">
      <c r="K5" t="s">
        <v>159</v>
      </c>
    </row>
    <row r="6" spans="3:18" x14ac:dyDescent="0.25">
      <c r="C6">
        <f t="shared" ref="C6:C18" si="0">N111</f>
        <v>27.857914900000001</v>
      </c>
      <c r="D6">
        <f t="shared" ref="D6:D18" si="1">B111</f>
        <v>0</v>
      </c>
      <c r="E6">
        <f t="shared" ref="E6:E18" si="2">AL111</f>
        <v>0</v>
      </c>
      <c r="F6">
        <f t="shared" ref="F6:F18" si="3">CT111</f>
        <v>0</v>
      </c>
      <c r="G6">
        <f t="shared" ref="G6:G18" si="4">FB111</f>
        <v>0</v>
      </c>
      <c r="H6">
        <f t="shared" ref="H6:H18" si="5">FZ111</f>
        <v>0</v>
      </c>
      <c r="I6">
        <f t="shared" ref="I6:I18" si="6">Z111</f>
        <v>0</v>
      </c>
      <c r="J6">
        <f t="shared" ref="J6:J18" si="7">AX111</f>
        <v>0</v>
      </c>
      <c r="K6">
        <f t="shared" ref="K6:K18" si="8">BJ111</f>
        <v>0</v>
      </c>
      <c r="L6">
        <f t="shared" ref="L6:L18" si="9">BV111</f>
        <v>0</v>
      </c>
      <c r="M6">
        <f t="shared" ref="M6:M18" si="10">DR111</f>
        <v>0</v>
      </c>
      <c r="N6">
        <f t="shared" ref="N6:N18" si="11">ED111</f>
        <v>0</v>
      </c>
      <c r="O6">
        <f t="shared" ref="O6:O18" si="12">CH111</f>
        <v>0</v>
      </c>
      <c r="P6">
        <f t="shared" ref="P6:P18" si="13">EP111</f>
        <v>0</v>
      </c>
      <c r="Q6">
        <f t="shared" ref="Q6:Q18" si="14">DF111</f>
        <v>0</v>
      </c>
      <c r="R6">
        <f t="shared" ref="R6:R18" si="15">FN111</f>
        <v>0</v>
      </c>
    </row>
    <row r="7" spans="3:18" x14ac:dyDescent="0.25"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24.956724250000001</v>
      </c>
      <c r="G7">
        <f t="shared" si="4"/>
        <v>10.7745417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9"/>
        <v>11.924803750000001</v>
      </c>
      <c r="M7">
        <f t="shared" si="10"/>
        <v>23.040283899999999</v>
      </c>
      <c r="N7">
        <f t="shared" si="11"/>
        <v>24.777004399999999</v>
      </c>
      <c r="O7">
        <f t="shared" si="12"/>
        <v>0</v>
      </c>
      <c r="P7">
        <f t="shared" si="13"/>
        <v>0</v>
      </c>
      <c r="Q7">
        <f t="shared" si="14"/>
        <v>19.246391599999999</v>
      </c>
      <c r="R7">
        <f t="shared" si="15"/>
        <v>0</v>
      </c>
    </row>
    <row r="8" spans="3:18" x14ac:dyDescent="0.25"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9"/>
        <v>0</v>
      </c>
      <c r="M8">
        <f t="shared" si="10"/>
        <v>0</v>
      </c>
      <c r="N8">
        <f t="shared" si="11"/>
        <v>0</v>
      </c>
      <c r="O8">
        <f t="shared" si="12"/>
        <v>25.895776300000001</v>
      </c>
      <c r="P8">
        <f t="shared" si="13"/>
        <v>0</v>
      </c>
      <c r="Q8">
        <f t="shared" si="14"/>
        <v>0</v>
      </c>
      <c r="R8">
        <f t="shared" si="15"/>
        <v>0</v>
      </c>
    </row>
    <row r="9" spans="3:18" x14ac:dyDescent="0.25"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18.458220050000001</v>
      </c>
      <c r="G9">
        <f t="shared" si="4"/>
        <v>10.891307550000001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9"/>
        <v>0</v>
      </c>
      <c r="M9">
        <f t="shared" si="10"/>
        <v>0</v>
      </c>
      <c r="N9">
        <f t="shared" si="11"/>
        <v>0</v>
      </c>
      <c r="O9">
        <f t="shared" si="12"/>
        <v>0</v>
      </c>
      <c r="P9">
        <f t="shared" si="13"/>
        <v>0</v>
      </c>
      <c r="Q9">
        <f t="shared" si="14"/>
        <v>0</v>
      </c>
      <c r="R9">
        <f t="shared" si="15"/>
        <v>0</v>
      </c>
    </row>
    <row r="10" spans="3:18" x14ac:dyDescent="0.25"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9"/>
        <v>0</v>
      </c>
      <c r="M10">
        <f t="shared" si="10"/>
        <v>23.1613054</v>
      </c>
      <c r="N10">
        <f t="shared" si="11"/>
        <v>0</v>
      </c>
      <c r="O10">
        <f t="shared" si="12"/>
        <v>27.3248824</v>
      </c>
      <c r="P10">
        <f t="shared" si="13"/>
        <v>0</v>
      </c>
      <c r="Q10">
        <f t="shared" si="14"/>
        <v>20.073393299999999</v>
      </c>
      <c r="R10">
        <f t="shared" si="15"/>
        <v>0</v>
      </c>
    </row>
    <row r="11" spans="3:18" x14ac:dyDescent="0.25"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9"/>
        <v>12.127882749999999</v>
      </c>
      <c r="M11">
        <f t="shared" si="10"/>
        <v>0</v>
      </c>
      <c r="N11">
        <f t="shared" si="11"/>
        <v>0</v>
      </c>
      <c r="O11">
        <f t="shared" si="12"/>
        <v>0</v>
      </c>
      <c r="P11">
        <f t="shared" si="13"/>
        <v>0</v>
      </c>
      <c r="Q11">
        <f t="shared" si="14"/>
        <v>0</v>
      </c>
      <c r="R11">
        <f t="shared" si="15"/>
        <v>0</v>
      </c>
    </row>
    <row r="12" spans="3:18" x14ac:dyDescent="0.25"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23.673986599999999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N12">
        <f t="shared" si="11"/>
        <v>0</v>
      </c>
      <c r="O12">
        <f t="shared" si="12"/>
        <v>0</v>
      </c>
      <c r="P12">
        <f t="shared" si="13"/>
        <v>0</v>
      </c>
      <c r="Q12">
        <f t="shared" si="14"/>
        <v>0</v>
      </c>
      <c r="R12">
        <f t="shared" si="15"/>
        <v>0</v>
      </c>
    </row>
    <row r="13" spans="3:18" x14ac:dyDescent="0.25"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18.7509798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9"/>
        <v>0</v>
      </c>
      <c r="M13">
        <f t="shared" si="10"/>
        <v>0</v>
      </c>
      <c r="N13">
        <f t="shared" si="11"/>
        <v>0</v>
      </c>
      <c r="O13">
        <f t="shared" si="12"/>
        <v>0</v>
      </c>
      <c r="P13">
        <f t="shared" si="13"/>
        <v>0</v>
      </c>
      <c r="Q13">
        <f t="shared" si="14"/>
        <v>0</v>
      </c>
      <c r="R13">
        <f t="shared" si="15"/>
        <v>0</v>
      </c>
    </row>
    <row r="14" spans="3:18" x14ac:dyDescent="0.25"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26.4098209</v>
      </c>
      <c r="O14">
        <f t="shared" si="12"/>
        <v>0</v>
      </c>
      <c r="P14">
        <f t="shared" si="13"/>
        <v>0</v>
      </c>
      <c r="Q14">
        <f t="shared" si="14"/>
        <v>0</v>
      </c>
      <c r="R14">
        <f t="shared" si="15"/>
        <v>0</v>
      </c>
    </row>
    <row r="16" spans="3:18" x14ac:dyDescent="0.25"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9"/>
        <v>0</v>
      </c>
      <c r="M16">
        <f t="shared" si="10"/>
        <v>0</v>
      </c>
      <c r="N16">
        <f t="shared" si="11"/>
        <v>0</v>
      </c>
      <c r="O16">
        <f t="shared" si="12"/>
        <v>0</v>
      </c>
      <c r="P16">
        <f t="shared" si="13"/>
        <v>0</v>
      </c>
      <c r="Q16">
        <f t="shared" si="14"/>
        <v>0</v>
      </c>
      <c r="R16">
        <f t="shared" si="15"/>
        <v>0</v>
      </c>
    </row>
    <row r="17" spans="1:205" x14ac:dyDescent="0.25"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  <c r="O17">
        <f t="shared" si="12"/>
        <v>0</v>
      </c>
      <c r="P17">
        <f t="shared" si="13"/>
        <v>0</v>
      </c>
      <c r="Q17">
        <f t="shared" si="14"/>
        <v>0</v>
      </c>
      <c r="R17">
        <f t="shared" si="15"/>
        <v>0</v>
      </c>
    </row>
    <row r="18" spans="1:205" x14ac:dyDescent="0.25"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9"/>
        <v>0</v>
      </c>
      <c r="M18">
        <f t="shared" si="10"/>
        <v>0</v>
      </c>
      <c r="N18">
        <f t="shared" si="11"/>
        <v>0</v>
      </c>
      <c r="O18">
        <f t="shared" si="12"/>
        <v>0</v>
      </c>
      <c r="P18">
        <f t="shared" si="13"/>
        <v>0</v>
      </c>
      <c r="Q18">
        <f t="shared" si="14"/>
        <v>0</v>
      </c>
      <c r="R18">
        <f t="shared" si="15"/>
        <v>0</v>
      </c>
    </row>
    <row r="19" spans="1:205" x14ac:dyDescent="0.25">
      <c r="C19">
        <f t="shared" ref="C19:C24" si="16">N104</f>
        <v>0</v>
      </c>
      <c r="D19">
        <f t="shared" ref="D19:D24" si="17">B104</f>
        <v>0</v>
      </c>
      <c r="E19">
        <f t="shared" ref="E19:E24" si="18">AL104</f>
        <v>0</v>
      </c>
      <c r="F19">
        <f t="shared" ref="F19:F24" si="19">CT104</f>
        <v>0</v>
      </c>
      <c r="G19">
        <f t="shared" ref="G19:G24" si="20">FB104</f>
        <v>0</v>
      </c>
      <c r="H19">
        <f t="shared" ref="H19:H24" si="21">FZ104</f>
        <v>0</v>
      </c>
      <c r="I19">
        <f t="shared" ref="I19:I24" si="22">Z104</f>
        <v>0</v>
      </c>
      <c r="J19">
        <f t="shared" ref="J19:J24" si="23">AX104</f>
        <v>0</v>
      </c>
      <c r="K19">
        <f t="shared" ref="K19:K24" si="24">BJ104</f>
        <v>0</v>
      </c>
      <c r="L19">
        <f t="shared" ref="L19:L24" si="25">BV104</f>
        <v>0</v>
      </c>
      <c r="M19">
        <f t="shared" ref="M19:M24" si="26">DR104</f>
        <v>24.005226700000001</v>
      </c>
      <c r="N19">
        <f t="shared" ref="N19:N24" si="27">ED104</f>
        <v>28.482934350000001</v>
      </c>
      <c r="O19">
        <f t="shared" ref="O19:O24" si="28">CH104</f>
        <v>0</v>
      </c>
      <c r="P19">
        <f t="shared" ref="P19:P24" si="29">EP104</f>
        <v>0</v>
      </c>
      <c r="Q19">
        <f t="shared" ref="Q19:Q24" si="30">DF104</f>
        <v>19.26562595</v>
      </c>
      <c r="R19">
        <f t="shared" ref="R19:R24" si="31">FN104</f>
        <v>0</v>
      </c>
    </row>
    <row r="20" spans="1:205" x14ac:dyDescent="0.25">
      <c r="C20">
        <f t="shared" si="16"/>
        <v>29.982819500000002</v>
      </c>
      <c r="D20">
        <f t="shared" si="17"/>
        <v>0</v>
      </c>
      <c r="E20">
        <f t="shared" si="18"/>
        <v>0</v>
      </c>
      <c r="F20">
        <f t="shared" si="19"/>
        <v>0</v>
      </c>
      <c r="G20">
        <f t="shared" si="20"/>
        <v>0</v>
      </c>
      <c r="H20">
        <f t="shared" si="21"/>
        <v>0</v>
      </c>
      <c r="I20">
        <f t="shared" si="22"/>
        <v>0</v>
      </c>
      <c r="J20">
        <f t="shared" si="23"/>
        <v>0</v>
      </c>
      <c r="K20">
        <f t="shared" si="24"/>
        <v>0</v>
      </c>
      <c r="L20">
        <f t="shared" si="25"/>
        <v>0</v>
      </c>
      <c r="M20">
        <f t="shared" si="26"/>
        <v>0</v>
      </c>
      <c r="N20">
        <f t="shared" si="27"/>
        <v>0</v>
      </c>
      <c r="O20">
        <f t="shared" si="28"/>
        <v>0</v>
      </c>
      <c r="P20">
        <f t="shared" si="29"/>
        <v>0</v>
      </c>
      <c r="Q20">
        <f t="shared" si="30"/>
        <v>0</v>
      </c>
      <c r="R20">
        <f t="shared" si="31"/>
        <v>0</v>
      </c>
    </row>
    <row r="21" spans="1:205" x14ac:dyDescent="0.25">
      <c r="C21">
        <f t="shared" si="16"/>
        <v>0</v>
      </c>
      <c r="D21">
        <f t="shared" si="17"/>
        <v>0</v>
      </c>
      <c r="E21">
        <f t="shared" si="18"/>
        <v>0</v>
      </c>
      <c r="F21">
        <f t="shared" si="19"/>
        <v>0</v>
      </c>
      <c r="G21">
        <f t="shared" si="20"/>
        <v>0</v>
      </c>
      <c r="H21">
        <f t="shared" si="21"/>
        <v>0</v>
      </c>
      <c r="I21">
        <f t="shared" si="22"/>
        <v>37.473843600000002</v>
      </c>
      <c r="J21">
        <f t="shared" si="23"/>
        <v>0</v>
      </c>
      <c r="K21">
        <f t="shared" si="24"/>
        <v>0</v>
      </c>
      <c r="L21">
        <f t="shared" si="25"/>
        <v>0</v>
      </c>
      <c r="M21">
        <f t="shared" si="26"/>
        <v>0</v>
      </c>
      <c r="N21">
        <f t="shared" si="27"/>
        <v>29.977868900000001</v>
      </c>
      <c r="O21">
        <f t="shared" si="28"/>
        <v>0</v>
      </c>
      <c r="P21">
        <f t="shared" si="29"/>
        <v>0</v>
      </c>
      <c r="Q21">
        <f t="shared" si="30"/>
        <v>0</v>
      </c>
      <c r="R21">
        <f t="shared" si="31"/>
        <v>0</v>
      </c>
    </row>
    <row r="22" spans="1:205" x14ac:dyDescent="0.25">
      <c r="C22">
        <f t="shared" si="16"/>
        <v>26.5488234</v>
      </c>
      <c r="D22">
        <f t="shared" si="17"/>
        <v>0</v>
      </c>
      <c r="E22">
        <f t="shared" si="18"/>
        <v>0</v>
      </c>
      <c r="F22">
        <f t="shared" si="19"/>
        <v>0</v>
      </c>
      <c r="G22">
        <f t="shared" si="20"/>
        <v>0</v>
      </c>
      <c r="H22">
        <f t="shared" si="21"/>
        <v>0</v>
      </c>
      <c r="I22">
        <f t="shared" si="22"/>
        <v>0</v>
      </c>
      <c r="J22">
        <f t="shared" si="23"/>
        <v>0</v>
      </c>
      <c r="K22">
        <f t="shared" si="24"/>
        <v>0</v>
      </c>
      <c r="L22">
        <f t="shared" si="25"/>
        <v>0</v>
      </c>
      <c r="M22">
        <f t="shared" si="26"/>
        <v>0</v>
      </c>
      <c r="N22">
        <f t="shared" si="27"/>
        <v>0</v>
      </c>
      <c r="O22">
        <f t="shared" si="28"/>
        <v>0</v>
      </c>
      <c r="P22">
        <f t="shared" si="29"/>
        <v>0</v>
      </c>
      <c r="Q22">
        <f t="shared" si="30"/>
        <v>0</v>
      </c>
      <c r="R22">
        <f t="shared" si="31"/>
        <v>0</v>
      </c>
    </row>
    <row r="23" spans="1:205" x14ac:dyDescent="0.25">
      <c r="C23">
        <f t="shared" si="16"/>
        <v>0</v>
      </c>
      <c r="D23">
        <f t="shared" si="17"/>
        <v>0</v>
      </c>
      <c r="E23">
        <f t="shared" si="18"/>
        <v>0</v>
      </c>
      <c r="F23">
        <f t="shared" si="19"/>
        <v>19.830131300000001</v>
      </c>
      <c r="G23">
        <f t="shared" si="20"/>
        <v>11.197952600000001</v>
      </c>
      <c r="H23">
        <f t="shared" si="21"/>
        <v>0</v>
      </c>
      <c r="I23">
        <f t="shared" si="22"/>
        <v>0</v>
      </c>
      <c r="J23">
        <f t="shared" si="23"/>
        <v>0</v>
      </c>
      <c r="K23">
        <f t="shared" si="24"/>
        <v>0</v>
      </c>
      <c r="L23">
        <f t="shared" si="25"/>
        <v>12.398239999999999</v>
      </c>
      <c r="M23">
        <f t="shared" si="26"/>
        <v>0</v>
      </c>
      <c r="N23">
        <f t="shared" si="27"/>
        <v>0</v>
      </c>
      <c r="O23">
        <f t="shared" si="28"/>
        <v>0</v>
      </c>
      <c r="P23">
        <f t="shared" si="29"/>
        <v>20.435870850000001</v>
      </c>
      <c r="Q23">
        <f t="shared" si="30"/>
        <v>19.843492699999999</v>
      </c>
      <c r="R23">
        <f t="shared" si="31"/>
        <v>0</v>
      </c>
    </row>
    <row r="24" spans="1:205" x14ac:dyDescent="0.25">
      <c r="C24">
        <f t="shared" si="16"/>
        <v>0</v>
      </c>
      <c r="D24">
        <f t="shared" si="17"/>
        <v>0</v>
      </c>
      <c r="E24">
        <f t="shared" si="18"/>
        <v>0</v>
      </c>
      <c r="F24">
        <f t="shared" si="19"/>
        <v>0</v>
      </c>
      <c r="G24">
        <f t="shared" si="20"/>
        <v>0</v>
      </c>
      <c r="H24">
        <f t="shared" si="21"/>
        <v>0</v>
      </c>
      <c r="I24">
        <f t="shared" si="22"/>
        <v>0</v>
      </c>
      <c r="J24">
        <f t="shared" si="23"/>
        <v>0</v>
      </c>
      <c r="K24">
        <f t="shared" si="24"/>
        <v>0</v>
      </c>
      <c r="L24">
        <f t="shared" si="25"/>
        <v>0</v>
      </c>
      <c r="M24">
        <f t="shared" si="26"/>
        <v>0</v>
      </c>
      <c r="N24">
        <f t="shared" si="27"/>
        <v>30.401635049999999</v>
      </c>
      <c r="O24">
        <f t="shared" si="28"/>
        <v>0</v>
      </c>
      <c r="P24">
        <f t="shared" si="29"/>
        <v>0</v>
      </c>
      <c r="Q24">
        <f t="shared" si="30"/>
        <v>0</v>
      </c>
      <c r="R24">
        <f t="shared" si="31"/>
        <v>0</v>
      </c>
    </row>
    <row r="26" spans="1:205" x14ac:dyDescent="0.25">
      <c r="A26" t="s">
        <v>159</v>
      </c>
    </row>
    <row r="27" spans="1:205" x14ac:dyDescent="0.25">
      <c r="C27" t="s">
        <v>214</v>
      </c>
    </row>
    <row r="28" spans="1:205" x14ac:dyDescent="0.25">
      <c r="B28" t="s">
        <v>201</v>
      </c>
      <c r="N28" t="s">
        <v>234</v>
      </c>
      <c r="Z28" t="s">
        <v>2</v>
      </c>
      <c r="AL28" t="s">
        <v>193</v>
      </c>
      <c r="AX28" t="s">
        <v>209</v>
      </c>
      <c r="BJ28" t="s">
        <v>11</v>
      </c>
      <c r="BV28" t="s">
        <v>235</v>
      </c>
      <c r="CH28" t="s">
        <v>3</v>
      </c>
      <c r="CT28" t="s">
        <v>4</v>
      </c>
      <c r="DF28" t="s">
        <v>5</v>
      </c>
      <c r="DR28" t="s">
        <v>8</v>
      </c>
      <c r="ED28" t="s">
        <v>167</v>
      </c>
      <c r="EP28" t="s">
        <v>194</v>
      </c>
      <c r="FB28" t="s">
        <v>12</v>
      </c>
      <c r="FN28" t="s">
        <v>195</v>
      </c>
      <c r="FZ28" t="s">
        <v>191</v>
      </c>
      <c r="GL28" t="s">
        <v>200</v>
      </c>
    </row>
    <row r="29" spans="1:205" x14ac:dyDescent="0.25">
      <c r="A29" t="s">
        <v>215</v>
      </c>
      <c r="B29" t="s">
        <v>223</v>
      </c>
      <c r="C29" t="s">
        <v>217</v>
      </c>
      <c r="D29" t="s">
        <v>222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210</v>
      </c>
      <c r="K29" t="s">
        <v>211</v>
      </c>
      <c r="L29" t="s">
        <v>212</v>
      </c>
      <c r="M29" t="s">
        <v>158</v>
      </c>
      <c r="N29" t="s">
        <v>223</v>
      </c>
      <c r="O29" t="s">
        <v>217</v>
      </c>
      <c r="P29" t="s">
        <v>222</v>
      </c>
      <c r="Q29" t="s">
        <v>224</v>
      </c>
      <c r="R29" t="s">
        <v>225</v>
      </c>
      <c r="S29" t="s">
        <v>226</v>
      </c>
      <c r="T29" t="s">
        <v>227</v>
      </c>
      <c r="U29" t="s">
        <v>228</v>
      </c>
      <c r="V29" t="s">
        <v>210</v>
      </c>
      <c r="W29" t="s">
        <v>211</v>
      </c>
      <c r="X29" t="s">
        <v>212</v>
      </c>
      <c r="Y29" t="s">
        <v>158</v>
      </c>
      <c r="Z29" t="s">
        <v>223</v>
      </c>
      <c r="AA29" t="s">
        <v>217</v>
      </c>
      <c r="AB29" t="s">
        <v>222</v>
      </c>
      <c r="AC29" t="s">
        <v>224</v>
      </c>
      <c r="AD29" t="s">
        <v>225</v>
      </c>
      <c r="AE29" t="s">
        <v>226</v>
      </c>
      <c r="AF29" t="s">
        <v>227</v>
      </c>
      <c r="AG29" t="s">
        <v>228</v>
      </c>
      <c r="AH29" t="s">
        <v>210</v>
      </c>
      <c r="AI29" t="s">
        <v>211</v>
      </c>
      <c r="AJ29" t="s">
        <v>212</v>
      </c>
      <c r="AK29" t="s">
        <v>158</v>
      </c>
      <c r="AL29" t="s">
        <v>223</v>
      </c>
      <c r="AM29" t="s">
        <v>217</v>
      </c>
      <c r="AN29" t="s">
        <v>222</v>
      </c>
      <c r="AO29" t="s">
        <v>224</v>
      </c>
      <c r="AP29" t="s">
        <v>225</v>
      </c>
      <c r="AQ29" t="s">
        <v>226</v>
      </c>
      <c r="AR29" t="s">
        <v>227</v>
      </c>
      <c r="AS29" t="s">
        <v>228</v>
      </c>
      <c r="AT29" t="s">
        <v>210</v>
      </c>
      <c r="AU29" t="s">
        <v>211</v>
      </c>
      <c r="AV29" t="s">
        <v>212</v>
      </c>
      <c r="AW29" t="s">
        <v>158</v>
      </c>
      <c r="AX29" t="s">
        <v>223</v>
      </c>
      <c r="AY29" t="s">
        <v>217</v>
      </c>
      <c r="AZ29" t="s">
        <v>222</v>
      </c>
      <c r="BA29" t="s">
        <v>224</v>
      </c>
      <c r="BB29" t="s">
        <v>225</v>
      </c>
      <c r="BC29" t="s">
        <v>226</v>
      </c>
      <c r="BD29" t="s">
        <v>227</v>
      </c>
      <c r="BE29" t="s">
        <v>228</v>
      </c>
      <c r="BF29" t="s">
        <v>210</v>
      </c>
      <c r="BG29" t="s">
        <v>211</v>
      </c>
      <c r="BH29" t="s">
        <v>212</v>
      </c>
      <c r="BI29" t="s">
        <v>158</v>
      </c>
      <c r="BJ29" t="s">
        <v>223</v>
      </c>
      <c r="BK29" t="s">
        <v>217</v>
      </c>
      <c r="BL29" t="s">
        <v>222</v>
      </c>
      <c r="BM29" t="s">
        <v>224</v>
      </c>
      <c r="BN29" t="s">
        <v>225</v>
      </c>
      <c r="BO29" t="s">
        <v>226</v>
      </c>
      <c r="BP29" t="s">
        <v>227</v>
      </c>
      <c r="BQ29" t="s">
        <v>228</v>
      </c>
      <c r="BR29" t="s">
        <v>210</v>
      </c>
      <c r="BS29" t="s">
        <v>211</v>
      </c>
      <c r="BT29" t="s">
        <v>212</v>
      </c>
      <c r="BU29" t="s">
        <v>158</v>
      </c>
      <c r="BV29" t="s">
        <v>223</v>
      </c>
      <c r="BW29" t="s">
        <v>217</v>
      </c>
      <c r="BX29" t="s">
        <v>222</v>
      </c>
      <c r="BY29" t="s">
        <v>224</v>
      </c>
      <c r="BZ29" t="s">
        <v>225</v>
      </c>
      <c r="CA29" t="s">
        <v>226</v>
      </c>
      <c r="CB29" t="s">
        <v>227</v>
      </c>
      <c r="CC29" t="s">
        <v>228</v>
      </c>
      <c r="CD29" t="s">
        <v>210</v>
      </c>
      <c r="CE29" t="s">
        <v>211</v>
      </c>
      <c r="CF29" t="s">
        <v>212</v>
      </c>
      <c r="CG29" t="s">
        <v>158</v>
      </c>
      <c r="CH29" t="s">
        <v>223</v>
      </c>
      <c r="CI29" t="s">
        <v>217</v>
      </c>
      <c r="CJ29" t="s">
        <v>222</v>
      </c>
      <c r="CK29" t="s">
        <v>224</v>
      </c>
      <c r="CL29" t="s">
        <v>225</v>
      </c>
      <c r="CM29" t="s">
        <v>226</v>
      </c>
      <c r="CN29" t="s">
        <v>227</v>
      </c>
      <c r="CO29" t="s">
        <v>228</v>
      </c>
      <c r="CP29" t="s">
        <v>210</v>
      </c>
      <c r="CQ29" t="s">
        <v>211</v>
      </c>
      <c r="CR29" t="s">
        <v>212</v>
      </c>
      <c r="CS29" t="s">
        <v>158</v>
      </c>
      <c r="CT29" t="s">
        <v>223</v>
      </c>
      <c r="CU29" t="s">
        <v>217</v>
      </c>
      <c r="CV29" t="s">
        <v>222</v>
      </c>
      <c r="CW29" t="s">
        <v>224</v>
      </c>
      <c r="CX29" t="s">
        <v>225</v>
      </c>
      <c r="CY29" t="s">
        <v>226</v>
      </c>
      <c r="CZ29" t="s">
        <v>227</v>
      </c>
      <c r="DA29" t="s">
        <v>228</v>
      </c>
      <c r="DB29" t="s">
        <v>210</v>
      </c>
      <c r="DC29" t="s">
        <v>211</v>
      </c>
      <c r="DD29" t="s">
        <v>212</v>
      </c>
      <c r="DE29" t="s">
        <v>158</v>
      </c>
      <c r="DF29" t="s">
        <v>223</v>
      </c>
      <c r="DG29" t="s">
        <v>217</v>
      </c>
      <c r="DH29" t="s">
        <v>222</v>
      </c>
      <c r="DI29" t="s">
        <v>224</v>
      </c>
      <c r="DJ29" t="s">
        <v>225</v>
      </c>
      <c r="DK29" t="s">
        <v>226</v>
      </c>
      <c r="DL29" t="s">
        <v>227</v>
      </c>
      <c r="DM29" t="s">
        <v>228</v>
      </c>
      <c r="DN29" t="s">
        <v>210</v>
      </c>
      <c r="DO29" t="s">
        <v>211</v>
      </c>
      <c r="DP29" t="s">
        <v>212</v>
      </c>
      <c r="DQ29" t="s">
        <v>158</v>
      </c>
      <c r="DR29" t="s">
        <v>223</v>
      </c>
      <c r="DS29" t="s">
        <v>217</v>
      </c>
      <c r="DT29" t="s">
        <v>222</v>
      </c>
      <c r="DU29" t="s">
        <v>224</v>
      </c>
      <c r="DV29" t="s">
        <v>225</v>
      </c>
      <c r="DW29" t="s">
        <v>226</v>
      </c>
      <c r="DX29" t="s">
        <v>227</v>
      </c>
      <c r="DY29" t="s">
        <v>228</v>
      </c>
      <c r="DZ29" t="s">
        <v>210</v>
      </c>
      <c r="EA29" t="s">
        <v>211</v>
      </c>
      <c r="EB29" t="s">
        <v>212</v>
      </c>
      <c r="EC29" t="s">
        <v>158</v>
      </c>
      <c r="ED29" t="s">
        <v>223</v>
      </c>
      <c r="EE29" t="s">
        <v>217</v>
      </c>
      <c r="EF29" t="s">
        <v>222</v>
      </c>
      <c r="EG29" t="s">
        <v>224</v>
      </c>
      <c r="EH29" t="s">
        <v>225</v>
      </c>
      <c r="EI29" t="s">
        <v>226</v>
      </c>
      <c r="EJ29" t="s">
        <v>227</v>
      </c>
      <c r="EK29" t="s">
        <v>228</v>
      </c>
      <c r="EL29" t="s">
        <v>210</v>
      </c>
      <c r="EM29" t="s">
        <v>211</v>
      </c>
      <c r="EN29" t="s">
        <v>212</v>
      </c>
      <c r="EO29" t="s">
        <v>158</v>
      </c>
      <c r="EP29" t="s">
        <v>223</v>
      </c>
      <c r="EQ29" t="s">
        <v>217</v>
      </c>
      <c r="ER29" t="s">
        <v>222</v>
      </c>
      <c r="ES29" t="s">
        <v>224</v>
      </c>
      <c r="ET29" t="s">
        <v>225</v>
      </c>
      <c r="EU29" t="s">
        <v>226</v>
      </c>
      <c r="EV29" t="s">
        <v>227</v>
      </c>
      <c r="EW29" t="s">
        <v>228</v>
      </c>
      <c r="EX29" t="s">
        <v>210</v>
      </c>
      <c r="EY29" t="s">
        <v>211</v>
      </c>
      <c r="EZ29" t="s">
        <v>212</v>
      </c>
      <c r="FA29" t="s">
        <v>158</v>
      </c>
      <c r="FB29" t="s">
        <v>223</v>
      </c>
      <c r="FC29" t="s">
        <v>217</v>
      </c>
      <c r="FD29" t="s">
        <v>222</v>
      </c>
      <c r="FE29" t="s">
        <v>224</v>
      </c>
      <c r="FF29" t="s">
        <v>225</v>
      </c>
      <c r="FG29" t="s">
        <v>226</v>
      </c>
      <c r="FH29" t="s">
        <v>227</v>
      </c>
      <c r="FI29" t="s">
        <v>228</v>
      </c>
      <c r="FJ29" t="s">
        <v>210</v>
      </c>
      <c r="FK29" t="s">
        <v>211</v>
      </c>
      <c r="FL29" t="s">
        <v>212</v>
      </c>
      <c r="FM29" t="s">
        <v>158</v>
      </c>
      <c r="FN29" t="s">
        <v>223</v>
      </c>
      <c r="FO29" t="s">
        <v>217</v>
      </c>
      <c r="FP29" t="s">
        <v>222</v>
      </c>
      <c r="FQ29" t="s">
        <v>224</v>
      </c>
      <c r="FR29" t="s">
        <v>225</v>
      </c>
      <c r="FS29" t="s">
        <v>226</v>
      </c>
      <c r="FT29" t="s">
        <v>227</v>
      </c>
      <c r="FU29" t="s">
        <v>228</v>
      </c>
      <c r="FV29" t="s">
        <v>210</v>
      </c>
      <c r="FW29" t="s">
        <v>211</v>
      </c>
      <c r="FX29" t="s">
        <v>212</v>
      </c>
      <c r="FY29" t="s">
        <v>158</v>
      </c>
      <c r="FZ29" t="s">
        <v>223</v>
      </c>
      <c r="GA29" t="s">
        <v>217</v>
      </c>
      <c r="GB29" t="s">
        <v>222</v>
      </c>
      <c r="GC29" t="s">
        <v>224</v>
      </c>
      <c r="GD29" t="s">
        <v>225</v>
      </c>
      <c r="GE29" t="s">
        <v>226</v>
      </c>
      <c r="GF29" t="s">
        <v>227</v>
      </c>
      <c r="GG29" t="s">
        <v>228</v>
      </c>
      <c r="GH29" t="s">
        <v>210</v>
      </c>
      <c r="GI29" t="s">
        <v>211</v>
      </c>
      <c r="GJ29" t="s">
        <v>212</v>
      </c>
      <c r="GK29" t="s">
        <v>158</v>
      </c>
      <c r="GL29" t="s">
        <v>223</v>
      </c>
      <c r="GM29" t="s">
        <v>217</v>
      </c>
      <c r="GN29" t="s">
        <v>222</v>
      </c>
      <c r="GO29" t="s">
        <v>224</v>
      </c>
      <c r="GP29" t="s">
        <v>225</v>
      </c>
      <c r="GQ29" t="s">
        <v>226</v>
      </c>
      <c r="GR29" t="s">
        <v>227</v>
      </c>
      <c r="GS29" t="s">
        <v>228</v>
      </c>
      <c r="GT29" t="s">
        <v>210</v>
      </c>
      <c r="GU29" t="s">
        <v>211</v>
      </c>
      <c r="GV29" t="s">
        <v>212</v>
      </c>
      <c r="GW29" t="s">
        <v>158</v>
      </c>
    </row>
    <row r="30" spans="1:205" x14ac:dyDescent="0.25">
      <c r="A30" t="s">
        <v>229</v>
      </c>
      <c r="M30">
        <v>0</v>
      </c>
      <c r="Y30">
        <v>0</v>
      </c>
      <c r="AK30">
        <v>0</v>
      </c>
      <c r="AW30">
        <v>0</v>
      </c>
      <c r="BI30">
        <v>0</v>
      </c>
      <c r="BU30">
        <v>0</v>
      </c>
      <c r="CG30">
        <v>0</v>
      </c>
      <c r="CS30">
        <v>0</v>
      </c>
      <c r="DE30">
        <v>0</v>
      </c>
      <c r="DQ30">
        <v>0</v>
      </c>
      <c r="EC30">
        <v>0</v>
      </c>
      <c r="EO30">
        <v>0</v>
      </c>
      <c r="FA30">
        <v>0</v>
      </c>
      <c r="FM30">
        <v>0</v>
      </c>
      <c r="FY30">
        <v>0</v>
      </c>
      <c r="GK30">
        <v>0</v>
      </c>
      <c r="GW30">
        <v>0</v>
      </c>
    </row>
    <row r="31" spans="1:205" x14ac:dyDescent="0.25">
      <c r="A31" t="s">
        <v>173</v>
      </c>
      <c r="M31">
        <v>0</v>
      </c>
      <c r="Y31">
        <v>0</v>
      </c>
      <c r="AK31">
        <v>0</v>
      </c>
      <c r="AL31">
        <v>75.005356599999999</v>
      </c>
      <c r="AM31">
        <v>75.005356599999999</v>
      </c>
      <c r="AN31">
        <v>75.005356599999999</v>
      </c>
      <c r="AO31">
        <v>75.005356599999999</v>
      </c>
      <c r="AP31">
        <v>75.005356599999999</v>
      </c>
      <c r="AQ31">
        <v>75.005356599999999</v>
      </c>
      <c r="AR31">
        <v>75.005356599999999</v>
      </c>
      <c r="AS31">
        <v>75.005356599999999</v>
      </c>
      <c r="AT31">
        <v>75.005356599999999</v>
      </c>
      <c r="AU31">
        <v>0</v>
      </c>
      <c r="AV31">
        <v>0</v>
      </c>
      <c r="AW31">
        <v>3</v>
      </c>
      <c r="BI31">
        <v>0</v>
      </c>
      <c r="BU31">
        <v>0</v>
      </c>
      <c r="CG31">
        <v>0</v>
      </c>
      <c r="CS31">
        <v>0</v>
      </c>
      <c r="DE31">
        <v>0</v>
      </c>
      <c r="DQ31">
        <v>0</v>
      </c>
      <c r="EC31">
        <v>0</v>
      </c>
      <c r="EO31">
        <v>0</v>
      </c>
      <c r="FA31">
        <v>0</v>
      </c>
      <c r="FM31">
        <v>0</v>
      </c>
      <c r="FY31">
        <v>0</v>
      </c>
      <c r="GK31">
        <v>0</v>
      </c>
      <c r="GL31">
        <v>75.005356599999999</v>
      </c>
      <c r="GM31">
        <v>75.005356599999999</v>
      </c>
      <c r="GN31">
        <v>75.005356599999999</v>
      </c>
      <c r="GO31">
        <v>75.005356599999999</v>
      </c>
      <c r="GP31">
        <v>75.005356599999999</v>
      </c>
      <c r="GQ31">
        <v>75.005356599999999</v>
      </c>
      <c r="GR31">
        <v>75.005356599999999</v>
      </c>
      <c r="GS31">
        <v>75.005356599999999</v>
      </c>
      <c r="GT31">
        <v>75.005356599999999</v>
      </c>
      <c r="GU31">
        <v>0</v>
      </c>
      <c r="GV31">
        <v>0</v>
      </c>
      <c r="GW31">
        <v>3</v>
      </c>
    </row>
    <row r="32" spans="1:205" x14ac:dyDescent="0.25">
      <c r="A32" t="s">
        <v>174</v>
      </c>
      <c r="M32">
        <v>0</v>
      </c>
      <c r="Y32">
        <v>0</v>
      </c>
      <c r="Z32">
        <v>70.778792199999998</v>
      </c>
      <c r="AA32">
        <v>70.778792199999998</v>
      </c>
      <c r="AB32">
        <v>70.778792199999998</v>
      </c>
      <c r="AC32">
        <v>70.778792199999998</v>
      </c>
      <c r="AD32">
        <v>47.185861466699997</v>
      </c>
      <c r="AE32">
        <v>47.185861466699997</v>
      </c>
      <c r="AF32">
        <v>47.185861466699997</v>
      </c>
      <c r="AG32">
        <v>47.185861466699997</v>
      </c>
      <c r="AH32">
        <v>70.778792199999998</v>
      </c>
      <c r="AI32">
        <v>0</v>
      </c>
      <c r="AJ32">
        <v>0</v>
      </c>
      <c r="AK32">
        <v>52</v>
      </c>
      <c r="AW32">
        <v>0</v>
      </c>
      <c r="BI32">
        <v>0</v>
      </c>
      <c r="BU32">
        <v>0</v>
      </c>
      <c r="CG32">
        <v>0</v>
      </c>
      <c r="CS32">
        <v>0</v>
      </c>
      <c r="DE32">
        <v>0</v>
      </c>
      <c r="DQ32">
        <v>0</v>
      </c>
      <c r="EC32">
        <v>0</v>
      </c>
      <c r="EO32">
        <v>0</v>
      </c>
      <c r="FA32">
        <v>0</v>
      </c>
      <c r="FM32">
        <v>0</v>
      </c>
      <c r="FY32">
        <v>0</v>
      </c>
      <c r="GK32">
        <v>0</v>
      </c>
      <c r="GL32">
        <v>70.778792199999998</v>
      </c>
      <c r="GM32">
        <v>70.778792199999998</v>
      </c>
      <c r="GN32">
        <v>70.778792199999998</v>
      </c>
      <c r="GO32">
        <v>70.778792199999998</v>
      </c>
      <c r="GP32">
        <v>47.185861466699997</v>
      </c>
      <c r="GQ32">
        <v>47.185861466699997</v>
      </c>
      <c r="GR32">
        <v>47.185861466699997</v>
      </c>
      <c r="GS32">
        <v>47.185861466699997</v>
      </c>
      <c r="GT32">
        <v>70.778792199999998</v>
      </c>
      <c r="GU32">
        <v>0</v>
      </c>
      <c r="GV32">
        <v>0</v>
      </c>
      <c r="GW32">
        <v>52</v>
      </c>
    </row>
    <row r="33" spans="1:205" x14ac:dyDescent="0.25">
      <c r="A33" t="s">
        <v>230</v>
      </c>
      <c r="M33">
        <v>0</v>
      </c>
      <c r="Y33">
        <v>0</v>
      </c>
      <c r="AK33">
        <v>0</v>
      </c>
      <c r="AW33">
        <v>0</v>
      </c>
      <c r="AX33">
        <v>39.646022199999997</v>
      </c>
      <c r="AY33">
        <v>39.646022199999997</v>
      </c>
      <c r="AZ33">
        <v>39.646022199999997</v>
      </c>
      <c r="BA33">
        <v>39.646022199999997</v>
      </c>
      <c r="BB33">
        <v>19.339523024399998</v>
      </c>
      <c r="BC33">
        <v>19.339523024399998</v>
      </c>
      <c r="BD33">
        <v>19.339523024399998</v>
      </c>
      <c r="BE33">
        <v>19.339523024399998</v>
      </c>
      <c r="BF33">
        <v>39.646022199999997</v>
      </c>
      <c r="BG33">
        <v>0</v>
      </c>
      <c r="BH33">
        <v>0</v>
      </c>
      <c r="BI33">
        <v>60</v>
      </c>
      <c r="BU33">
        <v>0</v>
      </c>
      <c r="CG33">
        <v>0</v>
      </c>
      <c r="CS33">
        <v>0</v>
      </c>
      <c r="DE33">
        <v>0</v>
      </c>
      <c r="DQ33">
        <v>0</v>
      </c>
      <c r="EC33">
        <v>0</v>
      </c>
      <c r="EO33">
        <v>0</v>
      </c>
      <c r="FA33">
        <v>0</v>
      </c>
      <c r="FM33">
        <v>0</v>
      </c>
      <c r="FY33">
        <v>0</v>
      </c>
      <c r="GK33">
        <v>0</v>
      </c>
      <c r="GL33">
        <v>39.646022199999997</v>
      </c>
      <c r="GM33">
        <v>39.646022199999997</v>
      </c>
      <c r="GN33">
        <v>39.646022199999997</v>
      </c>
      <c r="GO33">
        <v>39.646022199999997</v>
      </c>
      <c r="GP33">
        <v>19.339523024399998</v>
      </c>
      <c r="GQ33">
        <v>19.339523024399998</v>
      </c>
      <c r="GR33">
        <v>19.339523024399998</v>
      </c>
      <c r="GS33">
        <v>19.339523024399998</v>
      </c>
      <c r="GT33">
        <v>39.646022199999997</v>
      </c>
      <c r="GU33">
        <v>0</v>
      </c>
      <c r="GV33">
        <v>0</v>
      </c>
      <c r="GW33">
        <v>60</v>
      </c>
    </row>
    <row r="34" spans="1:205" x14ac:dyDescent="0.25">
      <c r="A34" t="s">
        <v>175</v>
      </c>
      <c r="B34">
        <v>33.793810800000003</v>
      </c>
      <c r="C34">
        <v>33.793810800000003</v>
      </c>
      <c r="D34">
        <v>33.793810800000003</v>
      </c>
      <c r="E34">
        <v>33.793810800000003</v>
      </c>
      <c r="F34">
        <v>11.264603599999999</v>
      </c>
      <c r="G34">
        <v>11.264603599999999</v>
      </c>
      <c r="H34">
        <v>11.264603599999999</v>
      </c>
      <c r="I34">
        <v>11.264603599999999</v>
      </c>
      <c r="J34">
        <v>33.793810800000003</v>
      </c>
      <c r="K34">
        <v>0</v>
      </c>
      <c r="L34">
        <v>0</v>
      </c>
      <c r="M34">
        <v>46</v>
      </c>
      <c r="N34">
        <v>33.435579500000003</v>
      </c>
      <c r="O34">
        <v>33.435579500000003</v>
      </c>
      <c r="P34">
        <v>33.435579500000003</v>
      </c>
      <c r="Q34">
        <v>33.435579500000003</v>
      </c>
      <c r="R34">
        <v>11.1451931667</v>
      </c>
      <c r="S34">
        <v>11.1451931667</v>
      </c>
      <c r="T34">
        <v>11.1451931667</v>
      </c>
      <c r="U34">
        <v>11.1451931667</v>
      </c>
      <c r="V34">
        <v>33.435579500000003</v>
      </c>
      <c r="W34">
        <v>0</v>
      </c>
      <c r="X34">
        <v>0</v>
      </c>
      <c r="Y34">
        <v>77</v>
      </c>
      <c r="Z34">
        <v>58.225886250000002</v>
      </c>
      <c r="AA34">
        <v>58.225886250000002</v>
      </c>
      <c r="AB34">
        <v>58.225886250000002</v>
      </c>
      <c r="AC34">
        <v>58.225886250000002</v>
      </c>
      <c r="AD34">
        <v>19.408628749999998</v>
      </c>
      <c r="AE34">
        <v>19.408628749999998</v>
      </c>
      <c r="AF34">
        <v>19.408628749999998</v>
      </c>
      <c r="AG34">
        <v>19.408628749999998</v>
      </c>
      <c r="AH34">
        <v>58.225886250000002</v>
      </c>
      <c r="AI34">
        <v>0</v>
      </c>
      <c r="AJ34">
        <v>0</v>
      </c>
      <c r="AK34">
        <v>25</v>
      </c>
      <c r="AL34">
        <v>58.156565999999998</v>
      </c>
      <c r="AM34">
        <v>58.156565999999998</v>
      </c>
      <c r="AN34">
        <v>58.156565999999998</v>
      </c>
      <c r="AO34">
        <v>58.156565999999998</v>
      </c>
      <c r="AP34">
        <v>19.385522000000002</v>
      </c>
      <c r="AQ34">
        <v>19.385522000000002</v>
      </c>
      <c r="AR34">
        <v>19.385522000000002</v>
      </c>
      <c r="AS34">
        <v>19.385522000000002</v>
      </c>
      <c r="AT34">
        <v>58.156565999999998</v>
      </c>
      <c r="AU34">
        <v>0</v>
      </c>
      <c r="AV34">
        <v>0</v>
      </c>
      <c r="AW34">
        <v>17</v>
      </c>
      <c r="BI34">
        <v>0</v>
      </c>
      <c r="BJ34">
        <v>47.3667163</v>
      </c>
      <c r="BK34">
        <v>47.3667163</v>
      </c>
      <c r="BL34">
        <v>47.3667163</v>
      </c>
      <c r="BM34">
        <v>47.3667163</v>
      </c>
      <c r="BN34">
        <v>15.7889054333</v>
      </c>
      <c r="BO34">
        <v>15.7889054333</v>
      </c>
      <c r="BP34">
        <v>15.7889054333</v>
      </c>
      <c r="BQ34">
        <v>15.7889054333</v>
      </c>
      <c r="BR34">
        <v>47.3667163</v>
      </c>
      <c r="BS34">
        <v>0</v>
      </c>
      <c r="BT34">
        <v>0</v>
      </c>
      <c r="BU34">
        <v>26</v>
      </c>
      <c r="CG34">
        <v>0</v>
      </c>
      <c r="CS34">
        <v>0</v>
      </c>
      <c r="DE34">
        <v>0</v>
      </c>
      <c r="DQ34">
        <v>0</v>
      </c>
      <c r="EC34">
        <v>0</v>
      </c>
      <c r="EO34">
        <v>0</v>
      </c>
      <c r="FA34">
        <v>0</v>
      </c>
      <c r="FM34">
        <v>0</v>
      </c>
      <c r="FY34">
        <v>0</v>
      </c>
      <c r="GK34">
        <v>0</v>
      </c>
      <c r="GL34">
        <v>40.882439067500002</v>
      </c>
      <c r="GM34">
        <v>46.195711770000003</v>
      </c>
      <c r="GN34">
        <v>33.793810800000003</v>
      </c>
      <c r="GO34">
        <v>47.3667163</v>
      </c>
      <c r="GP34">
        <v>13.627479689199999</v>
      </c>
      <c r="GQ34">
        <v>15.39857059</v>
      </c>
      <c r="GR34">
        <v>11.264603599999999</v>
      </c>
      <c r="GS34">
        <v>15.7889054333</v>
      </c>
      <c r="GT34">
        <v>33.435579500000003</v>
      </c>
      <c r="GU34">
        <v>0.74746126749999997</v>
      </c>
      <c r="GV34">
        <v>10.320095818</v>
      </c>
      <c r="GW34">
        <v>191</v>
      </c>
    </row>
    <row r="35" spans="1:205" x14ac:dyDescent="0.25">
      <c r="A35" t="s">
        <v>176</v>
      </c>
      <c r="M35">
        <v>0</v>
      </c>
      <c r="Y35">
        <v>0</v>
      </c>
      <c r="AK35">
        <v>0</v>
      </c>
      <c r="AW35">
        <v>0</v>
      </c>
      <c r="BI35">
        <v>0</v>
      </c>
      <c r="BU35">
        <v>0</v>
      </c>
      <c r="CG35">
        <v>0</v>
      </c>
      <c r="CS35">
        <v>0</v>
      </c>
      <c r="DE35">
        <v>0</v>
      </c>
      <c r="DQ35">
        <v>0</v>
      </c>
      <c r="EC35">
        <v>0</v>
      </c>
      <c r="EO35">
        <v>0</v>
      </c>
      <c r="FA35">
        <v>0</v>
      </c>
      <c r="FM35">
        <v>0</v>
      </c>
      <c r="FN35">
        <v>600.4067704501</v>
      </c>
      <c r="FO35">
        <v>600.4067704501</v>
      </c>
      <c r="FP35">
        <v>600.4067704501</v>
      </c>
      <c r="FQ35">
        <v>600.4067704501</v>
      </c>
      <c r="FR35">
        <v>120.08135409010001</v>
      </c>
      <c r="FS35">
        <v>120.08135409010001</v>
      </c>
      <c r="FT35">
        <v>120.08135409010001</v>
      </c>
      <c r="FU35">
        <v>120.08135409010001</v>
      </c>
      <c r="FV35">
        <v>600.4067704501</v>
      </c>
      <c r="FW35">
        <v>0</v>
      </c>
      <c r="FX35">
        <v>0</v>
      </c>
      <c r="FY35">
        <v>19</v>
      </c>
      <c r="GK35">
        <v>0</v>
      </c>
      <c r="GL35">
        <v>600.4067704501</v>
      </c>
      <c r="GM35">
        <v>600.4067704501</v>
      </c>
      <c r="GN35">
        <v>600.4067704501</v>
      </c>
      <c r="GO35">
        <v>600.4067704501</v>
      </c>
      <c r="GP35">
        <v>120.08135409010001</v>
      </c>
      <c r="GQ35">
        <v>120.08135409010001</v>
      </c>
      <c r="GR35">
        <v>120.08135409010001</v>
      </c>
      <c r="GS35">
        <v>120.08135409010001</v>
      </c>
      <c r="GT35">
        <v>600.4067704501</v>
      </c>
      <c r="GU35">
        <v>0</v>
      </c>
      <c r="GV35">
        <v>0</v>
      </c>
      <c r="GW35">
        <v>19</v>
      </c>
    </row>
    <row r="36" spans="1:205" x14ac:dyDescent="0.25">
      <c r="A36" t="s">
        <v>177</v>
      </c>
      <c r="B36">
        <v>28.125832299999999</v>
      </c>
      <c r="C36">
        <v>28.125832299999999</v>
      </c>
      <c r="D36">
        <v>28.125832299999999</v>
      </c>
      <c r="E36">
        <v>28.125832299999999</v>
      </c>
      <c r="F36">
        <v>4.6876387167000004</v>
      </c>
      <c r="G36">
        <v>4.6876387167000004</v>
      </c>
      <c r="H36">
        <v>4.6876387167000004</v>
      </c>
      <c r="I36">
        <v>4.6876387167000004</v>
      </c>
      <c r="J36">
        <v>28.125832299999999</v>
      </c>
      <c r="K36">
        <v>0</v>
      </c>
      <c r="L36">
        <v>0</v>
      </c>
      <c r="M36">
        <v>57</v>
      </c>
      <c r="N36">
        <v>31.204053099999999</v>
      </c>
      <c r="O36">
        <v>31.204053099999999</v>
      </c>
      <c r="P36">
        <v>31.204053099999999</v>
      </c>
      <c r="Q36">
        <v>31.204053099999999</v>
      </c>
      <c r="R36">
        <v>5.2006755166999996</v>
      </c>
      <c r="S36">
        <v>5.2006755166999996</v>
      </c>
      <c r="T36">
        <v>5.2006755166999996</v>
      </c>
      <c r="U36">
        <v>5.2006755166999996</v>
      </c>
      <c r="V36">
        <v>31.204053099999999</v>
      </c>
      <c r="W36">
        <v>0</v>
      </c>
      <c r="X36">
        <v>0</v>
      </c>
      <c r="Y36">
        <v>154</v>
      </c>
      <c r="AK36">
        <v>0</v>
      </c>
      <c r="AL36">
        <v>52.623524150000001</v>
      </c>
      <c r="AM36">
        <v>52.623524150000001</v>
      </c>
      <c r="AN36">
        <v>52.623524150000001</v>
      </c>
      <c r="AO36">
        <v>52.623524150000001</v>
      </c>
      <c r="AP36">
        <v>8.7705873583000002</v>
      </c>
      <c r="AQ36">
        <v>8.7705873583000002</v>
      </c>
      <c r="AR36">
        <v>8.7705873583000002</v>
      </c>
      <c r="AS36">
        <v>8.7705873583000002</v>
      </c>
      <c r="AT36">
        <v>52.623524150000001</v>
      </c>
      <c r="AU36">
        <v>0</v>
      </c>
      <c r="AV36">
        <v>0</v>
      </c>
      <c r="AW36">
        <v>12</v>
      </c>
      <c r="BI36">
        <v>0</v>
      </c>
      <c r="BJ36">
        <v>43.396402799999997</v>
      </c>
      <c r="BK36">
        <v>43.396402799999997</v>
      </c>
      <c r="BL36">
        <v>43.396402799999997</v>
      </c>
      <c r="BM36">
        <v>43.396402799999997</v>
      </c>
      <c r="BN36">
        <v>7.2327338000000001</v>
      </c>
      <c r="BO36">
        <v>7.2327338000000001</v>
      </c>
      <c r="BP36">
        <v>7.2327338000000001</v>
      </c>
      <c r="BQ36">
        <v>7.2327338000000001</v>
      </c>
      <c r="BR36">
        <v>43.396402799999997</v>
      </c>
      <c r="BS36">
        <v>0</v>
      </c>
      <c r="BT36">
        <v>0</v>
      </c>
      <c r="BU36">
        <v>14</v>
      </c>
      <c r="CG36">
        <v>0</v>
      </c>
      <c r="CS36">
        <v>0</v>
      </c>
      <c r="DE36">
        <v>0</v>
      </c>
      <c r="DQ36">
        <v>0</v>
      </c>
      <c r="EC36">
        <v>0</v>
      </c>
      <c r="EO36">
        <v>0</v>
      </c>
      <c r="FA36">
        <v>0</v>
      </c>
      <c r="FM36">
        <v>0</v>
      </c>
      <c r="FY36">
        <v>0</v>
      </c>
      <c r="GK36">
        <v>0</v>
      </c>
      <c r="GL36">
        <v>32.310579141200002</v>
      </c>
      <c r="GM36">
        <v>38.837453087500002</v>
      </c>
      <c r="GN36">
        <v>31.204053099999999</v>
      </c>
      <c r="GO36">
        <v>37.30022795</v>
      </c>
      <c r="GP36">
        <v>5.3850965234999997</v>
      </c>
      <c r="GQ36">
        <v>6.4729088479000003</v>
      </c>
      <c r="GR36">
        <v>5.2006755166999996</v>
      </c>
      <c r="GS36">
        <v>6.2167046583000003</v>
      </c>
      <c r="GT36">
        <v>31.204053099999999</v>
      </c>
      <c r="GU36">
        <v>0.37887629610000001</v>
      </c>
      <c r="GV36">
        <v>5.8288365217000004</v>
      </c>
      <c r="GW36">
        <v>237</v>
      </c>
    </row>
    <row r="37" spans="1:205" x14ac:dyDescent="0.25">
      <c r="A37" t="s">
        <v>219</v>
      </c>
      <c r="M37">
        <v>0</v>
      </c>
      <c r="Y37">
        <v>0</v>
      </c>
      <c r="AK37">
        <v>0</v>
      </c>
      <c r="AW37">
        <v>0</v>
      </c>
      <c r="BI37">
        <v>0</v>
      </c>
      <c r="BU37">
        <v>0</v>
      </c>
      <c r="CG37">
        <v>0</v>
      </c>
      <c r="CS37">
        <v>0</v>
      </c>
      <c r="DE37">
        <v>0</v>
      </c>
      <c r="DQ37">
        <v>0</v>
      </c>
      <c r="EC37">
        <v>0</v>
      </c>
      <c r="EO37">
        <v>0</v>
      </c>
      <c r="FA37">
        <v>0</v>
      </c>
      <c r="FM37">
        <v>0</v>
      </c>
      <c r="FY37">
        <v>0</v>
      </c>
      <c r="GK37">
        <v>0</v>
      </c>
      <c r="GW37">
        <v>0</v>
      </c>
    </row>
    <row r="38" spans="1:205" x14ac:dyDescent="0.25">
      <c r="A38" t="s">
        <v>178</v>
      </c>
      <c r="M38">
        <v>0</v>
      </c>
      <c r="Y38">
        <v>0</v>
      </c>
      <c r="Z38">
        <v>33.793153799999999</v>
      </c>
      <c r="AA38">
        <v>33.793153799999999</v>
      </c>
      <c r="AB38">
        <v>33.793153799999999</v>
      </c>
      <c r="AC38">
        <v>33.793153799999999</v>
      </c>
      <c r="AD38">
        <v>3.37931538</v>
      </c>
      <c r="AE38">
        <v>3.37931538</v>
      </c>
      <c r="AF38">
        <v>3.37931538</v>
      </c>
      <c r="AG38">
        <v>3.37931538</v>
      </c>
      <c r="AH38">
        <v>33.793153799999999</v>
      </c>
      <c r="AI38">
        <v>0</v>
      </c>
      <c r="AJ38">
        <v>0</v>
      </c>
      <c r="AK38">
        <v>63</v>
      </c>
      <c r="AW38">
        <v>0</v>
      </c>
      <c r="BI38">
        <v>0</v>
      </c>
      <c r="BU38">
        <v>0</v>
      </c>
      <c r="CG38">
        <v>0</v>
      </c>
      <c r="CS38">
        <v>0</v>
      </c>
      <c r="DE38">
        <v>0</v>
      </c>
      <c r="DQ38">
        <v>0</v>
      </c>
      <c r="EC38">
        <v>0</v>
      </c>
      <c r="EO38">
        <v>0</v>
      </c>
      <c r="FA38">
        <v>0</v>
      </c>
      <c r="FM38">
        <v>0</v>
      </c>
      <c r="FN38">
        <v>597.39943210000001</v>
      </c>
      <c r="FO38">
        <v>597.39943210000001</v>
      </c>
      <c r="FP38">
        <v>597.39943210000001</v>
      </c>
      <c r="FQ38">
        <v>597.39943210000001</v>
      </c>
      <c r="FR38">
        <v>59.73994321</v>
      </c>
      <c r="FS38">
        <v>59.73994321</v>
      </c>
      <c r="FT38">
        <v>59.73994321</v>
      </c>
      <c r="FU38">
        <v>59.73994321</v>
      </c>
      <c r="FV38">
        <v>597.39943210000001</v>
      </c>
      <c r="FW38">
        <v>0</v>
      </c>
      <c r="FX38">
        <v>0</v>
      </c>
      <c r="FY38">
        <v>38</v>
      </c>
      <c r="GK38">
        <v>0</v>
      </c>
      <c r="GL38">
        <v>247.19510066660001</v>
      </c>
      <c r="GM38">
        <v>315.59629295000002</v>
      </c>
      <c r="GN38">
        <v>33.793153799999999</v>
      </c>
      <c r="GO38">
        <v>315.59629295000002</v>
      </c>
      <c r="GP38">
        <v>24.7195100667</v>
      </c>
      <c r="GQ38">
        <v>31.559629295000001</v>
      </c>
      <c r="GR38">
        <v>3.37931538</v>
      </c>
      <c r="GS38">
        <v>31.559629295000001</v>
      </c>
      <c r="GT38">
        <v>33.793153799999999</v>
      </c>
      <c r="GU38">
        <v>27.3563935514</v>
      </c>
      <c r="GV38">
        <v>274.74107519109998</v>
      </c>
      <c r="GW38">
        <v>101</v>
      </c>
    </row>
    <row r="39" spans="1:205" x14ac:dyDescent="0.25">
      <c r="A39" t="s">
        <v>179</v>
      </c>
      <c r="M39">
        <v>0</v>
      </c>
      <c r="N39">
        <v>31.248768699999999</v>
      </c>
      <c r="O39">
        <v>31.248768699999999</v>
      </c>
      <c r="P39">
        <v>31.248768699999999</v>
      </c>
      <c r="Q39">
        <v>31.248768699999999</v>
      </c>
      <c r="R39">
        <v>2.6040640583000001</v>
      </c>
      <c r="S39">
        <v>2.6040640583000001</v>
      </c>
      <c r="T39">
        <v>2.6040640583000001</v>
      </c>
      <c r="U39">
        <v>2.6040640583000001</v>
      </c>
      <c r="V39">
        <v>31.248768699999999</v>
      </c>
      <c r="W39">
        <v>0</v>
      </c>
      <c r="X39">
        <v>0</v>
      </c>
      <c r="Y39">
        <v>153</v>
      </c>
      <c r="Z39">
        <v>44.861098800000001</v>
      </c>
      <c r="AA39">
        <v>44.861098800000001</v>
      </c>
      <c r="AB39">
        <v>44.861098800000001</v>
      </c>
      <c r="AC39">
        <v>44.861098800000001</v>
      </c>
      <c r="AD39">
        <v>3.7384249000000001</v>
      </c>
      <c r="AE39">
        <v>3.7384249000000001</v>
      </c>
      <c r="AF39">
        <v>3.7384249000000001</v>
      </c>
      <c r="AG39">
        <v>3.7384249000000001</v>
      </c>
      <c r="AH39">
        <v>44.861098800000001</v>
      </c>
      <c r="AI39">
        <v>0</v>
      </c>
      <c r="AJ39">
        <v>0</v>
      </c>
      <c r="AK39">
        <v>43</v>
      </c>
      <c r="AW39">
        <v>0</v>
      </c>
      <c r="BI39">
        <v>0</v>
      </c>
      <c r="BJ39">
        <v>31.8926242</v>
      </c>
      <c r="BK39">
        <v>31.8926242</v>
      </c>
      <c r="BL39">
        <v>31.8926242</v>
      </c>
      <c r="BM39">
        <v>31.8926242</v>
      </c>
      <c r="BN39">
        <v>2.6577186833000002</v>
      </c>
      <c r="BO39">
        <v>2.6577186833000002</v>
      </c>
      <c r="BP39">
        <v>2.6577186833000002</v>
      </c>
      <c r="BQ39">
        <v>2.6577186833000002</v>
      </c>
      <c r="BR39">
        <v>31.8926242</v>
      </c>
      <c r="BS39">
        <v>0</v>
      </c>
      <c r="BT39">
        <v>0</v>
      </c>
      <c r="BU39">
        <v>9</v>
      </c>
      <c r="CG39">
        <v>0</v>
      </c>
      <c r="CS39">
        <v>0</v>
      </c>
      <c r="DE39">
        <v>0</v>
      </c>
      <c r="DQ39">
        <v>0</v>
      </c>
      <c r="EC39">
        <v>0</v>
      </c>
      <c r="EO39">
        <v>0</v>
      </c>
      <c r="FA39">
        <v>0</v>
      </c>
      <c r="FM39">
        <v>0</v>
      </c>
      <c r="FY39">
        <v>0</v>
      </c>
      <c r="FZ39">
        <v>632.72380469999996</v>
      </c>
      <c r="GA39">
        <v>632.72380469999996</v>
      </c>
      <c r="GB39">
        <v>632.72380469999996</v>
      </c>
      <c r="GC39">
        <v>632.72380469999996</v>
      </c>
      <c r="GD39">
        <v>52.726983724999997</v>
      </c>
      <c r="GE39">
        <v>52.726983724999997</v>
      </c>
      <c r="GF39">
        <v>52.726983724999997</v>
      </c>
      <c r="GG39">
        <v>52.726983724999997</v>
      </c>
      <c r="GH39">
        <v>632.72380469999996</v>
      </c>
      <c r="GI39">
        <v>0</v>
      </c>
      <c r="GJ39">
        <v>0</v>
      </c>
      <c r="GK39">
        <v>23</v>
      </c>
      <c r="GL39">
        <v>94.9344557374</v>
      </c>
      <c r="GM39">
        <v>185.18157410000001</v>
      </c>
      <c r="GN39">
        <v>31.248768699999999</v>
      </c>
      <c r="GO39">
        <v>38.376861499999997</v>
      </c>
      <c r="GP39">
        <v>7.9112046447999997</v>
      </c>
      <c r="GQ39">
        <v>15.4317978417</v>
      </c>
      <c r="GR39">
        <v>2.6040640583000001</v>
      </c>
      <c r="GS39">
        <v>3.1980717916999999</v>
      </c>
      <c r="GT39">
        <v>31.248768699999999</v>
      </c>
      <c r="GU39">
        <v>11.994041230500001</v>
      </c>
      <c r="GV39">
        <v>181.3413670278</v>
      </c>
      <c r="GW39">
        <v>229</v>
      </c>
    </row>
    <row r="40" spans="1:205" x14ac:dyDescent="0.25">
      <c r="A40" t="s">
        <v>180</v>
      </c>
      <c r="M40">
        <v>0</v>
      </c>
      <c r="Y40">
        <v>0</v>
      </c>
      <c r="AK40">
        <v>0</v>
      </c>
      <c r="AW40">
        <v>0</v>
      </c>
      <c r="BI40">
        <v>0</v>
      </c>
      <c r="BU40">
        <v>0</v>
      </c>
      <c r="CG40">
        <v>0</v>
      </c>
      <c r="CS40">
        <v>0</v>
      </c>
      <c r="DE40">
        <v>0</v>
      </c>
      <c r="DF40">
        <v>20.240779</v>
      </c>
      <c r="DG40">
        <v>20.240779</v>
      </c>
      <c r="DH40">
        <v>20.240779</v>
      </c>
      <c r="DI40">
        <v>20.240779</v>
      </c>
      <c r="DJ40">
        <v>1.3493852666999999</v>
      </c>
      <c r="DK40">
        <v>1.3493852666999999</v>
      </c>
      <c r="DL40">
        <v>1.3493852666999999</v>
      </c>
      <c r="DM40">
        <v>1.3493852666999999</v>
      </c>
      <c r="DN40">
        <v>20.240779</v>
      </c>
      <c r="DO40">
        <v>0</v>
      </c>
      <c r="DP40">
        <v>0</v>
      </c>
      <c r="DQ40">
        <v>52</v>
      </c>
      <c r="DR40">
        <v>24.628</v>
      </c>
      <c r="DS40">
        <v>24.628</v>
      </c>
      <c r="DT40">
        <v>24.628</v>
      </c>
      <c r="DU40">
        <v>24.628</v>
      </c>
      <c r="DV40">
        <v>1.6418666666999999</v>
      </c>
      <c r="DW40">
        <v>1.6418666666999999</v>
      </c>
      <c r="DX40">
        <v>1.6418666666999999</v>
      </c>
      <c r="DY40">
        <v>1.6418666666999999</v>
      </c>
      <c r="DZ40">
        <v>24.628</v>
      </c>
      <c r="EA40">
        <v>0</v>
      </c>
      <c r="EB40">
        <v>0</v>
      </c>
      <c r="EC40">
        <v>27</v>
      </c>
      <c r="ED40">
        <v>29.545953099999998</v>
      </c>
      <c r="EE40">
        <v>29.545953099999998</v>
      </c>
      <c r="EF40">
        <v>29.545953099999998</v>
      </c>
      <c r="EG40">
        <v>29.545953099999998</v>
      </c>
      <c r="EH40">
        <v>1.9697302067</v>
      </c>
      <c r="EI40">
        <v>1.9697302067</v>
      </c>
      <c r="EJ40">
        <v>1.9697302067</v>
      </c>
      <c r="EK40">
        <v>1.9697302067</v>
      </c>
      <c r="EL40">
        <v>29.545953099999998</v>
      </c>
      <c r="EM40">
        <v>0</v>
      </c>
      <c r="EN40">
        <v>0</v>
      </c>
      <c r="EO40">
        <v>196</v>
      </c>
      <c r="FA40">
        <v>0</v>
      </c>
      <c r="FM40">
        <v>0</v>
      </c>
      <c r="FY40">
        <v>0</v>
      </c>
      <c r="GK40">
        <v>0</v>
      </c>
      <c r="GL40">
        <v>27.295795247600001</v>
      </c>
      <c r="GM40">
        <v>24.804910700000001</v>
      </c>
      <c r="GN40">
        <v>29.545953099999998</v>
      </c>
      <c r="GO40">
        <v>24.628</v>
      </c>
      <c r="GP40">
        <v>1.8197196832</v>
      </c>
      <c r="GQ40">
        <v>1.6536607133000001</v>
      </c>
      <c r="GR40">
        <v>1.9697302067</v>
      </c>
      <c r="GS40">
        <v>1.6418666666999999</v>
      </c>
      <c r="GT40">
        <v>29.545953099999998</v>
      </c>
      <c r="GU40">
        <v>0.22357953459999999</v>
      </c>
      <c r="GV40">
        <v>3.7146998482</v>
      </c>
      <c r="GW40">
        <v>276</v>
      </c>
    </row>
    <row r="41" spans="1:205" x14ac:dyDescent="0.25">
      <c r="A41" t="s">
        <v>181</v>
      </c>
      <c r="M41">
        <v>0</v>
      </c>
      <c r="N41">
        <v>30.748090000000001</v>
      </c>
      <c r="O41">
        <v>30.748090000000001</v>
      </c>
      <c r="P41">
        <v>30.748090000000001</v>
      </c>
      <c r="Q41">
        <v>30.748090000000001</v>
      </c>
      <c r="R41">
        <v>1.7082272221999999</v>
      </c>
      <c r="S41">
        <v>1.7082272221999999</v>
      </c>
      <c r="T41">
        <v>1.7082272221999999</v>
      </c>
      <c r="U41">
        <v>1.7082272221999999</v>
      </c>
      <c r="V41">
        <v>30.748090000000001</v>
      </c>
      <c r="W41">
        <v>0</v>
      </c>
      <c r="X41">
        <v>0</v>
      </c>
      <c r="Y41">
        <v>244</v>
      </c>
      <c r="AK41">
        <v>0</v>
      </c>
      <c r="AW41">
        <v>0</v>
      </c>
      <c r="BI41">
        <v>0</v>
      </c>
      <c r="BU41">
        <v>0</v>
      </c>
      <c r="CG41">
        <v>0</v>
      </c>
      <c r="CS41">
        <v>0</v>
      </c>
      <c r="DE41">
        <v>0</v>
      </c>
      <c r="DQ41">
        <v>0</v>
      </c>
      <c r="EC41">
        <v>0</v>
      </c>
      <c r="EO41">
        <v>0</v>
      </c>
      <c r="FA41">
        <v>0</v>
      </c>
      <c r="FM41">
        <v>0</v>
      </c>
      <c r="FY41">
        <v>0</v>
      </c>
      <c r="GK41">
        <v>0</v>
      </c>
      <c r="GL41">
        <v>30.748090000000001</v>
      </c>
      <c r="GM41">
        <v>30.748090000000001</v>
      </c>
      <c r="GN41">
        <v>30.748090000000001</v>
      </c>
      <c r="GO41">
        <v>30.748090000000001</v>
      </c>
      <c r="GP41">
        <v>1.7082272221999999</v>
      </c>
      <c r="GQ41">
        <v>1.7082272221999999</v>
      </c>
      <c r="GR41">
        <v>1.7082272221999999</v>
      </c>
      <c r="GS41">
        <v>1.7082272221999999</v>
      </c>
      <c r="GT41">
        <v>30.748090000000001</v>
      </c>
      <c r="GU41">
        <v>0</v>
      </c>
      <c r="GV41">
        <v>0</v>
      </c>
      <c r="GW41">
        <v>244</v>
      </c>
    </row>
    <row r="42" spans="1:205" x14ac:dyDescent="0.25">
      <c r="A42" t="s">
        <v>182</v>
      </c>
      <c r="M42">
        <v>0</v>
      </c>
      <c r="Y42">
        <v>0</v>
      </c>
      <c r="Z42">
        <v>39.62787325</v>
      </c>
      <c r="AA42">
        <v>39.62787325</v>
      </c>
      <c r="AB42">
        <v>39.62787325</v>
      </c>
      <c r="AC42">
        <v>39.62787325</v>
      </c>
      <c r="AD42">
        <v>1.9813936624999999</v>
      </c>
      <c r="AE42">
        <v>1.9813936624999999</v>
      </c>
      <c r="AF42">
        <v>1.9813936624999999</v>
      </c>
      <c r="AG42">
        <v>1.9813936624999999</v>
      </c>
      <c r="AH42">
        <v>39.62787325</v>
      </c>
      <c r="AI42">
        <v>0</v>
      </c>
      <c r="AJ42">
        <v>0</v>
      </c>
      <c r="AK42">
        <v>25</v>
      </c>
      <c r="AW42">
        <v>0</v>
      </c>
      <c r="BI42">
        <v>0</v>
      </c>
      <c r="BU42">
        <v>0</v>
      </c>
      <c r="CG42">
        <v>0</v>
      </c>
      <c r="CS42">
        <v>0</v>
      </c>
      <c r="DE42">
        <v>0</v>
      </c>
      <c r="DQ42">
        <v>0</v>
      </c>
      <c r="EC42">
        <v>0</v>
      </c>
      <c r="ED42">
        <v>30.724525450000002</v>
      </c>
      <c r="EE42">
        <v>30.724525450000002</v>
      </c>
      <c r="EF42">
        <v>30.724525450000002</v>
      </c>
      <c r="EG42">
        <v>30.724525450000002</v>
      </c>
      <c r="EH42">
        <v>1.5362262725</v>
      </c>
      <c r="EI42">
        <v>1.5362262725</v>
      </c>
      <c r="EJ42">
        <v>1.5362262725</v>
      </c>
      <c r="EK42">
        <v>1.5362262725</v>
      </c>
      <c r="EL42">
        <v>30.724525450000002</v>
      </c>
      <c r="EM42">
        <v>0</v>
      </c>
      <c r="EN42">
        <v>0</v>
      </c>
      <c r="EO42">
        <v>79</v>
      </c>
      <c r="FA42">
        <v>0</v>
      </c>
      <c r="FM42">
        <v>0</v>
      </c>
      <c r="FY42">
        <v>0</v>
      </c>
      <c r="GK42">
        <v>0</v>
      </c>
      <c r="GL42">
        <v>32.8949528984</v>
      </c>
      <c r="GM42">
        <v>35.176199349999997</v>
      </c>
      <c r="GN42">
        <v>30.724525450000002</v>
      </c>
      <c r="GO42">
        <v>35.176199349999997</v>
      </c>
      <c r="GP42">
        <v>1.6447476449</v>
      </c>
      <c r="GQ42">
        <v>1.7588099675</v>
      </c>
      <c r="GR42">
        <v>1.5362262725</v>
      </c>
      <c r="GS42">
        <v>1.7588099675</v>
      </c>
      <c r="GT42">
        <v>30.724525450000002</v>
      </c>
      <c r="GU42">
        <v>0.37700327389999999</v>
      </c>
      <c r="GV42">
        <v>3.8412818964</v>
      </c>
      <c r="GW42">
        <v>104</v>
      </c>
    </row>
    <row r="43" spans="1:205" x14ac:dyDescent="0.25">
      <c r="A43" t="s">
        <v>183</v>
      </c>
      <c r="M43">
        <v>0</v>
      </c>
      <c r="N43">
        <v>27.1503333</v>
      </c>
      <c r="O43">
        <v>27.1503333</v>
      </c>
      <c r="P43">
        <v>27.1503333</v>
      </c>
      <c r="Q43">
        <v>27.1503333</v>
      </c>
      <c r="R43">
        <v>1.1312638875000001</v>
      </c>
      <c r="S43">
        <v>1.1312638875000001</v>
      </c>
      <c r="T43">
        <v>1.1312638875000001</v>
      </c>
      <c r="U43">
        <v>1.1312638875000001</v>
      </c>
      <c r="V43">
        <v>27.1503333</v>
      </c>
      <c r="W43">
        <v>0</v>
      </c>
      <c r="X43">
        <v>0</v>
      </c>
      <c r="Y43">
        <v>62</v>
      </c>
      <c r="AK43">
        <v>0</v>
      </c>
      <c r="AW43">
        <v>0</v>
      </c>
      <c r="BI43">
        <v>0</v>
      </c>
      <c r="BU43">
        <v>0</v>
      </c>
      <c r="CG43">
        <v>0</v>
      </c>
      <c r="CS43">
        <v>0</v>
      </c>
      <c r="DE43">
        <v>0</v>
      </c>
      <c r="DQ43">
        <v>0</v>
      </c>
      <c r="EC43">
        <v>0</v>
      </c>
      <c r="EO43">
        <v>0</v>
      </c>
      <c r="FA43">
        <v>0</v>
      </c>
      <c r="FM43">
        <v>0</v>
      </c>
      <c r="FY43">
        <v>0</v>
      </c>
      <c r="GK43">
        <v>0</v>
      </c>
      <c r="GL43">
        <v>27.1503333</v>
      </c>
      <c r="GM43">
        <v>27.1503333</v>
      </c>
      <c r="GN43">
        <v>27.1503333</v>
      </c>
      <c r="GO43">
        <v>27.1503333</v>
      </c>
      <c r="GP43">
        <v>1.1312638875000001</v>
      </c>
      <c r="GQ43">
        <v>1.1312638875000001</v>
      </c>
      <c r="GR43">
        <v>1.1312638875000001</v>
      </c>
      <c r="GS43">
        <v>1.1312638875000001</v>
      </c>
      <c r="GT43">
        <v>27.1503333</v>
      </c>
      <c r="GU43">
        <v>0</v>
      </c>
      <c r="GV43">
        <v>0</v>
      </c>
      <c r="GW43">
        <v>62</v>
      </c>
    </row>
    <row r="44" spans="1:205" x14ac:dyDescent="0.25">
      <c r="A44" t="s">
        <v>184</v>
      </c>
      <c r="M44">
        <v>0</v>
      </c>
      <c r="Y44">
        <v>0</v>
      </c>
      <c r="AK44">
        <v>0</v>
      </c>
      <c r="AW44">
        <v>0</v>
      </c>
      <c r="BI44">
        <v>0</v>
      </c>
      <c r="BU44">
        <v>0</v>
      </c>
      <c r="BV44">
        <v>12.8472919</v>
      </c>
      <c r="BW44">
        <v>12.8472919</v>
      </c>
      <c r="BX44">
        <v>12.8472919</v>
      </c>
      <c r="BY44">
        <v>12.8472919</v>
      </c>
      <c r="BZ44">
        <v>0.51389167599999996</v>
      </c>
      <c r="CA44">
        <v>0.51389167599999996</v>
      </c>
      <c r="CB44">
        <v>0.51389167599999996</v>
      </c>
      <c r="CC44">
        <v>0.51389167599999996</v>
      </c>
      <c r="CD44">
        <v>12.8472919</v>
      </c>
      <c r="CE44">
        <v>0</v>
      </c>
      <c r="CF44">
        <v>0</v>
      </c>
      <c r="CG44">
        <v>86</v>
      </c>
      <c r="CS44">
        <v>0</v>
      </c>
      <c r="CT44">
        <v>20.902911899999999</v>
      </c>
      <c r="CU44">
        <v>20.902911899999999</v>
      </c>
      <c r="CV44">
        <v>20.902911899999999</v>
      </c>
      <c r="CW44">
        <v>20.902911899999999</v>
      </c>
      <c r="CX44">
        <v>0.83611647600000005</v>
      </c>
      <c r="CY44">
        <v>0.83611647600000005</v>
      </c>
      <c r="CZ44">
        <v>0.83611647600000005</v>
      </c>
      <c r="DA44">
        <v>0.83611647600000005</v>
      </c>
      <c r="DB44">
        <v>20.902911899999999</v>
      </c>
      <c r="DC44">
        <v>0</v>
      </c>
      <c r="DD44">
        <v>0</v>
      </c>
      <c r="DE44">
        <v>467</v>
      </c>
      <c r="DF44">
        <v>20.1972767</v>
      </c>
      <c r="DG44">
        <v>20.1972767</v>
      </c>
      <c r="DH44">
        <v>20.1972767</v>
      </c>
      <c r="DI44">
        <v>20.1972767</v>
      </c>
      <c r="DJ44">
        <v>0.80789106799999999</v>
      </c>
      <c r="DK44">
        <v>0.80789106799999999</v>
      </c>
      <c r="DL44">
        <v>0.80789106799999999</v>
      </c>
      <c r="DM44">
        <v>0.80789106799999999</v>
      </c>
      <c r="DN44">
        <v>20.1972767</v>
      </c>
      <c r="DO44">
        <v>0</v>
      </c>
      <c r="DP44">
        <v>0</v>
      </c>
      <c r="DQ44">
        <v>34</v>
      </c>
      <c r="EC44">
        <v>0</v>
      </c>
      <c r="EO44">
        <v>0</v>
      </c>
      <c r="EP44">
        <v>23.78018745</v>
      </c>
      <c r="EQ44">
        <v>23.78018745</v>
      </c>
      <c r="ER44">
        <v>23.78018745</v>
      </c>
      <c r="ES44">
        <v>23.78018745</v>
      </c>
      <c r="ET44">
        <v>0.95120749800000004</v>
      </c>
      <c r="EU44">
        <v>0.95120749800000004</v>
      </c>
      <c r="EV44">
        <v>0.95120749800000004</v>
      </c>
      <c r="EW44">
        <v>0.95120749800000004</v>
      </c>
      <c r="EX44">
        <v>23.78018745</v>
      </c>
      <c r="FA44">
        <v>1</v>
      </c>
      <c r="FB44">
        <v>11.814004349999999</v>
      </c>
      <c r="FC44">
        <v>11.814004349999999</v>
      </c>
      <c r="FD44">
        <v>11.814004349999999</v>
      </c>
      <c r="FE44">
        <v>11.814004349999999</v>
      </c>
      <c r="FF44">
        <v>0.472560174</v>
      </c>
      <c r="FG44">
        <v>0.472560174</v>
      </c>
      <c r="FH44">
        <v>0.472560174</v>
      </c>
      <c r="FI44">
        <v>0.472560174</v>
      </c>
      <c r="FJ44">
        <v>11.814004349999999</v>
      </c>
      <c r="FK44">
        <v>0</v>
      </c>
      <c r="FL44">
        <v>0</v>
      </c>
      <c r="FM44">
        <v>80</v>
      </c>
      <c r="FY44">
        <v>0</v>
      </c>
      <c r="GK44">
        <v>0</v>
      </c>
      <c r="GL44">
        <v>18.750326573900001</v>
      </c>
      <c r="GM44">
        <v>17.908334459999999</v>
      </c>
      <c r="GN44">
        <v>20.902911899999999</v>
      </c>
      <c r="GO44">
        <v>20.1972767</v>
      </c>
      <c r="GP44">
        <v>0.75001306300000004</v>
      </c>
      <c r="GQ44">
        <v>0.7163333784</v>
      </c>
      <c r="GR44">
        <v>0.83611647600000005</v>
      </c>
      <c r="GS44">
        <v>0.80789106799999999</v>
      </c>
      <c r="GT44">
        <v>20.902911899999999</v>
      </c>
      <c r="GU44">
        <v>0.1429737375</v>
      </c>
      <c r="GV44">
        <v>3.6919906927000001</v>
      </c>
      <c r="GW44">
        <v>667</v>
      </c>
    </row>
    <row r="45" spans="1:205" x14ac:dyDescent="0.25">
      <c r="A45" t="s">
        <v>185</v>
      </c>
      <c r="M45">
        <v>0</v>
      </c>
      <c r="Y45">
        <v>0</v>
      </c>
      <c r="AK45">
        <v>0</v>
      </c>
      <c r="AW45">
        <v>0</v>
      </c>
      <c r="BI45">
        <v>0</v>
      </c>
      <c r="BU45">
        <v>0</v>
      </c>
      <c r="CG45">
        <v>0</v>
      </c>
      <c r="CS45">
        <v>0</v>
      </c>
      <c r="DE45">
        <v>0</v>
      </c>
      <c r="DQ45">
        <v>0</v>
      </c>
      <c r="EC45">
        <v>0</v>
      </c>
      <c r="ED45">
        <v>31.242775949999999</v>
      </c>
      <c r="EE45">
        <v>31.242775949999999</v>
      </c>
      <c r="EF45">
        <v>31.242775949999999</v>
      </c>
      <c r="EG45">
        <v>31.242775949999999</v>
      </c>
      <c r="EH45">
        <v>1.0414258649999999</v>
      </c>
      <c r="EI45">
        <v>1.0414258649999999</v>
      </c>
      <c r="EJ45">
        <v>1.0414258649999999</v>
      </c>
      <c r="EK45">
        <v>1.0414258649999999</v>
      </c>
      <c r="EL45">
        <v>31.242775949999999</v>
      </c>
      <c r="EM45">
        <v>0</v>
      </c>
      <c r="EN45">
        <v>0</v>
      </c>
      <c r="EO45">
        <v>83</v>
      </c>
      <c r="FA45">
        <v>0</v>
      </c>
      <c r="FM45">
        <v>0</v>
      </c>
      <c r="FY45">
        <v>0</v>
      </c>
      <c r="GK45">
        <v>0</v>
      </c>
      <c r="GL45">
        <v>31.242775949999999</v>
      </c>
      <c r="GM45">
        <v>31.242775949999999</v>
      </c>
      <c r="GN45">
        <v>31.242775949999999</v>
      </c>
      <c r="GO45">
        <v>31.242775949999999</v>
      </c>
      <c r="GP45">
        <v>1.0414258649999999</v>
      </c>
      <c r="GQ45">
        <v>1.0414258649999999</v>
      </c>
      <c r="GR45">
        <v>1.0414258649999999</v>
      </c>
      <c r="GS45">
        <v>1.0414258649999999</v>
      </c>
      <c r="GT45">
        <v>31.242775949999999</v>
      </c>
      <c r="GU45">
        <v>0</v>
      </c>
      <c r="GV45">
        <v>0</v>
      </c>
      <c r="GW45">
        <v>83</v>
      </c>
    </row>
    <row r="46" spans="1:205" x14ac:dyDescent="0.25">
      <c r="A46" t="s">
        <v>187</v>
      </c>
      <c r="M46">
        <v>0</v>
      </c>
      <c r="Y46">
        <v>0</v>
      </c>
      <c r="Z46">
        <v>41.101835399999999</v>
      </c>
      <c r="AA46">
        <v>41.101835399999999</v>
      </c>
      <c r="AB46">
        <v>41.101835399999999</v>
      </c>
      <c r="AC46">
        <v>41.101835399999999</v>
      </c>
      <c r="AD46">
        <v>1.0275458850000001</v>
      </c>
      <c r="AE46">
        <v>1.0275458850000001</v>
      </c>
      <c r="AF46">
        <v>1.0275458850000001</v>
      </c>
      <c r="AG46">
        <v>1.0275458850000001</v>
      </c>
      <c r="AH46">
        <v>41.101835399999999</v>
      </c>
      <c r="AI46">
        <v>0</v>
      </c>
      <c r="AJ46">
        <v>0</v>
      </c>
      <c r="AK46">
        <v>21</v>
      </c>
      <c r="AW46">
        <v>0</v>
      </c>
      <c r="BI46">
        <v>0</v>
      </c>
      <c r="BU46">
        <v>0</v>
      </c>
      <c r="CG46">
        <v>0</v>
      </c>
      <c r="CS46">
        <v>0</v>
      </c>
      <c r="DE46">
        <v>0</v>
      </c>
      <c r="DQ46">
        <v>0</v>
      </c>
      <c r="EC46">
        <v>0</v>
      </c>
      <c r="EO46">
        <v>0</v>
      </c>
      <c r="FA46">
        <v>0</v>
      </c>
      <c r="FM46">
        <v>0</v>
      </c>
      <c r="FY46">
        <v>0</v>
      </c>
      <c r="GK46">
        <v>0</v>
      </c>
      <c r="GL46">
        <v>41.101835399999999</v>
      </c>
      <c r="GM46">
        <v>41.101835399999999</v>
      </c>
      <c r="GN46">
        <v>41.101835399999999</v>
      </c>
      <c r="GO46">
        <v>41.101835399999999</v>
      </c>
      <c r="GP46">
        <v>1.0275458850000001</v>
      </c>
      <c r="GQ46">
        <v>1.0275458850000001</v>
      </c>
      <c r="GR46">
        <v>1.0275458850000001</v>
      </c>
      <c r="GS46">
        <v>1.0275458850000001</v>
      </c>
      <c r="GT46">
        <v>41.101835399999999</v>
      </c>
      <c r="GU46">
        <v>0</v>
      </c>
      <c r="GV46">
        <v>0</v>
      </c>
      <c r="GW46">
        <v>21</v>
      </c>
    </row>
    <row r="47" spans="1:205" x14ac:dyDescent="0.25">
      <c r="A47" t="s">
        <v>231</v>
      </c>
      <c r="M47">
        <v>0</v>
      </c>
      <c r="N47">
        <v>27.996844599999999</v>
      </c>
      <c r="O47">
        <v>27.996844599999999</v>
      </c>
      <c r="P47">
        <v>27.996844599999999</v>
      </c>
      <c r="Q47">
        <v>27.996844599999999</v>
      </c>
      <c r="R47">
        <v>0.62215210219999995</v>
      </c>
      <c r="S47">
        <v>0.62215210219999995</v>
      </c>
      <c r="T47">
        <v>0.62215210219999995</v>
      </c>
      <c r="U47">
        <v>0.62215210219999995</v>
      </c>
      <c r="V47">
        <v>27.996844599999999</v>
      </c>
      <c r="W47">
        <v>0</v>
      </c>
      <c r="X47">
        <v>0</v>
      </c>
      <c r="Y47">
        <v>26</v>
      </c>
      <c r="AK47">
        <v>0</v>
      </c>
      <c r="AW47">
        <v>0</v>
      </c>
      <c r="BI47">
        <v>0</v>
      </c>
      <c r="BU47">
        <v>0</v>
      </c>
      <c r="CG47">
        <v>0</v>
      </c>
      <c r="CS47">
        <v>0</v>
      </c>
      <c r="DE47">
        <v>0</v>
      </c>
      <c r="DQ47">
        <v>0</v>
      </c>
      <c r="EC47">
        <v>0</v>
      </c>
      <c r="EO47">
        <v>0</v>
      </c>
      <c r="FA47">
        <v>0</v>
      </c>
      <c r="FM47">
        <v>0</v>
      </c>
      <c r="FY47">
        <v>0</v>
      </c>
      <c r="GK47">
        <v>0</v>
      </c>
      <c r="GL47">
        <v>27.996844599999999</v>
      </c>
      <c r="GM47">
        <v>27.996844599999999</v>
      </c>
      <c r="GN47">
        <v>27.996844599999999</v>
      </c>
      <c r="GO47">
        <v>27.996844599999999</v>
      </c>
      <c r="GP47">
        <v>0.62215210219999995</v>
      </c>
      <c r="GQ47">
        <v>0.62215210219999995</v>
      </c>
      <c r="GR47">
        <v>0.62215210219999995</v>
      </c>
      <c r="GS47">
        <v>0.62215210219999995</v>
      </c>
      <c r="GT47">
        <v>27.996844599999999</v>
      </c>
      <c r="GU47">
        <v>0</v>
      </c>
      <c r="GV47">
        <v>0</v>
      </c>
      <c r="GW47">
        <v>26</v>
      </c>
    </row>
    <row r="48" spans="1:205" x14ac:dyDescent="0.25">
      <c r="A48" t="s">
        <v>188</v>
      </c>
      <c r="M48">
        <v>0</v>
      </c>
      <c r="Y48">
        <v>0</v>
      </c>
      <c r="AK48">
        <v>0</v>
      </c>
      <c r="AW48">
        <v>0</v>
      </c>
      <c r="BI48">
        <v>0</v>
      </c>
      <c r="BU48">
        <v>0</v>
      </c>
      <c r="BV48">
        <v>12.678149700000001</v>
      </c>
      <c r="BW48">
        <v>12.678149700000001</v>
      </c>
      <c r="BX48">
        <v>12.678149700000001</v>
      </c>
      <c r="BY48">
        <v>12.678149700000001</v>
      </c>
      <c r="BZ48">
        <v>0.25356299399999999</v>
      </c>
      <c r="CA48">
        <v>0.25356299399999999</v>
      </c>
      <c r="CB48">
        <v>0.25356299399999999</v>
      </c>
      <c r="CC48">
        <v>0.25356299399999999</v>
      </c>
      <c r="CD48">
        <v>12.678149700000001</v>
      </c>
      <c r="CE48">
        <v>0</v>
      </c>
      <c r="CF48">
        <v>0</v>
      </c>
      <c r="CG48">
        <v>67</v>
      </c>
      <c r="CS48">
        <v>0</v>
      </c>
      <c r="CT48">
        <v>25.197298549999999</v>
      </c>
      <c r="CU48">
        <v>25.197298549999999</v>
      </c>
      <c r="CV48">
        <v>25.197298549999999</v>
      </c>
      <c r="CW48">
        <v>25.197298549999999</v>
      </c>
      <c r="CX48">
        <v>0.50394597100000005</v>
      </c>
      <c r="CY48">
        <v>0.50394597100000005</v>
      </c>
      <c r="CZ48">
        <v>0.50394597100000005</v>
      </c>
      <c r="DA48">
        <v>0.50394597100000005</v>
      </c>
      <c r="DB48">
        <v>25.197298549999999</v>
      </c>
      <c r="DC48">
        <v>0</v>
      </c>
      <c r="DD48">
        <v>0</v>
      </c>
      <c r="DE48">
        <v>288</v>
      </c>
      <c r="DF48">
        <v>19.84065</v>
      </c>
      <c r="DG48">
        <v>19.84065</v>
      </c>
      <c r="DH48">
        <v>19.84065</v>
      </c>
      <c r="DI48">
        <v>19.84065</v>
      </c>
      <c r="DJ48">
        <v>0.39681300000000003</v>
      </c>
      <c r="DK48">
        <v>0.39681300000000003</v>
      </c>
      <c r="DL48">
        <v>0.39681300000000003</v>
      </c>
      <c r="DM48">
        <v>0.39681300000000003</v>
      </c>
      <c r="DN48">
        <v>19.84065</v>
      </c>
      <c r="DO48">
        <v>0</v>
      </c>
      <c r="DP48">
        <v>0</v>
      </c>
      <c r="DQ48">
        <v>131</v>
      </c>
      <c r="DR48">
        <v>24.7263485</v>
      </c>
      <c r="DS48">
        <v>24.7263485</v>
      </c>
      <c r="DT48">
        <v>24.7263485</v>
      </c>
      <c r="DU48">
        <v>24.7263485</v>
      </c>
      <c r="DV48">
        <v>0.49452697000000001</v>
      </c>
      <c r="DW48">
        <v>0.49452697000000001</v>
      </c>
      <c r="DX48">
        <v>0.49452697000000001</v>
      </c>
      <c r="DY48">
        <v>0.49452697000000001</v>
      </c>
      <c r="DZ48">
        <v>24.7263485</v>
      </c>
      <c r="EA48">
        <v>0</v>
      </c>
      <c r="EB48">
        <v>0</v>
      </c>
      <c r="EC48">
        <v>18</v>
      </c>
      <c r="ED48">
        <v>26.456309699999998</v>
      </c>
      <c r="EE48">
        <v>26.456309699999998</v>
      </c>
      <c r="EF48">
        <v>26.456309699999998</v>
      </c>
      <c r="EG48">
        <v>26.456309699999998</v>
      </c>
      <c r="EH48">
        <v>0.52912619400000005</v>
      </c>
      <c r="EI48">
        <v>0.52912619400000005</v>
      </c>
      <c r="EJ48">
        <v>0.52912619400000005</v>
      </c>
      <c r="EK48">
        <v>0.52912619400000005</v>
      </c>
      <c r="EL48">
        <v>26.456309699999998</v>
      </c>
      <c r="EM48">
        <v>0</v>
      </c>
      <c r="EN48">
        <v>0</v>
      </c>
      <c r="EO48">
        <v>123</v>
      </c>
      <c r="FA48">
        <v>0</v>
      </c>
      <c r="FB48">
        <v>11.56385605</v>
      </c>
      <c r="FC48">
        <v>11.56385605</v>
      </c>
      <c r="FD48">
        <v>11.56385605</v>
      </c>
      <c r="FE48">
        <v>11.56385605</v>
      </c>
      <c r="FF48">
        <v>0.231277121</v>
      </c>
      <c r="FG48">
        <v>0.231277121</v>
      </c>
      <c r="FH48">
        <v>0.231277121</v>
      </c>
      <c r="FI48">
        <v>0.231277121</v>
      </c>
      <c r="FJ48">
        <v>11.56385605</v>
      </c>
      <c r="FK48">
        <v>0</v>
      </c>
      <c r="FL48">
        <v>0</v>
      </c>
      <c r="FM48">
        <v>146</v>
      </c>
      <c r="FY48">
        <v>0</v>
      </c>
      <c r="GK48">
        <v>0</v>
      </c>
      <c r="GL48">
        <v>20.818308937899999</v>
      </c>
      <c r="GM48">
        <v>20.077102083300002</v>
      </c>
      <c r="GN48">
        <v>25.197298549999999</v>
      </c>
      <c r="GO48">
        <v>22.283499249999998</v>
      </c>
      <c r="GP48">
        <v>0.41636617879999999</v>
      </c>
      <c r="GQ48">
        <v>0.40154204170000002</v>
      </c>
      <c r="GR48">
        <v>0.50394597100000005</v>
      </c>
      <c r="GS48">
        <v>0.44566998499999999</v>
      </c>
      <c r="GT48">
        <v>25.197298549999999</v>
      </c>
      <c r="GU48">
        <v>0.21188602479999999</v>
      </c>
      <c r="GV48">
        <v>5.8909544792000004</v>
      </c>
      <c r="GW48">
        <v>773</v>
      </c>
    </row>
    <row r="49" spans="1:205" x14ac:dyDescent="0.25">
      <c r="A49" t="s">
        <v>196</v>
      </c>
      <c r="M49">
        <v>0</v>
      </c>
      <c r="Y49">
        <v>0</v>
      </c>
      <c r="AK49">
        <v>0</v>
      </c>
      <c r="AW49">
        <v>0</v>
      </c>
      <c r="BI49">
        <v>0</v>
      </c>
      <c r="BU49">
        <v>0</v>
      </c>
      <c r="CG49">
        <v>0</v>
      </c>
      <c r="CH49">
        <v>26.729393349999999</v>
      </c>
      <c r="CI49">
        <v>26.729393349999999</v>
      </c>
      <c r="CJ49">
        <v>26.729393349999999</v>
      </c>
      <c r="CK49">
        <v>26.729393349999999</v>
      </c>
      <c r="CL49">
        <v>0.44548988919999999</v>
      </c>
      <c r="CM49">
        <v>0.44548988919999999</v>
      </c>
      <c r="CN49">
        <v>0.44548988919999999</v>
      </c>
      <c r="CO49">
        <v>0.44548988919999999</v>
      </c>
      <c r="CP49">
        <v>26.729393349999999</v>
      </c>
      <c r="CQ49">
        <v>0</v>
      </c>
      <c r="CR49">
        <v>0</v>
      </c>
      <c r="CS49">
        <v>233</v>
      </c>
      <c r="DE49">
        <v>0</v>
      </c>
      <c r="DQ49">
        <v>0</v>
      </c>
      <c r="EC49">
        <v>0</v>
      </c>
      <c r="EO49">
        <v>0</v>
      </c>
      <c r="FA49">
        <v>0</v>
      </c>
      <c r="FM49">
        <v>0</v>
      </c>
      <c r="FY49">
        <v>0</v>
      </c>
      <c r="GK49">
        <v>0</v>
      </c>
      <c r="GL49">
        <v>26.729393349999999</v>
      </c>
      <c r="GM49">
        <v>26.729393349999999</v>
      </c>
      <c r="GN49">
        <v>26.729393349999999</v>
      </c>
      <c r="GO49">
        <v>26.729393349999999</v>
      </c>
      <c r="GP49">
        <v>0.44548988919999999</v>
      </c>
      <c r="GQ49">
        <v>0.44548988919999999</v>
      </c>
      <c r="GR49">
        <v>0.44548988919999999</v>
      </c>
      <c r="GS49">
        <v>0.44548988919999999</v>
      </c>
      <c r="GT49">
        <v>26.729393349999999</v>
      </c>
      <c r="GU49">
        <v>0</v>
      </c>
      <c r="GV49">
        <v>0</v>
      </c>
      <c r="GW49">
        <v>233</v>
      </c>
    </row>
    <row r="50" spans="1:205" x14ac:dyDescent="0.25">
      <c r="A50" t="s">
        <v>189</v>
      </c>
      <c r="M50">
        <v>0</v>
      </c>
      <c r="Y50">
        <v>0</v>
      </c>
      <c r="AK50">
        <v>0</v>
      </c>
      <c r="AW50">
        <v>0</v>
      </c>
      <c r="BI50">
        <v>0</v>
      </c>
      <c r="BU50">
        <v>0</v>
      </c>
      <c r="CG50">
        <v>0</v>
      </c>
      <c r="CS50">
        <v>0</v>
      </c>
      <c r="CT50">
        <v>18.735660899999999</v>
      </c>
      <c r="CU50">
        <v>18.735660899999999</v>
      </c>
      <c r="CV50">
        <v>18.735660899999999</v>
      </c>
      <c r="CW50">
        <v>18.735660899999999</v>
      </c>
      <c r="CX50">
        <v>0.24980881199999999</v>
      </c>
      <c r="CY50">
        <v>0.24980881199999999</v>
      </c>
      <c r="CZ50">
        <v>0.24980881199999999</v>
      </c>
      <c r="DA50">
        <v>0.24980881199999999</v>
      </c>
      <c r="DB50">
        <v>18.735660899999999</v>
      </c>
      <c r="DC50">
        <v>0</v>
      </c>
      <c r="DD50">
        <v>0</v>
      </c>
      <c r="DE50">
        <v>490</v>
      </c>
      <c r="DQ50">
        <v>0</v>
      </c>
      <c r="EC50">
        <v>0</v>
      </c>
      <c r="EO50">
        <v>0</v>
      </c>
      <c r="FA50">
        <v>0</v>
      </c>
      <c r="FB50">
        <v>11.5505028</v>
      </c>
      <c r="FC50">
        <v>11.5505028</v>
      </c>
      <c r="FD50">
        <v>11.5505028</v>
      </c>
      <c r="FE50">
        <v>11.5505028</v>
      </c>
      <c r="FF50">
        <v>0.15400670399999999</v>
      </c>
      <c r="FG50">
        <v>0.15400670399999999</v>
      </c>
      <c r="FH50">
        <v>0.15400670399999999</v>
      </c>
      <c r="FI50">
        <v>0.15400670399999999</v>
      </c>
      <c r="FJ50">
        <v>11.5505028</v>
      </c>
      <c r="FK50">
        <v>0</v>
      </c>
      <c r="FL50">
        <v>0</v>
      </c>
      <c r="FM50">
        <v>79</v>
      </c>
      <c r="FY50">
        <v>0</v>
      </c>
      <c r="GK50">
        <v>0</v>
      </c>
      <c r="GL50">
        <v>17.7418827095</v>
      </c>
      <c r="GM50">
        <v>15.14308185</v>
      </c>
      <c r="GN50">
        <v>18.735660899999999</v>
      </c>
      <c r="GO50">
        <v>15.14308185</v>
      </c>
      <c r="GP50">
        <v>0.23655843609999999</v>
      </c>
      <c r="GQ50">
        <v>0.20190775799999999</v>
      </c>
      <c r="GR50">
        <v>0.24980881199999999</v>
      </c>
      <c r="GS50">
        <v>0.20190775799999999</v>
      </c>
      <c r="GT50">
        <v>18.735660899999999</v>
      </c>
      <c r="GU50">
        <v>0.10407326190000001</v>
      </c>
      <c r="GV50">
        <v>2.4826779023999999</v>
      </c>
      <c r="GW50">
        <v>569</v>
      </c>
    </row>
    <row r="51" spans="1:205" x14ac:dyDescent="0.25">
      <c r="A51" t="s">
        <v>197</v>
      </c>
      <c r="M51">
        <v>0</v>
      </c>
      <c r="Y51">
        <v>0</v>
      </c>
      <c r="AK51">
        <v>0</v>
      </c>
      <c r="AW51">
        <v>0</v>
      </c>
      <c r="BI51">
        <v>0</v>
      </c>
      <c r="BU51">
        <v>0</v>
      </c>
      <c r="CG51">
        <v>0</v>
      </c>
      <c r="CH51">
        <v>28.35482515</v>
      </c>
      <c r="CI51">
        <v>28.35482515</v>
      </c>
      <c r="CJ51">
        <v>28.35482515</v>
      </c>
      <c r="CK51">
        <v>28.35482515</v>
      </c>
      <c r="CL51">
        <v>0.28354825150000001</v>
      </c>
      <c r="CM51">
        <v>0.28354825150000001</v>
      </c>
      <c r="CN51">
        <v>0.28354825150000001</v>
      </c>
      <c r="CO51">
        <v>0.28354825150000001</v>
      </c>
      <c r="CP51">
        <v>28.35482515</v>
      </c>
      <c r="CQ51">
        <v>0</v>
      </c>
      <c r="CR51">
        <v>0</v>
      </c>
      <c r="CS51">
        <v>23</v>
      </c>
      <c r="DE51">
        <v>0</v>
      </c>
      <c r="DF51">
        <v>20.874500000000001</v>
      </c>
      <c r="DG51">
        <v>20.874500000000001</v>
      </c>
      <c r="DH51">
        <v>20.874500000000001</v>
      </c>
      <c r="DI51">
        <v>20.874500000000001</v>
      </c>
      <c r="DJ51">
        <v>0.20874500000000001</v>
      </c>
      <c r="DK51">
        <v>0.20874500000000001</v>
      </c>
      <c r="DL51">
        <v>0.20874500000000001</v>
      </c>
      <c r="DM51">
        <v>0.20874500000000001</v>
      </c>
      <c r="DN51">
        <v>20.874500000000001</v>
      </c>
      <c r="DO51">
        <v>0</v>
      </c>
      <c r="DP51">
        <v>0</v>
      </c>
      <c r="DQ51">
        <v>37</v>
      </c>
      <c r="DR51">
        <v>23.6701227</v>
      </c>
      <c r="DS51">
        <v>23.6701227</v>
      </c>
      <c r="DT51">
        <v>23.6701227</v>
      </c>
      <c r="DU51">
        <v>23.6701227</v>
      </c>
      <c r="DV51">
        <v>0.23670122699999999</v>
      </c>
      <c r="DW51">
        <v>0.23670122699999999</v>
      </c>
      <c r="DX51">
        <v>0.23670122699999999</v>
      </c>
      <c r="DY51">
        <v>0.23670122699999999</v>
      </c>
      <c r="DZ51">
        <v>23.6701227</v>
      </c>
      <c r="EA51">
        <v>0</v>
      </c>
      <c r="EB51">
        <v>0</v>
      </c>
      <c r="EC51">
        <v>3</v>
      </c>
      <c r="EO51">
        <v>0</v>
      </c>
      <c r="FA51">
        <v>0</v>
      </c>
      <c r="FM51">
        <v>0</v>
      </c>
      <c r="FY51">
        <v>0</v>
      </c>
      <c r="GK51">
        <v>0</v>
      </c>
      <c r="GL51">
        <v>23.741364897299999</v>
      </c>
      <c r="GM51">
        <v>24.299815949999999</v>
      </c>
      <c r="GN51">
        <v>20.874500000000001</v>
      </c>
      <c r="GO51">
        <v>23.6701227</v>
      </c>
      <c r="GP51">
        <v>0.237413649</v>
      </c>
      <c r="GQ51">
        <v>0.2429981595</v>
      </c>
      <c r="GR51">
        <v>0.20874500000000001</v>
      </c>
      <c r="GS51">
        <v>0.23670122699999999</v>
      </c>
      <c r="GT51">
        <v>20.874500000000001</v>
      </c>
      <c r="GU51">
        <v>0.45155395189999997</v>
      </c>
      <c r="GV51">
        <v>3.5814383405000001</v>
      </c>
      <c r="GW51">
        <v>63</v>
      </c>
    </row>
    <row r="52" spans="1:205" x14ac:dyDescent="0.25">
      <c r="A52" t="s">
        <v>198</v>
      </c>
      <c r="M52">
        <v>0</v>
      </c>
      <c r="Y52">
        <v>0</v>
      </c>
      <c r="AK52">
        <v>0</v>
      </c>
      <c r="AW52">
        <v>0</v>
      </c>
      <c r="BI52">
        <v>0</v>
      </c>
      <c r="BU52">
        <v>0</v>
      </c>
      <c r="BV52">
        <v>12.5565231</v>
      </c>
      <c r="BW52">
        <v>12.5565231</v>
      </c>
      <c r="BX52">
        <v>12.5565231</v>
      </c>
      <c r="BY52">
        <v>12.5565231</v>
      </c>
      <c r="BZ52">
        <v>0.1243220109</v>
      </c>
      <c r="CA52">
        <v>0.1243220109</v>
      </c>
      <c r="CB52">
        <v>0.1243220109</v>
      </c>
      <c r="CC52">
        <v>0.1243220109</v>
      </c>
      <c r="CD52">
        <v>12.5565231</v>
      </c>
      <c r="CE52">
        <v>0</v>
      </c>
      <c r="CF52">
        <v>0</v>
      </c>
      <c r="CG52">
        <v>10</v>
      </c>
      <c r="CS52">
        <v>0</v>
      </c>
      <c r="DE52">
        <v>0</v>
      </c>
      <c r="DQ52">
        <v>0</v>
      </c>
      <c r="EC52">
        <v>0</v>
      </c>
      <c r="EO52">
        <v>0</v>
      </c>
      <c r="FA52">
        <v>0</v>
      </c>
      <c r="FM52">
        <v>0</v>
      </c>
      <c r="FY52">
        <v>0</v>
      </c>
      <c r="GK52">
        <v>0</v>
      </c>
      <c r="GL52">
        <v>12.5565231</v>
      </c>
      <c r="GM52">
        <v>12.5565231</v>
      </c>
      <c r="GN52">
        <v>12.5565231</v>
      </c>
      <c r="GO52">
        <v>12.5565231</v>
      </c>
      <c r="GP52">
        <v>0.1243220109</v>
      </c>
      <c r="GQ52">
        <v>0.1243220109</v>
      </c>
      <c r="GR52">
        <v>0.1243220109</v>
      </c>
      <c r="GS52">
        <v>0.1243220109</v>
      </c>
      <c r="GT52">
        <v>12.5565231</v>
      </c>
      <c r="GU52">
        <v>0</v>
      </c>
      <c r="GV52">
        <v>0</v>
      </c>
      <c r="GW52">
        <v>10</v>
      </c>
    </row>
    <row r="53" spans="1:205" x14ac:dyDescent="0.25">
      <c r="A53" t="s">
        <v>190</v>
      </c>
      <c r="M53">
        <v>0</v>
      </c>
      <c r="Y53">
        <v>0</v>
      </c>
      <c r="AK53">
        <v>0</v>
      </c>
      <c r="AW53">
        <v>0</v>
      </c>
      <c r="BI53">
        <v>0</v>
      </c>
      <c r="BU53">
        <v>0</v>
      </c>
      <c r="CG53">
        <v>0</v>
      </c>
      <c r="CS53">
        <v>0</v>
      </c>
      <c r="CT53">
        <v>23.9803216</v>
      </c>
      <c r="CU53">
        <v>23.9803216</v>
      </c>
      <c r="CV53">
        <v>23.9803216</v>
      </c>
      <c r="CW53">
        <v>23.9803216</v>
      </c>
      <c r="CX53">
        <v>0.22838401520000001</v>
      </c>
      <c r="CY53">
        <v>0.22838401520000001</v>
      </c>
      <c r="CZ53">
        <v>0.22838401520000001</v>
      </c>
      <c r="DA53">
        <v>0.22838401520000001</v>
      </c>
      <c r="DB53">
        <v>23.9803216</v>
      </c>
      <c r="DC53">
        <v>0</v>
      </c>
      <c r="DD53">
        <v>0</v>
      </c>
      <c r="DE53">
        <v>74</v>
      </c>
      <c r="DQ53">
        <v>0</v>
      </c>
      <c r="EC53">
        <v>0</v>
      </c>
      <c r="EO53">
        <v>0</v>
      </c>
      <c r="FA53">
        <v>0</v>
      </c>
      <c r="FM53">
        <v>0</v>
      </c>
      <c r="FY53">
        <v>0</v>
      </c>
      <c r="GK53">
        <v>0</v>
      </c>
      <c r="GL53">
        <v>23.9803216</v>
      </c>
      <c r="GM53">
        <v>23.9803216</v>
      </c>
      <c r="GN53">
        <v>23.9803216</v>
      </c>
      <c r="GO53">
        <v>23.9803216</v>
      </c>
      <c r="GP53">
        <v>0.22838401520000001</v>
      </c>
      <c r="GQ53">
        <v>0.22838401520000001</v>
      </c>
      <c r="GR53">
        <v>0.22838401520000001</v>
      </c>
      <c r="GS53">
        <v>0.22838401520000001</v>
      </c>
      <c r="GT53">
        <v>23.9803216</v>
      </c>
      <c r="GU53">
        <v>0</v>
      </c>
      <c r="GV53">
        <v>0</v>
      </c>
      <c r="GW53">
        <v>74</v>
      </c>
    </row>
    <row r="54" spans="1:205" x14ac:dyDescent="0.25">
      <c r="A54" t="s">
        <v>232</v>
      </c>
      <c r="M54">
        <v>0</v>
      </c>
      <c r="Y54">
        <v>0</v>
      </c>
      <c r="AK54">
        <v>0</v>
      </c>
      <c r="AW54">
        <v>0</v>
      </c>
      <c r="BI54">
        <v>0</v>
      </c>
      <c r="BU54">
        <v>0</v>
      </c>
      <c r="CG54">
        <v>0</v>
      </c>
      <c r="CS54">
        <v>0</v>
      </c>
      <c r="CT54">
        <v>19.203616449999998</v>
      </c>
      <c r="CU54">
        <v>19.203616449999998</v>
      </c>
      <c r="CV54">
        <v>19.203616449999998</v>
      </c>
      <c r="CW54">
        <v>19.203616449999998</v>
      </c>
      <c r="CX54">
        <v>0.1280241097</v>
      </c>
      <c r="CY54">
        <v>0.1280241097</v>
      </c>
      <c r="CZ54">
        <v>0.1280241097</v>
      </c>
      <c r="DA54">
        <v>0.1280241097</v>
      </c>
      <c r="DB54">
        <v>19.203616449999998</v>
      </c>
      <c r="DE54">
        <v>0</v>
      </c>
      <c r="DQ54">
        <v>0</v>
      </c>
      <c r="EC54">
        <v>0</v>
      </c>
      <c r="EO54">
        <v>0</v>
      </c>
      <c r="FA54">
        <v>0</v>
      </c>
      <c r="FM54">
        <v>0</v>
      </c>
      <c r="FY54">
        <v>0</v>
      </c>
      <c r="GK54">
        <v>0</v>
      </c>
      <c r="GL54">
        <v>19.203616449999998</v>
      </c>
      <c r="GM54">
        <v>19.203616449999998</v>
      </c>
      <c r="GN54">
        <v>19.203616449999998</v>
      </c>
      <c r="GO54">
        <v>19.203616449999998</v>
      </c>
      <c r="GP54">
        <v>0.1280241097</v>
      </c>
      <c r="GQ54">
        <v>0.1280241097</v>
      </c>
      <c r="GR54">
        <v>0.1280241097</v>
      </c>
      <c r="GS54">
        <v>0.1280241097</v>
      </c>
      <c r="GT54">
        <v>19.203616449999998</v>
      </c>
      <c r="GW54">
        <v>0</v>
      </c>
    </row>
    <row r="55" spans="1:205" x14ac:dyDescent="0.25">
      <c r="A55" t="s">
        <v>233</v>
      </c>
      <c r="M55">
        <v>0</v>
      </c>
      <c r="Y55">
        <v>0</v>
      </c>
      <c r="AK55">
        <v>0</v>
      </c>
      <c r="AW55">
        <v>0</v>
      </c>
      <c r="BI55">
        <v>0</v>
      </c>
      <c r="BU55">
        <v>0</v>
      </c>
      <c r="CG55">
        <v>0</v>
      </c>
      <c r="CS55">
        <v>0</v>
      </c>
      <c r="DE55">
        <v>0</v>
      </c>
      <c r="DQ55">
        <v>0</v>
      </c>
      <c r="EC55">
        <v>0</v>
      </c>
      <c r="ED55">
        <v>27.4299146</v>
      </c>
      <c r="EE55">
        <v>27.4299146</v>
      </c>
      <c r="EF55">
        <v>27.4299146</v>
      </c>
      <c r="EG55">
        <v>27.4299146</v>
      </c>
      <c r="EH55">
        <v>9.1433048700000005E-2</v>
      </c>
      <c r="EI55">
        <v>9.1433048700000005E-2</v>
      </c>
      <c r="EJ55">
        <v>9.1433048700000005E-2</v>
      </c>
      <c r="EK55">
        <v>9.1433048700000005E-2</v>
      </c>
      <c r="EL55">
        <v>27.4299146</v>
      </c>
      <c r="EM55">
        <v>0</v>
      </c>
      <c r="EN55">
        <v>0</v>
      </c>
      <c r="EO55">
        <v>16</v>
      </c>
      <c r="FA55">
        <v>0</v>
      </c>
      <c r="FM55">
        <v>0</v>
      </c>
      <c r="FY55">
        <v>0</v>
      </c>
      <c r="GK55">
        <v>0</v>
      </c>
      <c r="GL55">
        <v>27.4299146</v>
      </c>
      <c r="GM55">
        <v>27.4299146</v>
      </c>
      <c r="GN55">
        <v>27.4299146</v>
      </c>
      <c r="GO55">
        <v>27.4299146</v>
      </c>
      <c r="GP55">
        <v>9.1433048700000005E-2</v>
      </c>
      <c r="GQ55">
        <v>9.1433048700000005E-2</v>
      </c>
      <c r="GR55">
        <v>9.1433048700000005E-2</v>
      </c>
      <c r="GS55">
        <v>9.1433048700000005E-2</v>
      </c>
      <c r="GT55">
        <v>27.4299146</v>
      </c>
      <c r="GU55">
        <v>0</v>
      </c>
      <c r="GV55">
        <v>0</v>
      </c>
      <c r="GW55">
        <v>16</v>
      </c>
    </row>
    <row r="56" spans="1:205" x14ac:dyDescent="0.25">
      <c r="A56" t="s">
        <v>200</v>
      </c>
      <c r="B56">
        <v>30.654584505999999</v>
      </c>
      <c r="C56">
        <v>30.959821550000001</v>
      </c>
      <c r="D56">
        <v>28.125832299999999</v>
      </c>
      <c r="E56">
        <v>30.959821550000001</v>
      </c>
      <c r="F56">
        <v>7.6219325671</v>
      </c>
      <c r="G56">
        <v>7.9761211582999998</v>
      </c>
      <c r="H56">
        <v>4.6876387167000004</v>
      </c>
      <c r="I56">
        <v>7.9761211582999998</v>
      </c>
      <c r="J56">
        <v>28.125832299999999</v>
      </c>
      <c r="K56">
        <v>0.28000720089999998</v>
      </c>
      <c r="L56">
        <v>2.8313829569000002</v>
      </c>
      <c r="M56">
        <v>102</v>
      </c>
      <c r="N56">
        <v>30.830759796700001</v>
      </c>
      <c r="O56">
        <v>30.297278200000001</v>
      </c>
      <c r="P56">
        <v>31.204053099999999</v>
      </c>
      <c r="Q56">
        <v>30.97607155</v>
      </c>
      <c r="R56">
        <v>3.5741888682999998</v>
      </c>
      <c r="S56">
        <v>3.7352626589</v>
      </c>
      <c r="T56">
        <v>2.6040640583000001</v>
      </c>
      <c r="U56">
        <v>2.1561456403000001</v>
      </c>
      <c r="V56">
        <v>30.748090000000001</v>
      </c>
      <c r="W56">
        <v>5.6268246299999998E-2</v>
      </c>
      <c r="X56">
        <v>1.5047653727000001</v>
      </c>
      <c r="Y56">
        <v>715</v>
      </c>
      <c r="Z56">
        <v>48.2706989721</v>
      </c>
      <c r="AA56">
        <v>48.064773283400001</v>
      </c>
      <c r="AB56">
        <v>44.861098800000001</v>
      </c>
      <c r="AC56">
        <v>42.981467100000003</v>
      </c>
      <c r="AD56">
        <v>14.8096628848</v>
      </c>
      <c r="AE56">
        <v>12.786861674000001</v>
      </c>
      <c r="AF56">
        <v>3.7384249000000001</v>
      </c>
      <c r="AG56">
        <v>3.5588701399999998</v>
      </c>
      <c r="AH56">
        <v>33.793153799999999</v>
      </c>
      <c r="AI56">
        <v>0.93417857800000004</v>
      </c>
      <c r="AJ56">
        <v>14.1332821792</v>
      </c>
      <c r="AK56">
        <v>229</v>
      </c>
      <c r="AL56">
        <v>57.623137567100002</v>
      </c>
      <c r="AM56">
        <v>61.928482250000002</v>
      </c>
      <c r="AN56">
        <v>58.156565999999998</v>
      </c>
      <c r="AO56">
        <v>58.156565999999998</v>
      </c>
      <c r="AP56">
        <v>20.554881676200001</v>
      </c>
      <c r="AQ56">
        <v>34.387155319500003</v>
      </c>
      <c r="AR56">
        <v>19.385522000000002</v>
      </c>
      <c r="AS56">
        <v>19.385522000000002</v>
      </c>
      <c r="AT56">
        <v>58.156565999999998</v>
      </c>
      <c r="AU56">
        <v>1.1049006258</v>
      </c>
      <c r="AV56">
        <v>6.2755564985000003</v>
      </c>
      <c r="AW56">
        <v>32</v>
      </c>
      <c r="AX56">
        <v>39.646022199999997</v>
      </c>
      <c r="AY56">
        <v>39.646022199999997</v>
      </c>
      <c r="AZ56">
        <v>39.646022199999997</v>
      </c>
      <c r="BA56">
        <v>39.646022199999997</v>
      </c>
      <c r="BB56">
        <v>19.339523024399998</v>
      </c>
      <c r="BC56">
        <v>19.339523024399998</v>
      </c>
      <c r="BD56">
        <v>19.339523024399998</v>
      </c>
      <c r="BE56">
        <v>19.339523024399998</v>
      </c>
      <c r="BF56">
        <v>39.646022199999997</v>
      </c>
      <c r="BG56">
        <v>0</v>
      </c>
      <c r="BH56">
        <v>0</v>
      </c>
      <c r="BI56">
        <v>60</v>
      </c>
      <c r="BJ56">
        <v>43.311173330000003</v>
      </c>
      <c r="BK56">
        <v>40.885247766699997</v>
      </c>
      <c r="BL56">
        <v>47.3667163</v>
      </c>
      <c r="BM56">
        <v>43.396402799999997</v>
      </c>
      <c r="BN56">
        <v>10.886911335400001</v>
      </c>
      <c r="BO56">
        <v>8.5597859722000003</v>
      </c>
      <c r="BP56">
        <v>15.7889054333</v>
      </c>
      <c r="BQ56">
        <v>7.2327338000000001</v>
      </c>
      <c r="BR56">
        <v>47.3667163</v>
      </c>
      <c r="BS56">
        <v>0.82643848630000005</v>
      </c>
      <c r="BT56">
        <v>5.8421893634000002</v>
      </c>
      <c r="BU56">
        <v>50</v>
      </c>
      <c r="BV56">
        <v>12.760064081599999</v>
      </c>
      <c r="BW56">
        <v>12.693988233300001</v>
      </c>
      <c r="BX56">
        <v>12.8472919</v>
      </c>
      <c r="BY56">
        <v>12.678149700000001</v>
      </c>
      <c r="BZ56">
        <v>0.38309819389999999</v>
      </c>
      <c r="CA56">
        <v>0.29725889360000002</v>
      </c>
      <c r="CB56">
        <v>0.51389167599999996</v>
      </c>
      <c r="CC56">
        <v>0.25356299399999999</v>
      </c>
      <c r="CD56">
        <v>12.8472919</v>
      </c>
      <c r="CE56">
        <v>7.5768182999999996E-3</v>
      </c>
      <c r="CF56">
        <v>9.6508288299999995E-2</v>
      </c>
      <c r="CG56">
        <v>162</v>
      </c>
      <c r="CH56">
        <v>26.875737745799999</v>
      </c>
      <c r="CI56">
        <v>27.542109249999999</v>
      </c>
      <c r="CJ56">
        <v>26.729393349999999</v>
      </c>
      <c r="CK56">
        <v>27.542109249999999</v>
      </c>
      <c r="CL56">
        <v>0.43090960900000003</v>
      </c>
      <c r="CM56">
        <v>0.36451907030000003</v>
      </c>
      <c r="CN56">
        <v>0.44548988919999999</v>
      </c>
      <c r="CO56">
        <v>0.36451907030000003</v>
      </c>
      <c r="CP56">
        <v>26.729393349999999</v>
      </c>
      <c r="CQ56">
        <v>2.9149394299999999E-2</v>
      </c>
      <c r="CR56">
        <v>0.46616074439999999</v>
      </c>
      <c r="CS56">
        <v>256</v>
      </c>
      <c r="CT56">
        <v>21.2076596737</v>
      </c>
      <c r="CU56">
        <v>21.60396188</v>
      </c>
      <c r="CV56">
        <v>20.902911899999999</v>
      </c>
      <c r="CW56">
        <v>20.902911899999999</v>
      </c>
      <c r="CX56">
        <v>0.51153956310000004</v>
      </c>
      <c r="CY56">
        <v>0.38925587680000001</v>
      </c>
      <c r="CZ56">
        <v>0.50394597100000005</v>
      </c>
      <c r="DA56">
        <v>0.24980881199999999</v>
      </c>
      <c r="DB56">
        <v>18.735660899999999</v>
      </c>
      <c r="DC56">
        <v>6.8641224900000006E-2</v>
      </c>
      <c r="DD56">
        <v>2.4934445872</v>
      </c>
      <c r="DE56">
        <v>1320</v>
      </c>
      <c r="DF56">
        <v>20.121401197499999</v>
      </c>
      <c r="DG56">
        <v>20.288301425</v>
      </c>
      <c r="DH56">
        <v>19.84065</v>
      </c>
      <c r="DI56">
        <v>20.21902785</v>
      </c>
      <c r="DJ56">
        <v>0.62075966540000005</v>
      </c>
      <c r="DK56">
        <v>0.69070858369999999</v>
      </c>
      <c r="DL56">
        <v>0.39681300000000003</v>
      </c>
      <c r="DM56">
        <v>0.60235203400000004</v>
      </c>
      <c r="DN56">
        <v>19.84065</v>
      </c>
      <c r="DO56">
        <v>2.24105668E-2</v>
      </c>
      <c r="DP56">
        <v>0.35698778530000003</v>
      </c>
      <c r="DQ56">
        <v>254</v>
      </c>
      <c r="DR56">
        <v>24.607224380800002</v>
      </c>
      <c r="DS56">
        <v>24.341490400000001</v>
      </c>
      <c r="DT56">
        <v>24.628</v>
      </c>
      <c r="DU56">
        <v>24.628</v>
      </c>
      <c r="DV56">
        <v>1.1270915682</v>
      </c>
      <c r="DW56">
        <v>0.79103162120000003</v>
      </c>
      <c r="DX56">
        <v>1.6418666666999999</v>
      </c>
      <c r="DY56">
        <v>0.49452697000000001</v>
      </c>
      <c r="DZ56">
        <v>24.628</v>
      </c>
      <c r="EA56">
        <v>3.51986928E-2</v>
      </c>
      <c r="EB56">
        <v>0.2442490397</v>
      </c>
      <c r="EC56">
        <v>48</v>
      </c>
      <c r="ED56">
        <v>29.183718269700002</v>
      </c>
      <c r="EE56">
        <v>29.079895759999999</v>
      </c>
      <c r="EF56">
        <v>29.545953099999998</v>
      </c>
      <c r="EG56">
        <v>29.545953099999998</v>
      </c>
      <c r="EH56">
        <v>1.3292636092000001</v>
      </c>
      <c r="EI56">
        <v>1.0335883174</v>
      </c>
      <c r="EJ56">
        <v>1.5362262725</v>
      </c>
      <c r="EK56">
        <v>1.0414258649999999</v>
      </c>
      <c r="EL56">
        <v>29.545953099999998</v>
      </c>
      <c r="EM56">
        <v>7.8723591400000001E-2</v>
      </c>
      <c r="EN56">
        <v>1.7548866455000001</v>
      </c>
      <c r="EO56">
        <v>497</v>
      </c>
      <c r="EP56">
        <v>23.78018745</v>
      </c>
      <c r="EQ56">
        <v>23.78018745</v>
      </c>
      <c r="ER56">
        <v>23.78018745</v>
      </c>
      <c r="ES56">
        <v>23.78018745</v>
      </c>
      <c r="ET56">
        <v>0.95120749800000004</v>
      </c>
      <c r="EU56">
        <v>0.95120749800000004</v>
      </c>
      <c r="EV56">
        <v>0.95120749800000004</v>
      </c>
      <c r="EW56">
        <v>0.95120749800000004</v>
      </c>
      <c r="EX56">
        <v>23.78018745</v>
      </c>
      <c r="FA56">
        <v>1</v>
      </c>
      <c r="FB56">
        <v>11.6259186121</v>
      </c>
      <c r="FC56">
        <v>11.6427877333</v>
      </c>
      <c r="FD56">
        <v>11.56385605</v>
      </c>
      <c r="FE56">
        <v>11.56385605</v>
      </c>
      <c r="FF56">
        <v>0.27450329039999999</v>
      </c>
      <c r="FG56">
        <v>0.28594799970000001</v>
      </c>
      <c r="FH56">
        <v>0.231277121</v>
      </c>
      <c r="FI56">
        <v>0.231277121</v>
      </c>
      <c r="FJ56">
        <v>11.56385605</v>
      </c>
      <c r="FK56">
        <v>6.4373950999999999E-3</v>
      </c>
      <c r="FL56">
        <v>0.112354987</v>
      </c>
      <c r="FM56">
        <v>305</v>
      </c>
      <c r="FN56">
        <v>598.39545986619999</v>
      </c>
      <c r="FO56">
        <v>598.90310127500004</v>
      </c>
      <c r="FP56">
        <v>597.39943210000001</v>
      </c>
      <c r="FQ56">
        <v>598.90310127500004</v>
      </c>
      <c r="FR56">
        <v>79.724964412600002</v>
      </c>
      <c r="FS56">
        <v>89.910648650100001</v>
      </c>
      <c r="FT56">
        <v>59.73994321</v>
      </c>
      <c r="FU56">
        <v>89.910648650100001</v>
      </c>
      <c r="FV56">
        <v>597.39943210000001</v>
      </c>
      <c r="FW56">
        <v>0.1889662047</v>
      </c>
      <c r="FX56">
        <v>1.4279458724</v>
      </c>
      <c r="FY56">
        <v>57</v>
      </c>
      <c r="FZ56">
        <v>632.72380469999996</v>
      </c>
      <c r="GA56">
        <v>632.72380469999996</v>
      </c>
      <c r="GB56">
        <v>632.72380469999996</v>
      </c>
      <c r="GC56">
        <v>632.72380469999996</v>
      </c>
      <c r="GD56">
        <v>52.726983724999997</v>
      </c>
      <c r="GE56">
        <v>52.726983724999997</v>
      </c>
      <c r="GF56">
        <v>52.726983724999997</v>
      </c>
      <c r="GG56">
        <v>52.726983724999997</v>
      </c>
      <c r="GH56">
        <v>632.72380469999996</v>
      </c>
      <c r="GI56">
        <v>0</v>
      </c>
      <c r="GJ56">
        <v>0</v>
      </c>
      <c r="GK56">
        <v>23</v>
      </c>
      <c r="GL56">
        <v>37.167305846799998</v>
      </c>
      <c r="GM56">
        <v>65.403617409000006</v>
      </c>
      <c r="GN56">
        <v>25.197298549999999</v>
      </c>
      <c r="GO56">
        <v>28.240328725000001</v>
      </c>
      <c r="GP56">
        <v>4.0569665678</v>
      </c>
      <c r="GQ56">
        <v>10.229872654499999</v>
      </c>
      <c r="GR56">
        <v>0.83611647600000005</v>
      </c>
      <c r="GS56">
        <v>1.2403245771</v>
      </c>
      <c r="GT56">
        <v>18.735660899999999</v>
      </c>
      <c r="GU56">
        <v>1.2672708018000001</v>
      </c>
      <c r="GV56">
        <v>81.253416318199996</v>
      </c>
      <c r="GW56">
        <v>4111</v>
      </c>
    </row>
    <row r="58" spans="1:205" x14ac:dyDescent="0.25">
      <c r="A58" t="s">
        <v>159</v>
      </c>
    </row>
    <row r="59" spans="1:205" x14ac:dyDescent="0.25">
      <c r="C59" t="s">
        <v>213</v>
      </c>
    </row>
    <row r="60" spans="1:205" x14ac:dyDescent="0.25">
      <c r="B60" t="s">
        <v>201</v>
      </c>
      <c r="N60" t="s">
        <v>234</v>
      </c>
      <c r="Z60" t="s">
        <v>2</v>
      </c>
      <c r="AL60" t="s">
        <v>193</v>
      </c>
      <c r="AX60" t="s">
        <v>209</v>
      </c>
      <c r="BJ60" t="s">
        <v>11</v>
      </c>
      <c r="BV60" t="s">
        <v>235</v>
      </c>
      <c r="CH60" t="s">
        <v>3</v>
      </c>
      <c r="CT60" t="s">
        <v>4</v>
      </c>
      <c r="DF60" t="s">
        <v>5</v>
      </c>
      <c r="DR60" t="s">
        <v>8</v>
      </c>
      <c r="ED60" t="s">
        <v>167</v>
      </c>
      <c r="EP60" t="s">
        <v>194</v>
      </c>
      <c r="FB60" t="s">
        <v>12</v>
      </c>
      <c r="FN60" t="s">
        <v>195</v>
      </c>
      <c r="FZ60" t="s">
        <v>191</v>
      </c>
      <c r="GL60" t="s">
        <v>200</v>
      </c>
    </row>
    <row r="61" spans="1:205" x14ac:dyDescent="0.25">
      <c r="A61" t="s">
        <v>215</v>
      </c>
      <c r="B61" t="s">
        <v>223</v>
      </c>
      <c r="C61" t="s">
        <v>217</v>
      </c>
      <c r="D61" t="s">
        <v>222</v>
      </c>
      <c r="E61" t="s">
        <v>224</v>
      </c>
      <c r="F61" t="s">
        <v>225</v>
      </c>
      <c r="G61" t="s">
        <v>226</v>
      </c>
      <c r="H61" t="s">
        <v>227</v>
      </c>
      <c r="I61" t="s">
        <v>228</v>
      </c>
      <c r="J61" t="s">
        <v>210</v>
      </c>
      <c r="K61" t="s">
        <v>211</v>
      </c>
      <c r="L61" t="s">
        <v>212</v>
      </c>
      <c r="M61" t="s">
        <v>158</v>
      </c>
      <c r="N61" t="s">
        <v>223</v>
      </c>
      <c r="O61" t="s">
        <v>217</v>
      </c>
      <c r="P61" t="s">
        <v>222</v>
      </c>
      <c r="Q61" t="s">
        <v>224</v>
      </c>
      <c r="R61" t="s">
        <v>225</v>
      </c>
      <c r="S61" t="s">
        <v>226</v>
      </c>
      <c r="T61" t="s">
        <v>227</v>
      </c>
      <c r="U61" t="s">
        <v>228</v>
      </c>
      <c r="V61" t="s">
        <v>210</v>
      </c>
      <c r="W61" t="s">
        <v>211</v>
      </c>
      <c r="X61" t="s">
        <v>212</v>
      </c>
      <c r="Y61" t="s">
        <v>158</v>
      </c>
      <c r="Z61" t="s">
        <v>223</v>
      </c>
      <c r="AA61" t="s">
        <v>217</v>
      </c>
      <c r="AB61" t="s">
        <v>222</v>
      </c>
      <c r="AC61" t="s">
        <v>224</v>
      </c>
      <c r="AD61" t="s">
        <v>225</v>
      </c>
      <c r="AE61" t="s">
        <v>226</v>
      </c>
      <c r="AF61" t="s">
        <v>227</v>
      </c>
      <c r="AG61" t="s">
        <v>228</v>
      </c>
      <c r="AH61" t="s">
        <v>210</v>
      </c>
      <c r="AI61" t="s">
        <v>211</v>
      </c>
      <c r="AJ61" t="s">
        <v>212</v>
      </c>
      <c r="AK61" t="s">
        <v>158</v>
      </c>
      <c r="AL61" t="s">
        <v>223</v>
      </c>
      <c r="AM61" t="s">
        <v>217</v>
      </c>
      <c r="AN61" t="s">
        <v>222</v>
      </c>
      <c r="AO61" t="s">
        <v>224</v>
      </c>
      <c r="AP61" t="s">
        <v>225</v>
      </c>
      <c r="AQ61" t="s">
        <v>226</v>
      </c>
      <c r="AR61" t="s">
        <v>227</v>
      </c>
      <c r="AS61" t="s">
        <v>228</v>
      </c>
      <c r="AT61" t="s">
        <v>210</v>
      </c>
      <c r="AU61" t="s">
        <v>211</v>
      </c>
      <c r="AV61" t="s">
        <v>212</v>
      </c>
      <c r="AW61" t="s">
        <v>158</v>
      </c>
      <c r="AX61" t="s">
        <v>223</v>
      </c>
      <c r="AY61" t="s">
        <v>217</v>
      </c>
      <c r="AZ61" t="s">
        <v>222</v>
      </c>
      <c r="BA61" t="s">
        <v>224</v>
      </c>
      <c r="BB61" t="s">
        <v>225</v>
      </c>
      <c r="BC61" t="s">
        <v>226</v>
      </c>
      <c r="BD61" t="s">
        <v>227</v>
      </c>
      <c r="BE61" t="s">
        <v>228</v>
      </c>
      <c r="BF61" t="s">
        <v>210</v>
      </c>
      <c r="BG61" t="s">
        <v>211</v>
      </c>
      <c r="BH61" t="s">
        <v>212</v>
      </c>
      <c r="BI61" t="s">
        <v>158</v>
      </c>
      <c r="BJ61" t="s">
        <v>223</v>
      </c>
      <c r="BK61" t="s">
        <v>217</v>
      </c>
      <c r="BL61" t="s">
        <v>222</v>
      </c>
      <c r="BM61" t="s">
        <v>224</v>
      </c>
      <c r="BN61" t="s">
        <v>225</v>
      </c>
      <c r="BO61" t="s">
        <v>226</v>
      </c>
      <c r="BP61" t="s">
        <v>227</v>
      </c>
      <c r="BQ61" t="s">
        <v>228</v>
      </c>
      <c r="BR61" t="s">
        <v>210</v>
      </c>
      <c r="BS61" t="s">
        <v>211</v>
      </c>
      <c r="BT61" t="s">
        <v>212</v>
      </c>
      <c r="BU61" t="s">
        <v>158</v>
      </c>
      <c r="BV61" t="s">
        <v>223</v>
      </c>
      <c r="BW61" t="s">
        <v>217</v>
      </c>
      <c r="BX61" t="s">
        <v>222</v>
      </c>
      <c r="BY61" t="s">
        <v>224</v>
      </c>
      <c r="BZ61" t="s">
        <v>225</v>
      </c>
      <c r="CA61" t="s">
        <v>226</v>
      </c>
      <c r="CB61" t="s">
        <v>227</v>
      </c>
      <c r="CC61" t="s">
        <v>228</v>
      </c>
      <c r="CD61" t="s">
        <v>210</v>
      </c>
      <c r="CE61" t="s">
        <v>211</v>
      </c>
      <c r="CF61" t="s">
        <v>212</v>
      </c>
      <c r="CG61" t="s">
        <v>158</v>
      </c>
      <c r="CH61" t="s">
        <v>223</v>
      </c>
      <c r="CI61" t="s">
        <v>217</v>
      </c>
      <c r="CJ61" t="s">
        <v>222</v>
      </c>
      <c r="CK61" t="s">
        <v>224</v>
      </c>
      <c r="CL61" t="s">
        <v>225</v>
      </c>
      <c r="CM61" t="s">
        <v>226</v>
      </c>
      <c r="CN61" t="s">
        <v>227</v>
      </c>
      <c r="CO61" t="s">
        <v>228</v>
      </c>
      <c r="CP61" t="s">
        <v>210</v>
      </c>
      <c r="CQ61" t="s">
        <v>211</v>
      </c>
      <c r="CR61" t="s">
        <v>212</v>
      </c>
      <c r="CS61" t="s">
        <v>158</v>
      </c>
      <c r="CT61" t="s">
        <v>223</v>
      </c>
      <c r="CU61" t="s">
        <v>217</v>
      </c>
      <c r="CV61" t="s">
        <v>222</v>
      </c>
      <c r="CW61" t="s">
        <v>224</v>
      </c>
      <c r="CX61" t="s">
        <v>225</v>
      </c>
      <c r="CY61" t="s">
        <v>226</v>
      </c>
      <c r="CZ61" t="s">
        <v>227</v>
      </c>
      <c r="DA61" t="s">
        <v>228</v>
      </c>
      <c r="DB61" t="s">
        <v>210</v>
      </c>
      <c r="DC61" t="s">
        <v>211</v>
      </c>
      <c r="DD61" t="s">
        <v>212</v>
      </c>
      <c r="DE61" t="s">
        <v>158</v>
      </c>
      <c r="DF61" t="s">
        <v>223</v>
      </c>
      <c r="DG61" t="s">
        <v>217</v>
      </c>
      <c r="DH61" t="s">
        <v>222</v>
      </c>
      <c r="DI61" t="s">
        <v>224</v>
      </c>
      <c r="DJ61" t="s">
        <v>225</v>
      </c>
      <c r="DK61" t="s">
        <v>226</v>
      </c>
      <c r="DL61" t="s">
        <v>227</v>
      </c>
      <c r="DM61" t="s">
        <v>228</v>
      </c>
      <c r="DN61" t="s">
        <v>210</v>
      </c>
      <c r="DO61" t="s">
        <v>211</v>
      </c>
      <c r="DP61" t="s">
        <v>212</v>
      </c>
      <c r="DQ61" t="s">
        <v>158</v>
      </c>
      <c r="DR61" t="s">
        <v>223</v>
      </c>
      <c r="DS61" t="s">
        <v>217</v>
      </c>
      <c r="DT61" t="s">
        <v>222</v>
      </c>
      <c r="DU61" t="s">
        <v>224</v>
      </c>
      <c r="DV61" t="s">
        <v>225</v>
      </c>
      <c r="DW61" t="s">
        <v>226</v>
      </c>
      <c r="DX61" t="s">
        <v>227</v>
      </c>
      <c r="DY61" t="s">
        <v>228</v>
      </c>
      <c r="DZ61" t="s">
        <v>210</v>
      </c>
      <c r="EA61" t="s">
        <v>211</v>
      </c>
      <c r="EB61" t="s">
        <v>212</v>
      </c>
      <c r="EC61" t="s">
        <v>158</v>
      </c>
      <c r="ED61" t="s">
        <v>223</v>
      </c>
      <c r="EE61" t="s">
        <v>217</v>
      </c>
      <c r="EF61" t="s">
        <v>222</v>
      </c>
      <c r="EG61" t="s">
        <v>224</v>
      </c>
      <c r="EH61" t="s">
        <v>225</v>
      </c>
      <c r="EI61" t="s">
        <v>226</v>
      </c>
      <c r="EJ61" t="s">
        <v>227</v>
      </c>
      <c r="EK61" t="s">
        <v>228</v>
      </c>
      <c r="EL61" t="s">
        <v>210</v>
      </c>
      <c r="EM61" t="s">
        <v>211</v>
      </c>
      <c r="EN61" t="s">
        <v>212</v>
      </c>
      <c r="EO61" t="s">
        <v>158</v>
      </c>
      <c r="EP61" t="s">
        <v>223</v>
      </c>
      <c r="EQ61" t="s">
        <v>217</v>
      </c>
      <c r="ER61" t="s">
        <v>222</v>
      </c>
      <c r="ES61" t="s">
        <v>224</v>
      </c>
      <c r="ET61" t="s">
        <v>225</v>
      </c>
      <c r="EU61" t="s">
        <v>226</v>
      </c>
      <c r="EV61" t="s">
        <v>227</v>
      </c>
      <c r="EW61" t="s">
        <v>228</v>
      </c>
      <c r="EX61" t="s">
        <v>210</v>
      </c>
      <c r="EY61" t="s">
        <v>211</v>
      </c>
      <c r="EZ61" t="s">
        <v>212</v>
      </c>
      <c r="FA61" t="s">
        <v>158</v>
      </c>
      <c r="FB61" t="s">
        <v>223</v>
      </c>
      <c r="FC61" t="s">
        <v>217</v>
      </c>
      <c r="FD61" t="s">
        <v>222</v>
      </c>
      <c r="FE61" t="s">
        <v>224</v>
      </c>
      <c r="FF61" t="s">
        <v>225</v>
      </c>
      <c r="FG61" t="s">
        <v>226</v>
      </c>
      <c r="FH61" t="s">
        <v>227</v>
      </c>
      <c r="FI61" t="s">
        <v>228</v>
      </c>
      <c r="FJ61" t="s">
        <v>210</v>
      </c>
      <c r="FK61" t="s">
        <v>211</v>
      </c>
      <c r="FL61" t="s">
        <v>212</v>
      </c>
      <c r="FM61" t="s">
        <v>158</v>
      </c>
      <c r="FN61" t="s">
        <v>223</v>
      </c>
      <c r="FO61" t="s">
        <v>217</v>
      </c>
      <c r="FP61" t="s">
        <v>222</v>
      </c>
      <c r="FQ61" t="s">
        <v>224</v>
      </c>
      <c r="FR61" t="s">
        <v>225</v>
      </c>
      <c r="FS61" t="s">
        <v>226</v>
      </c>
      <c r="FT61" t="s">
        <v>227</v>
      </c>
      <c r="FU61" t="s">
        <v>228</v>
      </c>
      <c r="FV61" t="s">
        <v>210</v>
      </c>
      <c r="FW61" t="s">
        <v>211</v>
      </c>
      <c r="FX61" t="s">
        <v>212</v>
      </c>
      <c r="FY61" t="s">
        <v>158</v>
      </c>
      <c r="FZ61" t="s">
        <v>223</v>
      </c>
      <c r="GA61" t="s">
        <v>217</v>
      </c>
      <c r="GB61" t="s">
        <v>222</v>
      </c>
      <c r="GC61" t="s">
        <v>224</v>
      </c>
      <c r="GD61" t="s">
        <v>225</v>
      </c>
      <c r="GE61" t="s">
        <v>226</v>
      </c>
      <c r="GF61" t="s">
        <v>227</v>
      </c>
      <c r="GG61" t="s">
        <v>228</v>
      </c>
      <c r="GH61" t="s">
        <v>210</v>
      </c>
      <c r="GI61" t="s">
        <v>211</v>
      </c>
      <c r="GJ61" t="s">
        <v>212</v>
      </c>
      <c r="GK61" t="s">
        <v>158</v>
      </c>
      <c r="GL61" t="s">
        <v>223</v>
      </c>
      <c r="GM61" t="s">
        <v>217</v>
      </c>
      <c r="GN61" t="s">
        <v>222</v>
      </c>
      <c r="GO61" t="s">
        <v>224</v>
      </c>
      <c r="GP61" t="s">
        <v>225</v>
      </c>
      <c r="GQ61" t="s">
        <v>226</v>
      </c>
      <c r="GR61" t="s">
        <v>227</v>
      </c>
      <c r="GS61" t="s">
        <v>228</v>
      </c>
      <c r="GT61" t="s">
        <v>210</v>
      </c>
      <c r="GU61" t="s">
        <v>211</v>
      </c>
      <c r="GV61" t="s">
        <v>212</v>
      </c>
      <c r="GW61" t="s">
        <v>158</v>
      </c>
    </row>
    <row r="62" spans="1:205" x14ac:dyDescent="0.25">
      <c r="A62" t="s">
        <v>229</v>
      </c>
      <c r="M62">
        <v>0</v>
      </c>
      <c r="Y62">
        <v>0</v>
      </c>
      <c r="AK62">
        <v>0</v>
      </c>
      <c r="AW62">
        <v>0</v>
      </c>
      <c r="BI62">
        <v>0</v>
      </c>
      <c r="BU62">
        <v>0</v>
      </c>
      <c r="CG62">
        <v>0</v>
      </c>
      <c r="CS62">
        <v>0</v>
      </c>
      <c r="DE62">
        <v>0</v>
      </c>
      <c r="DQ62">
        <v>0</v>
      </c>
      <c r="EC62">
        <v>0</v>
      </c>
      <c r="EO62">
        <v>0</v>
      </c>
      <c r="FA62">
        <v>0</v>
      </c>
      <c r="FM62">
        <v>0</v>
      </c>
      <c r="FY62">
        <v>0</v>
      </c>
      <c r="GK62">
        <v>0</v>
      </c>
      <c r="GW62">
        <v>0</v>
      </c>
    </row>
    <row r="63" spans="1:205" x14ac:dyDescent="0.25">
      <c r="A63" t="s">
        <v>173</v>
      </c>
      <c r="M63">
        <v>0</v>
      </c>
      <c r="Y63">
        <v>0</v>
      </c>
      <c r="AK63">
        <v>0</v>
      </c>
      <c r="AL63">
        <v>49.442777499999998</v>
      </c>
      <c r="AM63">
        <v>49.442777499999998</v>
      </c>
      <c r="AN63">
        <v>49.442777499999998</v>
      </c>
      <c r="AO63">
        <v>49.442777499999998</v>
      </c>
      <c r="AP63">
        <v>49.442777499999998</v>
      </c>
      <c r="AQ63">
        <v>49.442777499999998</v>
      </c>
      <c r="AR63">
        <v>49.442777499999998</v>
      </c>
      <c r="AS63">
        <v>49.442777499999998</v>
      </c>
      <c r="AT63">
        <v>49.442777499999998</v>
      </c>
      <c r="AU63">
        <v>0</v>
      </c>
      <c r="AV63">
        <v>0</v>
      </c>
      <c r="AW63">
        <v>3</v>
      </c>
      <c r="BI63">
        <v>0</v>
      </c>
      <c r="BU63">
        <v>0</v>
      </c>
      <c r="CG63">
        <v>0</v>
      </c>
      <c r="CS63">
        <v>0</v>
      </c>
      <c r="DE63">
        <v>0</v>
      </c>
      <c r="DQ63">
        <v>0</v>
      </c>
      <c r="EC63">
        <v>0</v>
      </c>
      <c r="EO63">
        <v>0</v>
      </c>
      <c r="FA63">
        <v>0</v>
      </c>
      <c r="FM63">
        <v>0</v>
      </c>
      <c r="FY63">
        <v>0</v>
      </c>
      <c r="GK63">
        <v>0</v>
      </c>
      <c r="GL63">
        <v>49.442777499999998</v>
      </c>
      <c r="GM63">
        <v>49.442777499999998</v>
      </c>
      <c r="GN63">
        <v>49.442777499999998</v>
      </c>
      <c r="GO63">
        <v>49.442777499999998</v>
      </c>
      <c r="GP63">
        <v>49.442777499999998</v>
      </c>
      <c r="GQ63">
        <v>49.442777499999998</v>
      </c>
      <c r="GR63">
        <v>49.442777499999998</v>
      </c>
      <c r="GS63">
        <v>49.442777499999998</v>
      </c>
      <c r="GT63">
        <v>49.442777499999998</v>
      </c>
      <c r="GU63">
        <v>0</v>
      </c>
      <c r="GV63">
        <v>0</v>
      </c>
      <c r="GW63">
        <v>3</v>
      </c>
    </row>
    <row r="64" spans="1:205" x14ac:dyDescent="0.25">
      <c r="A64" t="s">
        <v>174</v>
      </c>
      <c r="M64">
        <v>0</v>
      </c>
      <c r="Y64">
        <v>0</v>
      </c>
      <c r="Z64">
        <v>68.786235000000005</v>
      </c>
      <c r="AA64">
        <v>68.786235000000005</v>
      </c>
      <c r="AB64">
        <v>68.786235000000005</v>
      </c>
      <c r="AC64">
        <v>68.786235000000005</v>
      </c>
      <c r="AD64">
        <v>45.857489999999999</v>
      </c>
      <c r="AE64">
        <v>45.857489999999999</v>
      </c>
      <c r="AF64">
        <v>45.857489999999999</v>
      </c>
      <c r="AG64">
        <v>45.857489999999999</v>
      </c>
      <c r="AH64">
        <v>68.786235000000005</v>
      </c>
      <c r="AI64">
        <v>0</v>
      </c>
      <c r="AJ64">
        <v>0</v>
      </c>
      <c r="AK64">
        <v>52</v>
      </c>
      <c r="AW64">
        <v>0</v>
      </c>
      <c r="BI64">
        <v>0</v>
      </c>
      <c r="BU64">
        <v>0</v>
      </c>
      <c r="CG64">
        <v>0</v>
      </c>
      <c r="CS64">
        <v>0</v>
      </c>
      <c r="DE64">
        <v>0</v>
      </c>
      <c r="DQ64">
        <v>0</v>
      </c>
      <c r="EC64">
        <v>0</v>
      </c>
      <c r="EO64">
        <v>0</v>
      </c>
      <c r="FA64">
        <v>0</v>
      </c>
      <c r="FM64">
        <v>0</v>
      </c>
      <c r="FY64">
        <v>0</v>
      </c>
      <c r="GK64">
        <v>0</v>
      </c>
      <c r="GL64">
        <v>68.786235000000005</v>
      </c>
      <c r="GM64">
        <v>68.786235000000005</v>
      </c>
      <c r="GN64">
        <v>68.786235000000005</v>
      </c>
      <c r="GO64">
        <v>68.786235000000005</v>
      </c>
      <c r="GP64">
        <v>45.857489999999999</v>
      </c>
      <c r="GQ64">
        <v>45.857489999999999</v>
      </c>
      <c r="GR64">
        <v>45.857489999999999</v>
      </c>
      <c r="GS64">
        <v>45.857489999999999</v>
      </c>
      <c r="GT64">
        <v>68.786235000000005</v>
      </c>
      <c r="GU64">
        <v>0</v>
      </c>
      <c r="GV64">
        <v>0</v>
      </c>
      <c r="GW64">
        <v>52</v>
      </c>
    </row>
    <row r="65" spans="1:205" x14ac:dyDescent="0.25">
      <c r="A65" t="s">
        <v>230</v>
      </c>
      <c r="M65">
        <v>0</v>
      </c>
      <c r="Y65">
        <v>0</v>
      </c>
      <c r="AK65">
        <v>0</v>
      </c>
      <c r="AW65">
        <v>0</v>
      </c>
      <c r="AX65">
        <v>37.576794100000001</v>
      </c>
      <c r="AY65">
        <v>37.576794100000001</v>
      </c>
      <c r="AZ65">
        <v>37.576794100000001</v>
      </c>
      <c r="BA65">
        <v>37.576794100000001</v>
      </c>
      <c r="BB65">
        <v>18.330143463399999</v>
      </c>
      <c r="BC65">
        <v>18.330143463399999</v>
      </c>
      <c r="BD65">
        <v>18.330143463399999</v>
      </c>
      <c r="BE65">
        <v>18.330143463399999</v>
      </c>
      <c r="BF65">
        <v>37.576794100000001</v>
      </c>
      <c r="BG65">
        <v>0</v>
      </c>
      <c r="BH65">
        <v>0</v>
      </c>
      <c r="BI65">
        <v>60</v>
      </c>
      <c r="BU65">
        <v>0</v>
      </c>
      <c r="CG65">
        <v>0</v>
      </c>
      <c r="CS65">
        <v>0</v>
      </c>
      <c r="DE65">
        <v>0</v>
      </c>
      <c r="DQ65">
        <v>0</v>
      </c>
      <c r="EC65">
        <v>0</v>
      </c>
      <c r="EO65">
        <v>0</v>
      </c>
      <c r="FA65">
        <v>0</v>
      </c>
      <c r="FM65">
        <v>0</v>
      </c>
      <c r="FY65">
        <v>0</v>
      </c>
      <c r="GK65">
        <v>0</v>
      </c>
      <c r="GL65">
        <v>37.576794100000001</v>
      </c>
      <c r="GM65">
        <v>37.576794100000001</v>
      </c>
      <c r="GN65">
        <v>37.576794100000001</v>
      </c>
      <c r="GO65">
        <v>37.576794100000001</v>
      </c>
      <c r="GP65">
        <v>18.330143463399999</v>
      </c>
      <c r="GQ65">
        <v>18.330143463399999</v>
      </c>
      <c r="GR65">
        <v>18.330143463399999</v>
      </c>
      <c r="GS65">
        <v>18.330143463399999</v>
      </c>
      <c r="GT65">
        <v>37.576794100000001</v>
      </c>
      <c r="GU65">
        <v>0</v>
      </c>
      <c r="GV65">
        <v>0</v>
      </c>
      <c r="GW65">
        <v>60</v>
      </c>
    </row>
    <row r="66" spans="1:205" x14ac:dyDescent="0.25">
      <c r="A66" t="s">
        <v>175</v>
      </c>
      <c r="B66">
        <v>33.494805749999998</v>
      </c>
      <c r="C66">
        <v>33.494805749999998</v>
      </c>
      <c r="D66">
        <v>33.494805749999998</v>
      </c>
      <c r="E66">
        <v>33.494805749999998</v>
      </c>
      <c r="F66">
        <v>11.164935249999999</v>
      </c>
      <c r="G66">
        <v>11.164935249999999</v>
      </c>
      <c r="H66">
        <v>11.164935249999999</v>
      </c>
      <c r="I66">
        <v>11.164935249999999</v>
      </c>
      <c r="J66">
        <v>33.494805749999998</v>
      </c>
      <c r="K66">
        <v>0</v>
      </c>
      <c r="L66">
        <v>0</v>
      </c>
      <c r="M66">
        <v>44</v>
      </c>
      <c r="N66">
        <v>32.146541300000003</v>
      </c>
      <c r="O66">
        <v>32.146541300000003</v>
      </c>
      <c r="P66">
        <v>32.146541300000003</v>
      </c>
      <c r="Q66">
        <v>32.146541300000003</v>
      </c>
      <c r="R66">
        <v>10.715513766700001</v>
      </c>
      <c r="S66">
        <v>10.715513766700001</v>
      </c>
      <c r="T66">
        <v>10.715513766700001</v>
      </c>
      <c r="U66">
        <v>10.715513766700001</v>
      </c>
      <c r="V66">
        <v>32.146541300000003</v>
      </c>
      <c r="W66">
        <v>0</v>
      </c>
      <c r="X66">
        <v>0</v>
      </c>
      <c r="Y66">
        <v>79</v>
      </c>
      <c r="Z66">
        <v>56.635559899999997</v>
      </c>
      <c r="AA66">
        <v>56.635559899999997</v>
      </c>
      <c r="AB66">
        <v>56.635559899999997</v>
      </c>
      <c r="AC66">
        <v>56.635559899999997</v>
      </c>
      <c r="AD66">
        <v>18.878519966700001</v>
      </c>
      <c r="AE66">
        <v>18.878519966700001</v>
      </c>
      <c r="AF66">
        <v>18.878519966700001</v>
      </c>
      <c r="AG66">
        <v>18.878519966700001</v>
      </c>
      <c r="AH66">
        <v>56.635559899999997</v>
      </c>
      <c r="AI66">
        <v>0</v>
      </c>
      <c r="AJ66">
        <v>0</v>
      </c>
      <c r="AK66">
        <v>25</v>
      </c>
      <c r="AL66">
        <v>43.377927</v>
      </c>
      <c r="AM66">
        <v>43.377927</v>
      </c>
      <c r="AN66">
        <v>43.377927</v>
      </c>
      <c r="AO66">
        <v>43.377927</v>
      </c>
      <c r="AP66">
        <v>14.459308999999999</v>
      </c>
      <c r="AQ66">
        <v>14.459308999999999</v>
      </c>
      <c r="AR66">
        <v>14.459308999999999</v>
      </c>
      <c r="AS66">
        <v>14.459308999999999</v>
      </c>
      <c r="AT66">
        <v>43.377927</v>
      </c>
      <c r="AU66">
        <v>0</v>
      </c>
      <c r="AV66">
        <v>0</v>
      </c>
      <c r="AW66">
        <v>17</v>
      </c>
      <c r="BI66">
        <v>0</v>
      </c>
      <c r="BJ66">
        <v>38.295927399999997</v>
      </c>
      <c r="BK66">
        <v>38.295927399999997</v>
      </c>
      <c r="BL66">
        <v>38.295927399999997</v>
      </c>
      <c r="BM66">
        <v>38.295927399999997</v>
      </c>
      <c r="BN66">
        <v>12.765309133300001</v>
      </c>
      <c r="BO66">
        <v>12.765309133300001</v>
      </c>
      <c r="BP66">
        <v>12.765309133300001</v>
      </c>
      <c r="BQ66">
        <v>12.765309133300001</v>
      </c>
      <c r="BR66">
        <v>38.295927399999997</v>
      </c>
      <c r="BS66">
        <v>0</v>
      </c>
      <c r="BT66">
        <v>0</v>
      </c>
      <c r="BU66">
        <v>27</v>
      </c>
      <c r="CG66">
        <v>0</v>
      </c>
      <c r="CS66">
        <v>0</v>
      </c>
      <c r="DE66">
        <v>0</v>
      </c>
      <c r="DQ66">
        <v>0</v>
      </c>
      <c r="EC66">
        <v>0</v>
      </c>
      <c r="EO66">
        <v>0</v>
      </c>
      <c r="FA66">
        <v>0</v>
      </c>
      <c r="FM66">
        <v>0</v>
      </c>
      <c r="FY66">
        <v>0</v>
      </c>
      <c r="GK66">
        <v>0</v>
      </c>
      <c r="GL66">
        <v>37.474083574300003</v>
      </c>
      <c r="GM66">
        <v>40.79015227</v>
      </c>
      <c r="GN66">
        <v>33.494805749999998</v>
      </c>
      <c r="GO66">
        <v>38.295927399999997</v>
      </c>
      <c r="GP66">
        <v>12.491361191399999</v>
      </c>
      <c r="GQ66">
        <v>13.596717423299999</v>
      </c>
      <c r="GR66">
        <v>11.164935249999999</v>
      </c>
      <c r="GS66">
        <v>12.765309133300001</v>
      </c>
      <c r="GT66">
        <v>32.146541300000003</v>
      </c>
      <c r="GU66">
        <v>0.58736080550000003</v>
      </c>
      <c r="GV66">
        <v>8.1497490922000004</v>
      </c>
      <c r="GW66">
        <v>193</v>
      </c>
    </row>
    <row r="67" spans="1:205" x14ac:dyDescent="0.25">
      <c r="A67" t="s">
        <v>176</v>
      </c>
      <c r="M67">
        <v>0</v>
      </c>
      <c r="Y67">
        <v>0</v>
      </c>
      <c r="AK67">
        <v>0</v>
      </c>
      <c r="AW67">
        <v>0</v>
      </c>
      <c r="BI67">
        <v>0</v>
      </c>
      <c r="BU67">
        <v>0</v>
      </c>
      <c r="CG67">
        <v>0</v>
      </c>
      <c r="CS67">
        <v>0</v>
      </c>
      <c r="DE67">
        <v>0</v>
      </c>
      <c r="DQ67">
        <v>0</v>
      </c>
      <c r="EC67">
        <v>0</v>
      </c>
      <c r="EO67">
        <v>0</v>
      </c>
      <c r="FA67">
        <v>0</v>
      </c>
      <c r="FM67">
        <v>0</v>
      </c>
      <c r="FN67">
        <v>600.05642130000001</v>
      </c>
      <c r="FO67">
        <v>600.05642130000001</v>
      </c>
      <c r="FP67">
        <v>600.05642130000001</v>
      </c>
      <c r="FQ67">
        <v>600.05642130000001</v>
      </c>
      <c r="FR67">
        <v>120.01128426</v>
      </c>
      <c r="FS67">
        <v>120.01128426</v>
      </c>
      <c r="FT67">
        <v>120.01128426</v>
      </c>
      <c r="FU67">
        <v>120.01128426</v>
      </c>
      <c r="FV67">
        <v>600.05642130000001</v>
      </c>
      <c r="FW67">
        <v>0</v>
      </c>
      <c r="FX67">
        <v>0</v>
      </c>
      <c r="FY67">
        <v>19</v>
      </c>
      <c r="GK67">
        <v>0</v>
      </c>
      <c r="GL67">
        <v>600.05642130000001</v>
      </c>
      <c r="GM67">
        <v>600.05642130000001</v>
      </c>
      <c r="GN67">
        <v>600.05642130000001</v>
      </c>
      <c r="GO67">
        <v>600.05642130000001</v>
      </c>
      <c r="GP67">
        <v>120.01128426</v>
      </c>
      <c r="GQ67">
        <v>120.01128426</v>
      </c>
      <c r="GR67">
        <v>120.01128426</v>
      </c>
      <c r="GS67">
        <v>120.01128426</v>
      </c>
      <c r="GT67">
        <v>600.05642130000001</v>
      </c>
      <c r="GU67">
        <v>0</v>
      </c>
      <c r="GV67">
        <v>0</v>
      </c>
      <c r="GW67">
        <v>19</v>
      </c>
    </row>
    <row r="68" spans="1:205" x14ac:dyDescent="0.25">
      <c r="A68" t="s">
        <v>177</v>
      </c>
      <c r="B68">
        <v>27.318904199999999</v>
      </c>
      <c r="C68">
        <v>27.318904199999999</v>
      </c>
      <c r="D68">
        <v>27.318904199999999</v>
      </c>
      <c r="E68">
        <v>27.318904199999999</v>
      </c>
      <c r="F68">
        <v>4.5531506999999998</v>
      </c>
      <c r="G68">
        <v>4.5531506999999998</v>
      </c>
      <c r="H68">
        <v>4.5531506999999998</v>
      </c>
      <c r="I68">
        <v>4.5531506999999998</v>
      </c>
      <c r="J68">
        <v>27.318904199999999</v>
      </c>
      <c r="K68">
        <v>0</v>
      </c>
      <c r="L68">
        <v>0</v>
      </c>
      <c r="M68">
        <v>57</v>
      </c>
      <c r="N68">
        <v>29.241361900000001</v>
      </c>
      <c r="O68">
        <v>29.241361900000001</v>
      </c>
      <c r="P68">
        <v>29.241361900000001</v>
      </c>
      <c r="Q68">
        <v>29.241361900000001</v>
      </c>
      <c r="R68">
        <v>4.8735603166999999</v>
      </c>
      <c r="S68">
        <v>4.8735603166999999</v>
      </c>
      <c r="T68">
        <v>4.8735603166999999</v>
      </c>
      <c r="U68">
        <v>4.8735603166999999</v>
      </c>
      <c r="V68">
        <v>29.241361900000001</v>
      </c>
      <c r="W68">
        <v>0</v>
      </c>
      <c r="X68">
        <v>0</v>
      </c>
      <c r="Y68">
        <v>153</v>
      </c>
      <c r="AK68">
        <v>0</v>
      </c>
      <c r="AL68">
        <v>35.717577499999997</v>
      </c>
      <c r="AM68">
        <v>35.717577499999997</v>
      </c>
      <c r="AN68">
        <v>35.717577499999997</v>
      </c>
      <c r="AO68">
        <v>35.717577499999997</v>
      </c>
      <c r="AP68">
        <v>5.9529295833000004</v>
      </c>
      <c r="AQ68">
        <v>5.9529295833000004</v>
      </c>
      <c r="AR68">
        <v>5.9529295833000004</v>
      </c>
      <c r="AS68">
        <v>5.9529295833000004</v>
      </c>
      <c r="AT68">
        <v>35.717577499999997</v>
      </c>
      <c r="AU68">
        <v>0</v>
      </c>
      <c r="AV68">
        <v>0</v>
      </c>
      <c r="AW68">
        <v>12</v>
      </c>
      <c r="BI68">
        <v>0</v>
      </c>
      <c r="BJ68">
        <v>42.447320099999999</v>
      </c>
      <c r="BK68">
        <v>42.447320099999999</v>
      </c>
      <c r="BL68">
        <v>42.447320099999999</v>
      </c>
      <c r="BM68">
        <v>42.447320099999999</v>
      </c>
      <c r="BN68">
        <v>7.0745533500000004</v>
      </c>
      <c r="BO68">
        <v>7.0745533500000004</v>
      </c>
      <c r="BP68">
        <v>7.0745533500000004</v>
      </c>
      <c r="BQ68">
        <v>7.0745533500000004</v>
      </c>
      <c r="BR68">
        <v>42.447320099999999</v>
      </c>
      <c r="BS68">
        <v>0</v>
      </c>
      <c r="BT68">
        <v>0</v>
      </c>
      <c r="BU68">
        <v>14</v>
      </c>
      <c r="CG68">
        <v>0</v>
      </c>
      <c r="CS68">
        <v>0</v>
      </c>
      <c r="DE68">
        <v>0</v>
      </c>
      <c r="DQ68">
        <v>0</v>
      </c>
      <c r="EC68">
        <v>0</v>
      </c>
      <c r="EO68">
        <v>0</v>
      </c>
      <c r="FA68">
        <v>0</v>
      </c>
      <c r="FM68">
        <v>0</v>
      </c>
      <c r="FY68">
        <v>0</v>
      </c>
      <c r="GK68">
        <v>0</v>
      </c>
      <c r="GL68">
        <v>29.9071930227</v>
      </c>
      <c r="GM68">
        <v>33.681290924999999</v>
      </c>
      <c r="GN68">
        <v>29.241361900000001</v>
      </c>
      <c r="GO68">
        <v>32.479469700000003</v>
      </c>
      <c r="GP68">
        <v>4.9845321703999996</v>
      </c>
      <c r="GQ68">
        <v>5.6135484875000001</v>
      </c>
      <c r="GR68">
        <v>4.8735603166999999</v>
      </c>
      <c r="GS68">
        <v>5.4132449500000002</v>
      </c>
      <c r="GT68">
        <v>29.241361900000001</v>
      </c>
      <c r="GU68">
        <v>0.23579447680000001</v>
      </c>
      <c r="GV68">
        <v>3.6204031997000001</v>
      </c>
      <c r="GW68">
        <v>236</v>
      </c>
    </row>
    <row r="69" spans="1:205" x14ac:dyDescent="0.25">
      <c r="A69" t="s">
        <v>219</v>
      </c>
      <c r="M69">
        <v>0</v>
      </c>
      <c r="Y69">
        <v>0</v>
      </c>
      <c r="AK69">
        <v>0</v>
      </c>
      <c r="AW69">
        <v>0</v>
      </c>
      <c r="BI69">
        <v>0</v>
      </c>
      <c r="BU69">
        <v>0</v>
      </c>
      <c r="CG69">
        <v>0</v>
      </c>
      <c r="CS69">
        <v>0</v>
      </c>
      <c r="DE69">
        <v>0</v>
      </c>
      <c r="DQ69">
        <v>0</v>
      </c>
      <c r="EC69">
        <v>0</v>
      </c>
      <c r="EO69">
        <v>0</v>
      </c>
      <c r="FA69">
        <v>0</v>
      </c>
      <c r="FM69">
        <v>0</v>
      </c>
      <c r="FY69">
        <v>0</v>
      </c>
      <c r="GK69">
        <v>0</v>
      </c>
      <c r="GW69">
        <v>0</v>
      </c>
    </row>
    <row r="70" spans="1:205" x14ac:dyDescent="0.25">
      <c r="A70" t="s">
        <v>178</v>
      </c>
      <c r="M70">
        <v>0</v>
      </c>
      <c r="Y70">
        <v>0</v>
      </c>
      <c r="Z70">
        <v>31.809326500000001</v>
      </c>
      <c r="AA70">
        <v>31.809326500000001</v>
      </c>
      <c r="AB70">
        <v>31.809326500000001</v>
      </c>
      <c r="AC70">
        <v>31.809326500000001</v>
      </c>
      <c r="AD70">
        <v>3.1809326499999999</v>
      </c>
      <c r="AE70">
        <v>3.1809326499999999</v>
      </c>
      <c r="AF70">
        <v>3.1809326499999999</v>
      </c>
      <c r="AG70">
        <v>3.1809326499999999</v>
      </c>
      <c r="AH70">
        <v>31.809326500000001</v>
      </c>
      <c r="AI70">
        <v>0</v>
      </c>
      <c r="AJ70">
        <v>0</v>
      </c>
      <c r="AK70">
        <v>63</v>
      </c>
      <c r="AW70">
        <v>0</v>
      </c>
      <c r="BI70">
        <v>0</v>
      </c>
      <c r="BU70">
        <v>0</v>
      </c>
      <c r="CG70">
        <v>0</v>
      </c>
      <c r="CS70">
        <v>0</v>
      </c>
      <c r="DE70">
        <v>0</v>
      </c>
      <c r="DQ70">
        <v>0</v>
      </c>
      <c r="EC70">
        <v>0</v>
      </c>
      <c r="EO70">
        <v>0</v>
      </c>
      <c r="FA70">
        <v>0</v>
      </c>
      <c r="FM70">
        <v>0</v>
      </c>
      <c r="FN70">
        <v>598.87698169999999</v>
      </c>
      <c r="FO70">
        <v>598.87698169999999</v>
      </c>
      <c r="FP70">
        <v>598.87698169999999</v>
      </c>
      <c r="FQ70">
        <v>598.87698169999999</v>
      </c>
      <c r="FR70">
        <v>59.88769817</v>
      </c>
      <c r="FS70">
        <v>59.88769817</v>
      </c>
      <c r="FT70">
        <v>59.88769817</v>
      </c>
      <c r="FU70">
        <v>59.88769817</v>
      </c>
      <c r="FV70">
        <v>598.87698169999999</v>
      </c>
      <c r="FW70">
        <v>0</v>
      </c>
      <c r="FX70">
        <v>0</v>
      </c>
      <c r="FY70">
        <v>40</v>
      </c>
      <c r="GK70">
        <v>0</v>
      </c>
      <c r="GL70">
        <v>254.05432722250001</v>
      </c>
      <c r="GM70">
        <v>315.34315409999999</v>
      </c>
      <c r="GN70">
        <v>31.809326500000001</v>
      </c>
      <c r="GO70">
        <v>315.34315409999999</v>
      </c>
      <c r="GP70">
        <v>25.405432722299999</v>
      </c>
      <c r="GQ70">
        <v>31.534315410000001</v>
      </c>
      <c r="GR70">
        <v>3.1809326499999999</v>
      </c>
      <c r="GS70">
        <v>31.534315410000001</v>
      </c>
      <c r="GT70">
        <v>31.809326500000001</v>
      </c>
      <c r="GU70">
        <v>27.401474013600001</v>
      </c>
      <c r="GV70">
        <v>278.18330624179998</v>
      </c>
      <c r="GW70">
        <v>103</v>
      </c>
    </row>
    <row r="71" spans="1:205" x14ac:dyDescent="0.25">
      <c r="A71" t="s">
        <v>179</v>
      </c>
      <c r="M71">
        <v>0</v>
      </c>
      <c r="N71">
        <v>30.160859500000001</v>
      </c>
      <c r="O71">
        <v>30.160859500000001</v>
      </c>
      <c r="P71">
        <v>30.160859500000001</v>
      </c>
      <c r="Q71">
        <v>30.160859500000001</v>
      </c>
      <c r="R71">
        <v>2.5134049583000002</v>
      </c>
      <c r="S71">
        <v>2.5134049583000002</v>
      </c>
      <c r="T71">
        <v>2.5134049583000002</v>
      </c>
      <c r="U71">
        <v>2.5134049583000002</v>
      </c>
      <c r="V71">
        <v>30.160859500000001</v>
      </c>
      <c r="W71">
        <v>0</v>
      </c>
      <c r="X71">
        <v>0</v>
      </c>
      <c r="Y71">
        <v>153</v>
      </c>
      <c r="Z71">
        <v>42.4100459</v>
      </c>
      <c r="AA71">
        <v>42.4100459</v>
      </c>
      <c r="AB71">
        <v>42.4100459</v>
      </c>
      <c r="AC71">
        <v>42.4100459</v>
      </c>
      <c r="AD71">
        <v>3.5341704916999999</v>
      </c>
      <c r="AE71">
        <v>3.5341704916999999</v>
      </c>
      <c r="AF71">
        <v>3.5341704916999999</v>
      </c>
      <c r="AG71">
        <v>3.5341704916999999</v>
      </c>
      <c r="AH71">
        <v>42.4100459</v>
      </c>
      <c r="AI71">
        <v>0</v>
      </c>
      <c r="AJ71">
        <v>0</v>
      </c>
      <c r="AK71">
        <v>43</v>
      </c>
      <c r="AW71">
        <v>0</v>
      </c>
      <c r="BI71">
        <v>0</v>
      </c>
      <c r="BJ71">
        <v>30.341892300000001</v>
      </c>
      <c r="BK71">
        <v>30.341892300000001</v>
      </c>
      <c r="BL71">
        <v>30.341892300000001</v>
      </c>
      <c r="BM71">
        <v>30.341892300000001</v>
      </c>
      <c r="BN71">
        <v>2.5284910250000001</v>
      </c>
      <c r="BO71">
        <v>2.5284910250000001</v>
      </c>
      <c r="BP71">
        <v>2.5284910250000001</v>
      </c>
      <c r="BQ71">
        <v>2.5284910250000001</v>
      </c>
      <c r="BR71">
        <v>30.341892300000001</v>
      </c>
      <c r="BS71">
        <v>0</v>
      </c>
      <c r="BT71">
        <v>0</v>
      </c>
      <c r="BU71">
        <v>9</v>
      </c>
      <c r="CG71">
        <v>0</v>
      </c>
      <c r="CS71">
        <v>0</v>
      </c>
      <c r="DE71">
        <v>0</v>
      </c>
      <c r="DQ71">
        <v>0</v>
      </c>
      <c r="EC71">
        <v>0</v>
      </c>
      <c r="EO71">
        <v>0</v>
      </c>
      <c r="FA71">
        <v>0</v>
      </c>
      <c r="FM71">
        <v>0</v>
      </c>
      <c r="FY71">
        <v>0</v>
      </c>
      <c r="FZ71">
        <v>628.70071125000004</v>
      </c>
      <c r="GA71">
        <v>628.70071125000004</v>
      </c>
      <c r="GB71">
        <v>628.70071125000004</v>
      </c>
      <c r="GC71">
        <v>628.70071125000004</v>
      </c>
      <c r="GD71">
        <v>52.391725937499999</v>
      </c>
      <c r="GE71">
        <v>52.391725937499999</v>
      </c>
      <c r="GF71">
        <v>52.391725937499999</v>
      </c>
      <c r="GG71">
        <v>52.391725937499999</v>
      </c>
      <c r="GH71">
        <v>628.70071125000004</v>
      </c>
      <c r="GI71">
        <v>0</v>
      </c>
      <c r="GJ71">
        <v>0</v>
      </c>
      <c r="GK71">
        <v>27</v>
      </c>
      <c r="GL71">
        <v>102.8402083567</v>
      </c>
      <c r="GM71">
        <v>182.90337723760001</v>
      </c>
      <c r="GN71">
        <v>30.160859500000001</v>
      </c>
      <c r="GO71">
        <v>36.375969099999999</v>
      </c>
      <c r="GP71">
        <v>8.5700173630999998</v>
      </c>
      <c r="GQ71">
        <v>15.2419481031</v>
      </c>
      <c r="GR71">
        <v>2.5134049583000002</v>
      </c>
      <c r="GS71">
        <v>3.0313307583000002</v>
      </c>
      <c r="GT71">
        <v>30.160859500000001</v>
      </c>
      <c r="GU71">
        <v>12.5986096055</v>
      </c>
      <c r="GV71">
        <v>192.4681696442</v>
      </c>
      <c r="GW71">
        <v>233</v>
      </c>
    </row>
    <row r="72" spans="1:205" x14ac:dyDescent="0.25">
      <c r="A72" t="s">
        <v>180</v>
      </c>
      <c r="M72">
        <v>0</v>
      </c>
      <c r="Y72">
        <v>0</v>
      </c>
      <c r="AK72">
        <v>0</v>
      </c>
      <c r="AW72">
        <v>0</v>
      </c>
      <c r="BI72">
        <v>0</v>
      </c>
      <c r="BU72">
        <v>0</v>
      </c>
      <c r="CG72">
        <v>0</v>
      </c>
      <c r="CS72">
        <v>0</v>
      </c>
      <c r="DE72">
        <v>0</v>
      </c>
      <c r="DF72">
        <v>19.378895199999999</v>
      </c>
      <c r="DG72">
        <v>19.378895199999999</v>
      </c>
      <c r="DH72">
        <v>19.378895199999999</v>
      </c>
      <c r="DI72">
        <v>19.378895199999999</v>
      </c>
      <c r="DJ72">
        <v>1.2919263467</v>
      </c>
      <c r="DK72">
        <v>1.2919263467</v>
      </c>
      <c r="DL72">
        <v>1.2919263467</v>
      </c>
      <c r="DM72">
        <v>1.2919263467</v>
      </c>
      <c r="DN72">
        <v>19.378895199999999</v>
      </c>
      <c r="DO72">
        <v>0</v>
      </c>
      <c r="DP72">
        <v>0</v>
      </c>
      <c r="DQ72">
        <v>52</v>
      </c>
      <c r="DR72">
        <v>24.58465605</v>
      </c>
      <c r="DS72">
        <v>24.58465605</v>
      </c>
      <c r="DT72">
        <v>24.58465605</v>
      </c>
      <c r="DU72">
        <v>24.58465605</v>
      </c>
      <c r="DV72">
        <v>1.6389770699999999</v>
      </c>
      <c r="DW72">
        <v>1.6389770699999999</v>
      </c>
      <c r="DX72">
        <v>1.6389770699999999</v>
      </c>
      <c r="DY72">
        <v>1.6389770699999999</v>
      </c>
      <c r="DZ72">
        <v>24.58465605</v>
      </c>
      <c r="EA72">
        <v>0</v>
      </c>
      <c r="EB72">
        <v>0</v>
      </c>
      <c r="EC72">
        <v>28</v>
      </c>
      <c r="ED72">
        <v>28.749603050000001</v>
      </c>
      <c r="EE72">
        <v>28.749603050000001</v>
      </c>
      <c r="EF72">
        <v>28.749603050000001</v>
      </c>
      <c r="EG72">
        <v>28.749603050000001</v>
      </c>
      <c r="EH72">
        <v>1.9166402033000001</v>
      </c>
      <c r="EI72">
        <v>1.9166402033000001</v>
      </c>
      <c r="EJ72">
        <v>1.9166402033000001</v>
      </c>
      <c r="EK72">
        <v>1.9166402033000001</v>
      </c>
      <c r="EL72">
        <v>28.749603050000001</v>
      </c>
      <c r="EM72">
        <v>0</v>
      </c>
      <c r="EN72">
        <v>0</v>
      </c>
      <c r="EO72">
        <v>199</v>
      </c>
      <c r="FA72">
        <v>0</v>
      </c>
      <c r="FM72">
        <v>0</v>
      </c>
      <c r="FY72">
        <v>0</v>
      </c>
      <c r="GK72">
        <v>0</v>
      </c>
      <c r="GL72">
        <v>26.574706126599999</v>
      </c>
      <c r="GM72">
        <v>24.237718099999999</v>
      </c>
      <c r="GN72">
        <v>28.749603050000001</v>
      </c>
      <c r="GO72">
        <v>24.58465605</v>
      </c>
      <c r="GP72">
        <v>1.7716470751</v>
      </c>
      <c r="GQ72">
        <v>1.6158478732999999</v>
      </c>
      <c r="GR72">
        <v>1.9166402033000001</v>
      </c>
      <c r="GS72">
        <v>1.6389770699999999</v>
      </c>
      <c r="GT72">
        <v>28.749603050000001</v>
      </c>
      <c r="GU72">
        <v>0.22049003189999999</v>
      </c>
      <c r="GV72">
        <v>3.6805575757</v>
      </c>
      <c r="GW72">
        <v>279</v>
      </c>
    </row>
    <row r="73" spans="1:205" x14ac:dyDescent="0.25">
      <c r="A73" t="s">
        <v>181</v>
      </c>
      <c r="M73">
        <v>0</v>
      </c>
      <c r="N73">
        <v>29.889097899999999</v>
      </c>
      <c r="O73">
        <v>29.889097899999999</v>
      </c>
      <c r="P73">
        <v>29.889097899999999</v>
      </c>
      <c r="Q73">
        <v>29.889097899999999</v>
      </c>
      <c r="R73">
        <v>1.6605054389</v>
      </c>
      <c r="S73">
        <v>1.6605054389</v>
      </c>
      <c r="T73">
        <v>1.6605054389</v>
      </c>
      <c r="U73">
        <v>1.6605054389</v>
      </c>
      <c r="V73">
        <v>29.889097899999999</v>
      </c>
      <c r="W73">
        <v>0</v>
      </c>
      <c r="X73">
        <v>0</v>
      </c>
      <c r="Y73">
        <v>247</v>
      </c>
      <c r="AK73">
        <v>0</v>
      </c>
      <c r="AW73">
        <v>0</v>
      </c>
      <c r="BI73">
        <v>0</v>
      </c>
      <c r="BU73">
        <v>0</v>
      </c>
      <c r="CG73">
        <v>0</v>
      </c>
      <c r="CS73">
        <v>0</v>
      </c>
      <c r="DE73">
        <v>0</v>
      </c>
      <c r="DQ73">
        <v>0</v>
      </c>
      <c r="EC73">
        <v>0</v>
      </c>
      <c r="EO73">
        <v>0</v>
      </c>
      <c r="FA73">
        <v>0</v>
      </c>
      <c r="FM73">
        <v>0</v>
      </c>
      <c r="FY73">
        <v>0</v>
      </c>
      <c r="GK73">
        <v>0</v>
      </c>
      <c r="GL73">
        <v>29.889097899999999</v>
      </c>
      <c r="GM73">
        <v>29.889097899999999</v>
      </c>
      <c r="GN73">
        <v>29.889097899999999</v>
      </c>
      <c r="GO73">
        <v>29.889097899999999</v>
      </c>
      <c r="GP73">
        <v>1.6605054389</v>
      </c>
      <c r="GQ73">
        <v>1.6605054389</v>
      </c>
      <c r="GR73">
        <v>1.6605054389</v>
      </c>
      <c r="GS73">
        <v>1.6605054389</v>
      </c>
      <c r="GT73">
        <v>29.889097899999999</v>
      </c>
      <c r="GU73">
        <v>0</v>
      </c>
      <c r="GV73">
        <v>0</v>
      </c>
      <c r="GW73">
        <v>247</v>
      </c>
    </row>
    <row r="74" spans="1:205" x14ac:dyDescent="0.25">
      <c r="A74" t="s">
        <v>182</v>
      </c>
      <c r="M74">
        <v>0</v>
      </c>
      <c r="Y74">
        <v>0</v>
      </c>
      <c r="Z74">
        <v>38.502352649999999</v>
      </c>
      <c r="AA74">
        <v>38.502352649999999</v>
      </c>
      <c r="AB74">
        <v>38.502352649999999</v>
      </c>
      <c r="AC74">
        <v>38.502352649999999</v>
      </c>
      <c r="AD74">
        <v>1.9251176324999999</v>
      </c>
      <c r="AE74">
        <v>1.9251176324999999</v>
      </c>
      <c r="AF74">
        <v>1.9251176324999999</v>
      </c>
      <c r="AG74">
        <v>1.9251176324999999</v>
      </c>
      <c r="AH74">
        <v>38.502352649999999</v>
      </c>
      <c r="AI74">
        <v>0</v>
      </c>
      <c r="AJ74">
        <v>0</v>
      </c>
      <c r="AK74">
        <v>25</v>
      </c>
      <c r="AW74">
        <v>0</v>
      </c>
      <c r="BI74">
        <v>0</v>
      </c>
      <c r="BU74">
        <v>0</v>
      </c>
      <c r="CG74">
        <v>0</v>
      </c>
      <c r="CS74">
        <v>0</v>
      </c>
      <c r="DE74">
        <v>0</v>
      </c>
      <c r="DQ74">
        <v>0</v>
      </c>
      <c r="EC74">
        <v>0</v>
      </c>
      <c r="ED74">
        <v>30.199522099999999</v>
      </c>
      <c r="EE74">
        <v>30.199522099999999</v>
      </c>
      <c r="EF74">
        <v>30.199522099999999</v>
      </c>
      <c r="EG74">
        <v>30.199522099999999</v>
      </c>
      <c r="EH74">
        <v>1.509976105</v>
      </c>
      <c r="EI74">
        <v>1.509976105</v>
      </c>
      <c r="EJ74">
        <v>1.509976105</v>
      </c>
      <c r="EK74">
        <v>1.509976105</v>
      </c>
      <c r="EL74">
        <v>30.199522099999999</v>
      </c>
      <c r="EM74">
        <v>0</v>
      </c>
      <c r="EN74">
        <v>0</v>
      </c>
      <c r="EO74">
        <v>81</v>
      </c>
      <c r="FA74">
        <v>0</v>
      </c>
      <c r="FM74">
        <v>0</v>
      </c>
      <c r="FY74">
        <v>0</v>
      </c>
      <c r="GK74">
        <v>0</v>
      </c>
      <c r="GL74">
        <v>32.178214089900003</v>
      </c>
      <c r="GM74">
        <v>34.350937375000001</v>
      </c>
      <c r="GN74">
        <v>30.199522099999999</v>
      </c>
      <c r="GO74">
        <v>34.350937375000001</v>
      </c>
      <c r="GP74">
        <v>1.6089107045</v>
      </c>
      <c r="GQ74">
        <v>1.7175468688</v>
      </c>
      <c r="GR74">
        <v>1.509976105</v>
      </c>
      <c r="GS74">
        <v>1.7175468688</v>
      </c>
      <c r="GT74">
        <v>30.199522099999999</v>
      </c>
      <c r="GU74">
        <v>0.34490005779999999</v>
      </c>
      <c r="GV74">
        <v>3.5542197965</v>
      </c>
      <c r="GW74">
        <v>106</v>
      </c>
    </row>
    <row r="75" spans="1:205" x14ac:dyDescent="0.25">
      <c r="A75" t="s">
        <v>183</v>
      </c>
      <c r="M75">
        <v>0</v>
      </c>
      <c r="N75">
        <v>26.6589302</v>
      </c>
      <c r="O75">
        <v>26.6589302</v>
      </c>
      <c r="P75">
        <v>26.6589302</v>
      </c>
      <c r="Q75">
        <v>26.6589302</v>
      </c>
      <c r="R75">
        <v>1.1107887583</v>
      </c>
      <c r="S75">
        <v>1.1107887583</v>
      </c>
      <c r="T75">
        <v>1.1107887583</v>
      </c>
      <c r="U75">
        <v>1.1107887583</v>
      </c>
      <c r="V75">
        <v>26.6589302</v>
      </c>
      <c r="W75">
        <v>0</v>
      </c>
      <c r="X75">
        <v>0</v>
      </c>
      <c r="Y75">
        <v>62</v>
      </c>
      <c r="AK75">
        <v>0</v>
      </c>
      <c r="AW75">
        <v>0</v>
      </c>
      <c r="BI75">
        <v>0</v>
      </c>
      <c r="BU75">
        <v>0</v>
      </c>
      <c r="CG75">
        <v>0</v>
      </c>
      <c r="CS75">
        <v>0</v>
      </c>
      <c r="DE75">
        <v>0</v>
      </c>
      <c r="DQ75">
        <v>0</v>
      </c>
      <c r="EC75">
        <v>0</v>
      </c>
      <c r="EO75">
        <v>0</v>
      </c>
      <c r="FA75">
        <v>0</v>
      </c>
      <c r="FM75">
        <v>0</v>
      </c>
      <c r="FY75">
        <v>0</v>
      </c>
      <c r="GK75">
        <v>0</v>
      </c>
      <c r="GL75">
        <v>26.6589302</v>
      </c>
      <c r="GM75">
        <v>26.6589302</v>
      </c>
      <c r="GN75">
        <v>26.6589302</v>
      </c>
      <c r="GO75">
        <v>26.6589302</v>
      </c>
      <c r="GP75">
        <v>1.1107887583</v>
      </c>
      <c r="GQ75">
        <v>1.1107887583</v>
      </c>
      <c r="GR75">
        <v>1.1107887583</v>
      </c>
      <c r="GS75">
        <v>1.1107887583</v>
      </c>
      <c r="GT75">
        <v>26.6589302</v>
      </c>
      <c r="GU75">
        <v>0</v>
      </c>
      <c r="GV75">
        <v>0</v>
      </c>
      <c r="GW75">
        <v>62</v>
      </c>
    </row>
    <row r="76" spans="1:205" x14ac:dyDescent="0.25">
      <c r="A76" t="s">
        <v>184</v>
      </c>
      <c r="M76">
        <v>0</v>
      </c>
      <c r="Y76">
        <v>0</v>
      </c>
      <c r="AK76">
        <v>0</v>
      </c>
      <c r="AW76">
        <v>0</v>
      </c>
      <c r="BI76">
        <v>0</v>
      </c>
      <c r="BU76">
        <v>0</v>
      </c>
      <c r="BV76">
        <v>12.5955046</v>
      </c>
      <c r="BW76">
        <v>12.5955046</v>
      </c>
      <c r="BX76">
        <v>12.5955046</v>
      </c>
      <c r="BY76">
        <v>12.5955046</v>
      </c>
      <c r="BZ76">
        <v>0.50382018399999995</v>
      </c>
      <c r="CA76">
        <v>0.50382018399999995</v>
      </c>
      <c r="CB76">
        <v>0.50382018399999995</v>
      </c>
      <c r="CC76">
        <v>0.50382018399999995</v>
      </c>
      <c r="CD76">
        <v>12.5955046</v>
      </c>
      <c r="CE76">
        <v>0</v>
      </c>
      <c r="CF76">
        <v>0</v>
      </c>
      <c r="CG76">
        <v>86</v>
      </c>
      <c r="CS76">
        <v>0</v>
      </c>
      <c r="CT76">
        <v>20.390126200000001</v>
      </c>
      <c r="CU76">
        <v>20.390126200000001</v>
      </c>
      <c r="CV76">
        <v>20.390126200000001</v>
      </c>
      <c r="CW76">
        <v>20.390126200000001</v>
      </c>
      <c r="CX76">
        <v>0.815605048</v>
      </c>
      <c r="CY76">
        <v>0.815605048</v>
      </c>
      <c r="CZ76">
        <v>0.815605048</v>
      </c>
      <c r="DA76">
        <v>0.815605048</v>
      </c>
      <c r="DB76">
        <v>20.390126200000001</v>
      </c>
      <c r="DC76">
        <v>0</v>
      </c>
      <c r="DD76">
        <v>0</v>
      </c>
      <c r="DE76">
        <v>467</v>
      </c>
      <c r="DF76">
        <v>19.824984199999999</v>
      </c>
      <c r="DG76">
        <v>19.824984199999999</v>
      </c>
      <c r="DH76">
        <v>19.824984199999999</v>
      </c>
      <c r="DI76">
        <v>19.824984199999999</v>
      </c>
      <c r="DJ76">
        <v>0.79299936800000004</v>
      </c>
      <c r="DK76">
        <v>0.79299936800000004</v>
      </c>
      <c r="DL76">
        <v>0.79299936800000004</v>
      </c>
      <c r="DM76">
        <v>0.79299936800000004</v>
      </c>
      <c r="DN76">
        <v>19.824984199999999</v>
      </c>
      <c r="DO76">
        <v>0</v>
      </c>
      <c r="DP76">
        <v>0</v>
      </c>
      <c r="DQ76">
        <v>35</v>
      </c>
      <c r="EC76">
        <v>0</v>
      </c>
      <c r="EO76">
        <v>0</v>
      </c>
      <c r="EP76">
        <v>21.12588405</v>
      </c>
      <c r="EQ76">
        <v>21.12588405</v>
      </c>
      <c r="ER76">
        <v>21.12588405</v>
      </c>
      <c r="ES76">
        <v>21.12588405</v>
      </c>
      <c r="ET76">
        <v>0.84503536199999996</v>
      </c>
      <c r="EU76">
        <v>0.84503536199999996</v>
      </c>
      <c r="EV76">
        <v>0.84503536199999996</v>
      </c>
      <c r="EW76">
        <v>0.84503536199999996</v>
      </c>
      <c r="EX76">
        <v>21.12588405</v>
      </c>
      <c r="FA76">
        <v>1</v>
      </c>
      <c r="FB76">
        <v>11.240967550000001</v>
      </c>
      <c r="FC76">
        <v>11.240967550000001</v>
      </c>
      <c r="FD76">
        <v>11.240967550000001</v>
      </c>
      <c r="FE76">
        <v>11.240967550000001</v>
      </c>
      <c r="FF76">
        <v>0.449638702</v>
      </c>
      <c r="FG76">
        <v>0.449638702</v>
      </c>
      <c r="FH76">
        <v>0.449638702</v>
      </c>
      <c r="FI76">
        <v>0.449638702</v>
      </c>
      <c r="FJ76">
        <v>11.240967550000001</v>
      </c>
      <c r="FK76">
        <v>0</v>
      </c>
      <c r="FL76">
        <v>0</v>
      </c>
      <c r="FM76">
        <v>80</v>
      </c>
      <c r="FY76">
        <v>0</v>
      </c>
      <c r="GK76">
        <v>0</v>
      </c>
      <c r="GL76">
        <v>18.270272274900002</v>
      </c>
      <c r="GM76">
        <v>17.03549332</v>
      </c>
      <c r="GN76">
        <v>20.390126200000001</v>
      </c>
      <c r="GO76">
        <v>19.824984199999999</v>
      </c>
      <c r="GP76">
        <v>0.73081089099999996</v>
      </c>
      <c r="GQ76">
        <v>0.68141973280000001</v>
      </c>
      <c r="GR76">
        <v>0.815605048</v>
      </c>
      <c r="GS76">
        <v>0.79299936800000004</v>
      </c>
      <c r="GT76">
        <v>20.390126200000001</v>
      </c>
      <c r="GU76">
        <v>0.14126460569999999</v>
      </c>
      <c r="GV76">
        <v>3.6504951560999999</v>
      </c>
      <c r="GW76">
        <v>668</v>
      </c>
    </row>
    <row r="77" spans="1:205" x14ac:dyDescent="0.25">
      <c r="A77" t="s">
        <v>185</v>
      </c>
      <c r="M77">
        <v>0</v>
      </c>
      <c r="Y77">
        <v>0</v>
      </c>
      <c r="AK77">
        <v>0</v>
      </c>
      <c r="AW77">
        <v>0</v>
      </c>
      <c r="BI77">
        <v>0</v>
      </c>
      <c r="BU77">
        <v>0</v>
      </c>
      <c r="CG77">
        <v>0</v>
      </c>
      <c r="CS77">
        <v>0</v>
      </c>
      <c r="DE77">
        <v>0</v>
      </c>
      <c r="DQ77">
        <v>0</v>
      </c>
      <c r="EC77">
        <v>0</v>
      </c>
      <c r="ED77">
        <v>30.393302250000001</v>
      </c>
      <c r="EE77">
        <v>30.393302250000001</v>
      </c>
      <c r="EF77">
        <v>30.393302250000001</v>
      </c>
      <c r="EG77">
        <v>30.393302250000001</v>
      </c>
      <c r="EH77">
        <v>1.0131100749999999</v>
      </c>
      <c r="EI77">
        <v>1.0131100749999999</v>
      </c>
      <c r="EJ77">
        <v>1.0131100749999999</v>
      </c>
      <c r="EK77">
        <v>1.0131100749999999</v>
      </c>
      <c r="EL77">
        <v>30.393302250000001</v>
      </c>
      <c r="EM77">
        <v>0</v>
      </c>
      <c r="EN77">
        <v>0</v>
      </c>
      <c r="EO77">
        <v>83</v>
      </c>
      <c r="FA77">
        <v>0</v>
      </c>
      <c r="FM77">
        <v>0</v>
      </c>
      <c r="FY77">
        <v>0</v>
      </c>
      <c r="GK77">
        <v>0</v>
      </c>
      <c r="GL77">
        <v>30.393302250000001</v>
      </c>
      <c r="GM77">
        <v>30.393302250000001</v>
      </c>
      <c r="GN77">
        <v>30.393302250000001</v>
      </c>
      <c r="GO77">
        <v>30.393302250000001</v>
      </c>
      <c r="GP77">
        <v>1.0131100749999999</v>
      </c>
      <c r="GQ77">
        <v>1.0131100749999999</v>
      </c>
      <c r="GR77">
        <v>1.0131100749999999</v>
      </c>
      <c r="GS77">
        <v>1.0131100749999999</v>
      </c>
      <c r="GT77">
        <v>30.393302250000001</v>
      </c>
      <c r="GU77">
        <v>0</v>
      </c>
      <c r="GV77">
        <v>0</v>
      </c>
      <c r="GW77">
        <v>83</v>
      </c>
    </row>
    <row r="78" spans="1:205" x14ac:dyDescent="0.25">
      <c r="A78" t="s">
        <v>187</v>
      </c>
      <c r="M78">
        <v>0</v>
      </c>
      <c r="Y78">
        <v>0</v>
      </c>
      <c r="Z78">
        <v>38.9395308</v>
      </c>
      <c r="AA78">
        <v>38.9395308</v>
      </c>
      <c r="AB78">
        <v>38.9395308</v>
      </c>
      <c r="AC78">
        <v>38.9395308</v>
      </c>
      <c r="AD78">
        <v>0.97348827000000004</v>
      </c>
      <c r="AE78">
        <v>0.97348827000000004</v>
      </c>
      <c r="AF78">
        <v>0.97348827000000004</v>
      </c>
      <c r="AG78">
        <v>0.97348827000000004</v>
      </c>
      <c r="AH78">
        <v>38.9395308</v>
      </c>
      <c r="AI78">
        <v>0</v>
      </c>
      <c r="AJ78">
        <v>0</v>
      </c>
      <c r="AK78">
        <v>21</v>
      </c>
      <c r="AW78">
        <v>0</v>
      </c>
      <c r="BI78">
        <v>0</v>
      </c>
      <c r="BU78">
        <v>0</v>
      </c>
      <c r="CG78">
        <v>0</v>
      </c>
      <c r="CS78">
        <v>0</v>
      </c>
      <c r="DE78">
        <v>0</v>
      </c>
      <c r="DQ78">
        <v>0</v>
      </c>
      <c r="EC78">
        <v>0</v>
      </c>
      <c r="EO78">
        <v>0</v>
      </c>
      <c r="FA78">
        <v>0</v>
      </c>
      <c r="FM78">
        <v>0</v>
      </c>
      <c r="FY78">
        <v>0</v>
      </c>
      <c r="GK78">
        <v>0</v>
      </c>
      <c r="GL78">
        <v>38.9395308</v>
      </c>
      <c r="GM78">
        <v>38.9395308</v>
      </c>
      <c r="GN78">
        <v>38.9395308</v>
      </c>
      <c r="GO78">
        <v>38.9395308</v>
      </c>
      <c r="GP78">
        <v>0.97348827000000004</v>
      </c>
      <c r="GQ78">
        <v>0.97348827000000004</v>
      </c>
      <c r="GR78">
        <v>0.97348827000000004</v>
      </c>
      <c r="GS78">
        <v>0.97348827000000004</v>
      </c>
      <c r="GT78">
        <v>38.9395308</v>
      </c>
      <c r="GU78">
        <v>0</v>
      </c>
      <c r="GV78">
        <v>0</v>
      </c>
      <c r="GW78">
        <v>21</v>
      </c>
    </row>
    <row r="79" spans="1:205" x14ac:dyDescent="0.25">
      <c r="A79" t="s">
        <v>231</v>
      </c>
      <c r="M79">
        <v>0</v>
      </c>
      <c r="N79">
        <v>27.464267100000001</v>
      </c>
      <c r="O79">
        <v>27.464267100000001</v>
      </c>
      <c r="P79">
        <v>27.464267100000001</v>
      </c>
      <c r="Q79">
        <v>27.464267100000001</v>
      </c>
      <c r="R79">
        <v>0.61031704669999998</v>
      </c>
      <c r="S79">
        <v>0.61031704669999998</v>
      </c>
      <c r="T79">
        <v>0.61031704669999998</v>
      </c>
      <c r="U79">
        <v>0.61031704669999998</v>
      </c>
      <c r="V79">
        <v>27.464267100000001</v>
      </c>
      <c r="W79">
        <v>0</v>
      </c>
      <c r="X79">
        <v>0</v>
      </c>
      <c r="Y79">
        <v>27</v>
      </c>
      <c r="AK79">
        <v>0</v>
      </c>
      <c r="AW79">
        <v>0</v>
      </c>
      <c r="BI79">
        <v>0</v>
      </c>
      <c r="BU79">
        <v>0</v>
      </c>
      <c r="CG79">
        <v>0</v>
      </c>
      <c r="CS79">
        <v>0</v>
      </c>
      <c r="DE79">
        <v>0</v>
      </c>
      <c r="DQ79">
        <v>0</v>
      </c>
      <c r="EC79">
        <v>0</v>
      </c>
      <c r="EO79">
        <v>0</v>
      </c>
      <c r="FA79">
        <v>0</v>
      </c>
      <c r="FM79">
        <v>0</v>
      </c>
      <c r="FY79">
        <v>0</v>
      </c>
      <c r="GK79">
        <v>0</v>
      </c>
      <c r="GL79">
        <v>27.464267100000001</v>
      </c>
      <c r="GM79">
        <v>27.464267100000001</v>
      </c>
      <c r="GN79">
        <v>27.464267100000001</v>
      </c>
      <c r="GO79">
        <v>27.464267100000001</v>
      </c>
      <c r="GP79">
        <v>0.61031704669999998</v>
      </c>
      <c r="GQ79">
        <v>0.61031704669999998</v>
      </c>
      <c r="GR79">
        <v>0.61031704669999998</v>
      </c>
      <c r="GS79">
        <v>0.61031704669999998</v>
      </c>
      <c r="GT79">
        <v>27.464267100000001</v>
      </c>
      <c r="GU79">
        <v>0</v>
      </c>
      <c r="GV79">
        <v>0</v>
      </c>
      <c r="GW79">
        <v>27</v>
      </c>
    </row>
    <row r="80" spans="1:205" x14ac:dyDescent="0.25">
      <c r="A80" t="s">
        <v>188</v>
      </c>
      <c r="M80">
        <v>0</v>
      </c>
      <c r="Y80">
        <v>0</v>
      </c>
      <c r="AK80">
        <v>0</v>
      </c>
      <c r="AW80">
        <v>0</v>
      </c>
      <c r="BI80">
        <v>0</v>
      </c>
      <c r="BU80">
        <v>0</v>
      </c>
      <c r="BV80">
        <v>12.1230911</v>
      </c>
      <c r="BW80">
        <v>12.1230911</v>
      </c>
      <c r="BX80">
        <v>12.1230911</v>
      </c>
      <c r="BY80">
        <v>12.1230911</v>
      </c>
      <c r="BZ80">
        <v>0.24246182199999999</v>
      </c>
      <c r="CA80">
        <v>0.24246182199999999</v>
      </c>
      <c r="CB80">
        <v>0.24246182199999999</v>
      </c>
      <c r="CC80">
        <v>0.24246182199999999</v>
      </c>
      <c r="CD80">
        <v>12.1230911</v>
      </c>
      <c r="CE80">
        <v>0</v>
      </c>
      <c r="CF80">
        <v>0</v>
      </c>
      <c r="CG80">
        <v>67</v>
      </c>
      <c r="CS80">
        <v>0</v>
      </c>
      <c r="CT80">
        <v>25.389219350000001</v>
      </c>
      <c r="CU80">
        <v>25.389219350000001</v>
      </c>
      <c r="CV80">
        <v>25.389219350000001</v>
      </c>
      <c r="CW80">
        <v>25.389219350000001</v>
      </c>
      <c r="CX80">
        <v>0.50778438699999995</v>
      </c>
      <c r="CY80">
        <v>0.50778438699999995</v>
      </c>
      <c r="CZ80">
        <v>0.50778438699999995</v>
      </c>
      <c r="DA80">
        <v>0.50778438699999995</v>
      </c>
      <c r="DB80">
        <v>25.389219350000001</v>
      </c>
      <c r="DC80">
        <v>0</v>
      </c>
      <c r="DD80">
        <v>0</v>
      </c>
      <c r="DE80">
        <v>288</v>
      </c>
      <c r="DF80">
        <v>19.379260200000001</v>
      </c>
      <c r="DG80">
        <v>19.379260200000001</v>
      </c>
      <c r="DH80">
        <v>19.379260200000001</v>
      </c>
      <c r="DI80">
        <v>19.379260200000001</v>
      </c>
      <c r="DJ80">
        <v>0.38758520400000002</v>
      </c>
      <c r="DK80">
        <v>0.38758520400000002</v>
      </c>
      <c r="DL80">
        <v>0.38758520400000002</v>
      </c>
      <c r="DM80">
        <v>0.38758520400000002</v>
      </c>
      <c r="DN80">
        <v>19.379260200000001</v>
      </c>
      <c r="DO80">
        <v>0</v>
      </c>
      <c r="DP80">
        <v>0</v>
      </c>
      <c r="DQ80">
        <v>132</v>
      </c>
      <c r="DR80">
        <v>23.1094276</v>
      </c>
      <c r="DS80">
        <v>23.1094276</v>
      </c>
      <c r="DT80">
        <v>23.1094276</v>
      </c>
      <c r="DU80">
        <v>23.1094276</v>
      </c>
      <c r="DV80">
        <v>0.46218855199999997</v>
      </c>
      <c r="DW80">
        <v>0.46218855199999997</v>
      </c>
      <c r="DX80">
        <v>0.46218855199999997</v>
      </c>
      <c r="DY80">
        <v>0.46218855199999997</v>
      </c>
      <c r="DZ80">
        <v>23.1094276</v>
      </c>
      <c r="EA80">
        <v>0</v>
      </c>
      <c r="EB80">
        <v>0</v>
      </c>
      <c r="EC80">
        <v>18</v>
      </c>
      <c r="ED80">
        <v>24.950724099999999</v>
      </c>
      <c r="EE80">
        <v>24.950724099999999</v>
      </c>
      <c r="EF80">
        <v>24.950724099999999</v>
      </c>
      <c r="EG80">
        <v>24.950724099999999</v>
      </c>
      <c r="EH80">
        <v>0.49901448199999998</v>
      </c>
      <c r="EI80">
        <v>0.49901448199999998</v>
      </c>
      <c r="EJ80">
        <v>0.49901448199999998</v>
      </c>
      <c r="EK80">
        <v>0.49901448199999998</v>
      </c>
      <c r="EL80">
        <v>24.950724099999999</v>
      </c>
      <c r="EM80">
        <v>0</v>
      </c>
      <c r="EN80">
        <v>0</v>
      </c>
      <c r="EO80">
        <v>122</v>
      </c>
      <c r="FA80">
        <v>0</v>
      </c>
      <c r="FB80">
        <v>10.903898</v>
      </c>
      <c r="FC80">
        <v>10.903898</v>
      </c>
      <c r="FD80">
        <v>10.903898</v>
      </c>
      <c r="FE80">
        <v>10.903898</v>
      </c>
      <c r="FF80">
        <v>0.21807795999999999</v>
      </c>
      <c r="FG80">
        <v>0.21807795999999999</v>
      </c>
      <c r="FH80">
        <v>0.21807795999999999</v>
      </c>
      <c r="FI80">
        <v>0.21807795999999999</v>
      </c>
      <c r="FJ80">
        <v>10.903898</v>
      </c>
      <c r="FK80">
        <v>0</v>
      </c>
      <c r="FL80">
        <v>0</v>
      </c>
      <c r="FM80">
        <v>147</v>
      </c>
      <c r="FY80">
        <v>0</v>
      </c>
      <c r="GK80">
        <v>0</v>
      </c>
      <c r="GL80">
        <v>20.3488637556</v>
      </c>
      <c r="GM80">
        <v>19.309270058300001</v>
      </c>
      <c r="GN80">
        <v>24.950724099999999</v>
      </c>
      <c r="GO80">
        <v>21.244343900000001</v>
      </c>
      <c r="GP80">
        <v>0.40697727509999998</v>
      </c>
      <c r="GQ80">
        <v>0.3861854012</v>
      </c>
      <c r="GR80">
        <v>0.49901448199999998</v>
      </c>
      <c r="GS80">
        <v>0.42488687800000002</v>
      </c>
      <c r="GT80">
        <v>25.389219350000001</v>
      </c>
      <c r="GU80">
        <v>0.21546574760000001</v>
      </c>
      <c r="GV80">
        <v>5.9961514805</v>
      </c>
      <c r="GW80">
        <v>774</v>
      </c>
    </row>
    <row r="81" spans="1:205" x14ac:dyDescent="0.25">
      <c r="A81" t="s">
        <v>196</v>
      </c>
      <c r="M81">
        <v>0</v>
      </c>
      <c r="Y81">
        <v>0</v>
      </c>
      <c r="AK81">
        <v>0</v>
      </c>
      <c r="AW81">
        <v>0</v>
      </c>
      <c r="BI81">
        <v>0</v>
      </c>
      <c r="BU81">
        <v>0</v>
      </c>
      <c r="CG81">
        <v>0</v>
      </c>
      <c r="CH81">
        <v>26.407061899999999</v>
      </c>
      <c r="CI81">
        <v>26.407061899999999</v>
      </c>
      <c r="CJ81">
        <v>26.407061899999999</v>
      </c>
      <c r="CK81">
        <v>26.407061899999999</v>
      </c>
      <c r="CL81">
        <v>0.44011769830000003</v>
      </c>
      <c r="CM81">
        <v>0.44011769830000003</v>
      </c>
      <c r="CN81">
        <v>0.44011769830000003</v>
      </c>
      <c r="CO81">
        <v>0.44011769830000003</v>
      </c>
      <c r="CP81">
        <v>26.407061899999999</v>
      </c>
      <c r="CQ81">
        <v>0</v>
      </c>
      <c r="CR81">
        <v>0</v>
      </c>
      <c r="CS81">
        <v>235</v>
      </c>
      <c r="DE81">
        <v>0</v>
      </c>
      <c r="DQ81">
        <v>0</v>
      </c>
      <c r="EC81">
        <v>0</v>
      </c>
      <c r="EO81">
        <v>0</v>
      </c>
      <c r="FA81">
        <v>0</v>
      </c>
      <c r="FM81">
        <v>0</v>
      </c>
      <c r="FY81">
        <v>0</v>
      </c>
      <c r="GK81">
        <v>0</v>
      </c>
      <c r="GL81">
        <v>26.407061899999999</v>
      </c>
      <c r="GM81">
        <v>26.407061899999999</v>
      </c>
      <c r="GN81">
        <v>26.407061899999999</v>
      </c>
      <c r="GO81">
        <v>26.407061899999999</v>
      </c>
      <c r="GP81">
        <v>0.44011769830000003</v>
      </c>
      <c r="GQ81">
        <v>0.44011769830000003</v>
      </c>
      <c r="GR81">
        <v>0.44011769830000003</v>
      </c>
      <c r="GS81">
        <v>0.44011769830000003</v>
      </c>
      <c r="GT81">
        <v>26.407061899999999</v>
      </c>
      <c r="GU81">
        <v>0</v>
      </c>
      <c r="GV81">
        <v>0</v>
      </c>
      <c r="GW81">
        <v>235</v>
      </c>
    </row>
    <row r="82" spans="1:205" x14ac:dyDescent="0.25">
      <c r="A82" t="s">
        <v>189</v>
      </c>
      <c r="M82">
        <v>0</v>
      </c>
      <c r="Y82">
        <v>0</v>
      </c>
      <c r="AK82">
        <v>0</v>
      </c>
      <c r="AW82">
        <v>0</v>
      </c>
      <c r="BI82">
        <v>0</v>
      </c>
      <c r="BU82">
        <v>0</v>
      </c>
      <c r="CG82">
        <v>0</v>
      </c>
      <c r="CS82">
        <v>0</v>
      </c>
      <c r="CT82">
        <v>18.53255545</v>
      </c>
      <c r="CU82">
        <v>18.53255545</v>
      </c>
      <c r="CV82">
        <v>18.53255545</v>
      </c>
      <c r="CW82">
        <v>18.53255545</v>
      </c>
      <c r="CX82">
        <v>0.24710073930000001</v>
      </c>
      <c r="CY82">
        <v>0.24710073930000001</v>
      </c>
      <c r="CZ82">
        <v>0.24710073930000001</v>
      </c>
      <c r="DA82">
        <v>0.24710073930000001</v>
      </c>
      <c r="DB82">
        <v>18.53255545</v>
      </c>
      <c r="DC82">
        <v>0</v>
      </c>
      <c r="DD82">
        <v>0</v>
      </c>
      <c r="DE82">
        <v>490</v>
      </c>
      <c r="DQ82">
        <v>0</v>
      </c>
      <c r="EC82">
        <v>0</v>
      </c>
      <c r="EO82">
        <v>0</v>
      </c>
      <c r="FA82">
        <v>0</v>
      </c>
      <c r="FB82">
        <v>11.101702299999999</v>
      </c>
      <c r="FC82">
        <v>11.101702299999999</v>
      </c>
      <c r="FD82">
        <v>11.101702299999999</v>
      </c>
      <c r="FE82">
        <v>11.101702299999999</v>
      </c>
      <c r="FF82">
        <v>0.14802269730000001</v>
      </c>
      <c r="FG82">
        <v>0.14802269730000001</v>
      </c>
      <c r="FH82">
        <v>0.14802269730000001</v>
      </c>
      <c r="FI82">
        <v>0.14802269730000001</v>
      </c>
      <c r="FJ82">
        <v>11.101702299999999</v>
      </c>
      <c r="FK82">
        <v>0</v>
      </c>
      <c r="FL82">
        <v>0</v>
      </c>
      <c r="FM82">
        <v>79</v>
      </c>
      <c r="FY82">
        <v>0</v>
      </c>
      <c r="GK82">
        <v>0</v>
      </c>
      <c r="GL82">
        <v>17.504795212299999</v>
      </c>
      <c r="GM82">
        <v>14.817128875</v>
      </c>
      <c r="GN82">
        <v>18.53255545</v>
      </c>
      <c r="GO82">
        <v>14.817128875</v>
      </c>
      <c r="GP82">
        <v>0.2333972695</v>
      </c>
      <c r="GQ82">
        <v>0.19756171829999999</v>
      </c>
      <c r="GR82">
        <v>0.24710073930000001</v>
      </c>
      <c r="GS82">
        <v>0.19756171829999999</v>
      </c>
      <c r="GT82">
        <v>18.53255545</v>
      </c>
      <c r="GU82">
        <v>0.1076320263</v>
      </c>
      <c r="GV82">
        <v>2.5675725787000001</v>
      </c>
      <c r="GW82">
        <v>569</v>
      </c>
    </row>
    <row r="83" spans="1:205" x14ac:dyDescent="0.25">
      <c r="A83" t="s">
        <v>197</v>
      </c>
      <c r="M83">
        <v>0</v>
      </c>
      <c r="Y83">
        <v>0</v>
      </c>
      <c r="AK83">
        <v>0</v>
      </c>
      <c r="AW83">
        <v>0</v>
      </c>
      <c r="BI83">
        <v>0</v>
      </c>
      <c r="BU83">
        <v>0</v>
      </c>
      <c r="CG83">
        <v>0</v>
      </c>
      <c r="CH83">
        <v>27.423794099999999</v>
      </c>
      <c r="CI83">
        <v>27.423794099999999</v>
      </c>
      <c r="CJ83">
        <v>27.423794099999999</v>
      </c>
      <c r="CK83">
        <v>27.423794099999999</v>
      </c>
      <c r="CL83">
        <v>0.27423794099999999</v>
      </c>
      <c r="CM83">
        <v>0.27423794099999999</v>
      </c>
      <c r="CN83">
        <v>0.27423794099999999</v>
      </c>
      <c r="CO83">
        <v>0.27423794099999999</v>
      </c>
      <c r="CP83">
        <v>27.423794099999999</v>
      </c>
      <c r="CQ83">
        <v>0</v>
      </c>
      <c r="CR83">
        <v>0</v>
      </c>
      <c r="CS83">
        <v>23</v>
      </c>
      <c r="DE83">
        <v>0</v>
      </c>
      <c r="DF83">
        <v>20.502179600000002</v>
      </c>
      <c r="DG83">
        <v>20.502179600000002</v>
      </c>
      <c r="DH83">
        <v>20.502179600000002</v>
      </c>
      <c r="DI83">
        <v>20.502179600000002</v>
      </c>
      <c r="DJ83">
        <v>0.20502179600000001</v>
      </c>
      <c r="DK83">
        <v>0.20502179600000001</v>
      </c>
      <c r="DL83">
        <v>0.20502179600000001</v>
      </c>
      <c r="DM83">
        <v>0.20502179600000001</v>
      </c>
      <c r="DN83">
        <v>20.502179600000002</v>
      </c>
      <c r="DO83">
        <v>0</v>
      </c>
      <c r="DP83">
        <v>0</v>
      </c>
      <c r="DQ83">
        <v>38</v>
      </c>
      <c r="DR83">
        <v>23.0401463</v>
      </c>
      <c r="DS83">
        <v>23.0401463</v>
      </c>
      <c r="DT83">
        <v>23.0401463</v>
      </c>
      <c r="DU83">
        <v>23.0401463</v>
      </c>
      <c r="DV83">
        <v>0.230401463</v>
      </c>
      <c r="DW83">
        <v>0.230401463</v>
      </c>
      <c r="DX83">
        <v>0.230401463</v>
      </c>
      <c r="DY83">
        <v>0.230401463</v>
      </c>
      <c r="DZ83">
        <v>23.0401463</v>
      </c>
      <c r="EA83">
        <v>0</v>
      </c>
      <c r="EB83">
        <v>0</v>
      </c>
      <c r="EC83">
        <v>3</v>
      </c>
      <c r="EO83">
        <v>0</v>
      </c>
      <c r="FA83">
        <v>0</v>
      </c>
      <c r="FM83">
        <v>0</v>
      </c>
      <c r="FY83">
        <v>0</v>
      </c>
      <c r="GK83">
        <v>0</v>
      </c>
      <c r="GL83">
        <v>23.101724046800001</v>
      </c>
      <c r="GM83">
        <v>23.655373333299998</v>
      </c>
      <c r="GN83">
        <v>20.502179600000002</v>
      </c>
      <c r="GO83">
        <v>23.0401463</v>
      </c>
      <c r="GP83">
        <v>0.2310172405</v>
      </c>
      <c r="GQ83">
        <v>0.23655373330000001</v>
      </c>
      <c r="GR83">
        <v>0.20502179600000001</v>
      </c>
      <c r="GS83">
        <v>0.230401463</v>
      </c>
      <c r="GT83">
        <v>20.502179600000002</v>
      </c>
      <c r="GU83">
        <v>0.41229196039999999</v>
      </c>
      <c r="GV83">
        <v>3.3019223390999999</v>
      </c>
      <c r="GW83">
        <v>64</v>
      </c>
    </row>
    <row r="84" spans="1:205" x14ac:dyDescent="0.25">
      <c r="A84" t="s">
        <v>198</v>
      </c>
      <c r="M84">
        <v>0</v>
      </c>
      <c r="Y84">
        <v>0</v>
      </c>
      <c r="AK84">
        <v>0</v>
      </c>
      <c r="AW84">
        <v>0</v>
      </c>
      <c r="BI84">
        <v>0</v>
      </c>
      <c r="BU84">
        <v>0</v>
      </c>
      <c r="BV84">
        <v>12.2307328</v>
      </c>
      <c r="BW84">
        <v>12.2307328</v>
      </c>
      <c r="BX84">
        <v>12.2307328</v>
      </c>
      <c r="BY84">
        <v>12.2307328</v>
      </c>
      <c r="BZ84">
        <v>0.1210963644</v>
      </c>
      <c r="CA84">
        <v>0.1210963644</v>
      </c>
      <c r="CB84">
        <v>0.1210963644</v>
      </c>
      <c r="CC84">
        <v>0.1210963644</v>
      </c>
      <c r="CD84">
        <v>12.2307328</v>
      </c>
      <c r="CE84">
        <v>0</v>
      </c>
      <c r="CF84">
        <v>0</v>
      </c>
      <c r="CG84">
        <v>10</v>
      </c>
      <c r="CS84">
        <v>0</v>
      </c>
      <c r="DE84">
        <v>0</v>
      </c>
      <c r="DQ84">
        <v>0</v>
      </c>
      <c r="EC84">
        <v>0</v>
      </c>
      <c r="EO84">
        <v>0</v>
      </c>
      <c r="FA84">
        <v>0</v>
      </c>
      <c r="FM84">
        <v>0</v>
      </c>
      <c r="FY84">
        <v>0</v>
      </c>
      <c r="GK84">
        <v>0</v>
      </c>
      <c r="GL84">
        <v>12.2307328</v>
      </c>
      <c r="GM84">
        <v>12.2307328</v>
      </c>
      <c r="GN84">
        <v>12.2307328</v>
      </c>
      <c r="GO84">
        <v>12.2307328</v>
      </c>
      <c r="GP84">
        <v>0.1210963644</v>
      </c>
      <c r="GQ84">
        <v>0.1210963644</v>
      </c>
      <c r="GR84">
        <v>0.1210963644</v>
      </c>
      <c r="GS84">
        <v>0.1210963644</v>
      </c>
      <c r="GT84">
        <v>12.2307328</v>
      </c>
      <c r="GU84">
        <v>0</v>
      </c>
      <c r="GV84">
        <v>0</v>
      </c>
      <c r="GW84">
        <v>10</v>
      </c>
    </row>
    <row r="85" spans="1:205" x14ac:dyDescent="0.25">
      <c r="A85" t="s">
        <v>190</v>
      </c>
      <c r="M85">
        <v>0</v>
      </c>
      <c r="Y85">
        <v>0</v>
      </c>
      <c r="AK85">
        <v>0</v>
      </c>
      <c r="AW85">
        <v>0</v>
      </c>
      <c r="BI85">
        <v>0</v>
      </c>
      <c r="BU85">
        <v>0</v>
      </c>
      <c r="CG85">
        <v>0</v>
      </c>
      <c r="CS85">
        <v>0</v>
      </c>
      <c r="CT85">
        <v>24.4860924</v>
      </c>
      <c r="CU85">
        <v>24.4860924</v>
      </c>
      <c r="CV85">
        <v>24.4860924</v>
      </c>
      <c r="CW85">
        <v>24.4860924</v>
      </c>
      <c r="CX85">
        <v>0.23320088</v>
      </c>
      <c r="CY85">
        <v>0.23320088</v>
      </c>
      <c r="CZ85">
        <v>0.23320088</v>
      </c>
      <c r="DA85">
        <v>0.23320088</v>
      </c>
      <c r="DB85">
        <v>24.4860924</v>
      </c>
      <c r="DC85">
        <v>0</v>
      </c>
      <c r="DD85">
        <v>0</v>
      </c>
      <c r="DE85">
        <v>74</v>
      </c>
      <c r="DQ85">
        <v>0</v>
      </c>
      <c r="EC85">
        <v>0</v>
      </c>
      <c r="EO85">
        <v>0</v>
      </c>
      <c r="FA85">
        <v>0</v>
      </c>
      <c r="FM85">
        <v>0</v>
      </c>
      <c r="FY85">
        <v>0</v>
      </c>
      <c r="GK85">
        <v>0</v>
      </c>
      <c r="GL85">
        <v>24.4860924</v>
      </c>
      <c r="GM85">
        <v>24.4860924</v>
      </c>
      <c r="GN85">
        <v>24.4860924</v>
      </c>
      <c r="GO85">
        <v>24.4860924</v>
      </c>
      <c r="GP85">
        <v>0.23320088</v>
      </c>
      <c r="GQ85">
        <v>0.23320088</v>
      </c>
      <c r="GR85">
        <v>0.23320088</v>
      </c>
      <c r="GS85">
        <v>0.23320088</v>
      </c>
      <c r="GT85">
        <v>24.4860924</v>
      </c>
      <c r="GU85">
        <v>0</v>
      </c>
      <c r="GV85">
        <v>0</v>
      </c>
      <c r="GW85">
        <v>74</v>
      </c>
    </row>
    <row r="86" spans="1:205" x14ac:dyDescent="0.25">
      <c r="A86" t="s">
        <v>232</v>
      </c>
      <c r="M86">
        <v>0</v>
      </c>
      <c r="Y86">
        <v>0</v>
      </c>
      <c r="AK86">
        <v>0</v>
      </c>
      <c r="AW86">
        <v>0</v>
      </c>
      <c r="BI86">
        <v>0</v>
      </c>
      <c r="BU86">
        <v>0</v>
      </c>
      <c r="CG86">
        <v>0</v>
      </c>
      <c r="CS86">
        <v>0</v>
      </c>
      <c r="CT86">
        <v>18.846971</v>
      </c>
      <c r="CU86">
        <v>18.846971</v>
      </c>
      <c r="CV86">
        <v>18.846971</v>
      </c>
      <c r="CW86">
        <v>18.846971</v>
      </c>
      <c r="CX86">
        <v>0.12564647330000001</v>
      </c>
      <c r="CY86">
        <v>0.12564647330000001</v>
      </c>
      <c r="CZ86">
        <v>0.12564647330000001</v>
      </c>
      <c r="DA86">
        <v>0.12564647330000001</v>
      </c>
      <c r="DB86">
        <v>18.846971</v>
      </c>
      <c r="DE86">
        <v>0</v>
      </c>
      <c r="DQ86">
        <v>0</v>
      </c>
      <c r="EC86">
        <v>0</v>
      </c>
      <c r="EO86">
        <v>0</v>
      </c>
      <c r="FA86">
        <v>0</v>
      </c>
      <c r="FM86">
        <v>0</v>
      </c>
      <c r="FY86">
        <v>0</v>
      </c>
      <c r="GK86">
        <v>0</v>
      </c>
      <c r="GL86">
        <v>18.846971</v>
      </c>
      <c r="GM86">
        <v>18.846971</v>
      </c>
      <c r="GN86">
        <v>18.846971</v>
      </c>
      <c r="GO86">
        <v>18.846971</v>
      </c>
      <c r="GP86">
        <v>0.12564647330000001</v>
      </c>
      <c r="GQ86">
        <v>0.12564647330000001</v>
      </c>
      <c r="GR86">
        <v>0.12564647330000001</v>
      </c>
      <c r="GS86">
        <v>0.12564647330000001</v>
      </c>
      <c r="GT86">
        <v>18.846971</v>
      </c>
      <c r="GW86">
        <v>0</v>
      </c>
    </row>
    <row r="87" spans="1:205" x14ac:dyDescent="0.25">
      <c r="A87" t="s">
        <v>233</v>
      </c>
      <c r="M87">
        <v>0</v>
      </c>
      <c r="Y87">
        <v>0</v>
      </c>
      <c r="AK87">
        <v>0</v>
      </c>
      <c r="AW87">
        <v>0</v>
      </c>
      <c r="BI87">
        <v>0</v>
      </c>
      <c r="BU87">
        <v>0</v>
      </c>
      <c r="CG87">
        <v>0</v>
      </c>
      <c r="CS87">
        <v>0</v>
      </c>
      <c r="DE87">
        <v>0</v>
      </c>
      <c r="DQ87">
        <v>0</v>
      </c>
      <c r="EC87">
        <v>0</v>
      </c>
      <c r="ED87">
        <v>26.764993050000001</v>
      </c>
      <c r="EE87">
        <v>26.764993050000001</v>
      </c>
      <c r="EF87">
        <v>26.764993050000001</v>
      </c>
      <c r="EG87">
        <v>26.764993050000001</v>
      </c>
      <c r="EH87">
        <v>8.9216643499999998E-2</v>
      </c>
      <c r="EI87">
        <v>8.9216643499999998E-2</v>
      </c>
      <c r="EJ87">
        <v>8.9216643499999998E-2</v>
      </c>
      <c r="EK87">
        <v>8.9216643499999998E-2</v>
      </c>
      <c r="EL87">
        <v>26.764993050000001</v>
      </c>
      <c r="EM87">
        <v>0</v>
      </c>
      <c r="EN87">
        <v>0</v>
      </c>
      <c r="EO87">
        <v>17</v>
      </c>
      <c r="FA87">
        <v>0</v>
      </c>
      <c r="FM87">
        <v>0</v>
      </c>
      <c r="FY87">
        <v>0</v>
      </c>
      <c r="GK87">
        <v>0</v>
      </c>
      <c r="GL87">
        <v>26.764993050000001</v>
      </c>
      <c r="GM87">
        <v>26.764993050000001</v>
      </c>
      <c r="GN87">
        <v>26.764993050000001</v>
      </c>
      <c r="GO87">
        <v>26.764993050000001</v>
      </c>
      <c r="GP87">
        <v>8.9216643499999998E-2</v>
      </c>
      <c r="GQ87">
        <v>8.9216643499999998E-2</v>
      </c>
      <c r="GR87">
        <v>8.9216643499999998E-2</v>
      </c>
      <c r="GS87">
        <v>8.9216643499999998E-2</v>
      </c>
      <c r="GT87">
        <v>26.764993050000001</v>
      </c>
      <c r="GU87">
        <v>0</v>
      </c>
      <c r="GV87">
        <v>0</v>
      </c>
      <c r="GW87">
        <v>17</v>
      </c>
    </row>
    <row r="88" spans="1:205" x14ac:dyDescent="0.25">
      <c r="A88" t="s">
        <v>200</v>
      </c>
      <c r="B88">
        <v>30.028783755399999</v>
      </c>
      <c r="C88">
        <v>30.406854975000002</v>
      </c>
      <c r="D88">
        <v>27.318904199999999</v>
      </c>
      <c r="E88">
        <v>30.406854975000002</v>
      </c>
      <c r="F88">
        <v>7.4542882313999996</v>
      </c>
      <c r="G88">
        <v>7.8590429750000004</v>
      </c>
      <c r="H88">
        <v>4.5531506999999998</v>
      </c>
      <c r="I88">
        <v>7.8590429750000004</v>
      </c>
      <c r="J88">
        <v>27.318904199999999</v>
      </c>
      <c r="K88">
        <v>0.30661414170000001</v>
      </c>
      <c r="L88">
        <v>3.0800185671000002</v>
      </c>
      <c r="M88">
        <v>101</v>
      </c>
      <c r="N88">
        <v>29.689630472899999</v>
      </c>
      <c r="O88">
        <v>29.260176316700001</v>
      </c>
      <c r="P88">
        <v>29.889097899999999</v>
      </c>
      <c r="Q88">
        <v>29.565229899999999</v>
      </c>
      <c r="R88">
        <v>3.4323878082000001</v>
      </c>
      <c r="S88">
        <v>3.5806817142999998</v>
      </c>
      <c r="T88">
        <v>2.5134049583000002</v>
      </c>
      <c r="U88">
        <v>2.0869551986000001</v>
      </c>
      <c r="V88">
        <v>29.889097899999999</v>
      </c>
      <c r="W88">
        <v>4.9191581900000003E-2</v>
      </c>
      <c r="X88">
        <v>1.3212345222999999</v>
      </c>
      <c r="Y88">
        <v>721</v>
      </c>
      <c r="Z88">
        <v>46.309454959999997</v>
      </c>
      <c r="AA88">
        <v>46.180508458399999</v>
      </c>
      <c r="AB88">
        <v>42.4100459</v>
      </c>
      <c r="AC88">
        <v>40.67478835</v>
      </c>
      <c r="AD88">
        <v>14.3186406395</v>
      </c>
      <c r="AE88">
        <v>12.3916198351</v>
      </c>
      <c r="AF88">
        <v>3.5341704916999999</v>
      </c>
      <c r="AG88">
        <v>3.3575515708000001</v>
      </c>
      <c r="AH88">
        <v>31.809326500000001</v>
      </c>
      <c r="AI88">
        <v>0.93216891850000005</v>
      </c>
      <c r="AJ88">
        <v>14.1203810256</v>
      </c>
      <c r="AK88">
        <v>229</v>
      </c>
      <c r="AL88">
        <v>41.0146518257</v>
      </c>
      <c r="AM88">
        <v>42.846094000000001</v>
      </c>
      <c r="AN88">
        <v>43.377927</v>
      </c>
      <c r="AO88">
        <v>43.377927</v>
      </c>
      <c r="AP88">
        <v>14.493922256699999</v>
      </c>
      <c r="AQ88">
        <v>23.285005361100001</v>
      </c>
      <c r="AR88">
        <v>14.459308999999999</v>
      </c>
      <c r="AS88">
        <v>14.459308999999999</v>
      </c>
      <c r="AT88">
        <v>43.377927</v>
      </c>
      <c r="AU88">
        <v>0.80691523389999997</v>
      </c>
      <c r="AV88">
        <v>4.5830747324000001</v>
      </c>
      <c r="AW88">
        <v>32</v>
      </c>
      <c r="AX88">
        <v>37.576794100000001</v>
      </c>
      <c r="AY88">
        <v>37.576794100000001</v>
      </c>
      <c r="AZ88">
        <v>37.576794100000001</v>
      </c>
      <c r="BA88">
        <v>37.576794100000001</v>
      </c>
      <c r="BB88">
        <v>18.330143463399999</v>
      </c>
      <c r="BC88">
        <v>18.330143463399999</v>
      </c>
      <c r="BD88">
        <v>18.330143463399999</v>
      </c>
      <c r="BE88">
        <v>18.330143463399999</v>
      </c>
      <c r="BF88">
        <v>37.576794100000001</v>
      </c>
      <c r="BG88">
        <v>0</v>
      </c>
      <c r="BH88">
        <v>0</v>
      </c>
      <c r="BI88">
        <v>60</v>
      </c>
      <c r="BJ88">
        <v>37.958460660900002</v>
      </c>
      <c r="BK88">
        <v>37.028379933399997</v>
      </c>
      <c r="BL88">
        <v>38.295927399999997</v>
      </c>
      <c r="BM88">
        <v>38.295927399999997</v>
      </c>
      <c r="BN88">
        <v>9.2574386389000001</v>
      </c>
      <c r="BO88">
        <v>7.4561178360999998</v>
      </c>
      <c r="BP88">
        <v>12.765309133300001</v>
      </c>
      <c r="BQ88">
        <v>7.0745533500000004</v>
      </c>
      <c r="BR88">
        <v>38.295927399999997</v>
      </c>
      <c r="BS88">
        <v>0.57849551399999999</v>
      </c>
      <c r="BT88">
        <v>4.1114501942999997</v>
      </c>
      <c r="BU88">
        <v>51</v>
      </c>
      <c r="BV88">
        <v>12.3792517471</v>
      </c>
      <c r="BW88">
        <v>12.3164428333</v>
      </c>
      <c r="BX88">
        <v>12.5955046</v>
      </c>
      <c r="BY88">
        <v>12.2307328</v>
      </c>
      <c r="BZ88">
        <v>0.3732213881</v>
      </c>
      <c r="CA88">
        <v>0.2891261235</v>
      </c>
      <c r="CB88">
        <v>0.50382018399999995</v>
      </c>
      <c r="CC88">
        <v>0.24246182199999999</v>
      </c>
      <c r="CD88">
        <v>12.5955046</v>
      </c>
      <c r="CE88">
        <v>1.8154144600000002E-2</v>
      </c>
      <c r="CF88">
        <v>0.23096886629999999</v>
      </c>
      <c r="CG88">
        <v>162</v>
      </c>
      <c r="CH88">
        <v>26.497921116699999</v>
      </c>
      <c r="CI88">
        <v>26.915427999999999</v>
      </c>
      <c r="CJ88">
        <v>26.407061899999999</v>
      </c>
      <c r="CK88">
        <v>26.915427999999999</v>
      </c>
      <c r="CL88">
        <v>0.42529402620000001</v>
      </c>
      <c r="CM88">
        <v>0.35717781970000001</v>
      </c>
      <c r="CN88">
        <v>0.44011769830000003</v>
      </c>
      <c r="CO88">
        <v>0.35717781970000001</v>
      </c>
      <c r="CP88">
        <v>26.407061899999999</v>
      </c>
      <c r="CQ88">
        <v>1.8104058999999999E-2</v>
      </c>
      <c r="CR88">
        <v>0.29060600640000001</v>
      </c>
      <c r="CS88">
        <v>258</v>
      </c>
      <c r="CT88">
        <v>21.020909568499999</v>
      </c>
      <c r="CU88">
        <v>21.528992880000001</v>
      </c>
      <c r="CV88">
        <v>20.390126200000001</v>
      </c>
      <c r="CW88">
        <v>20.390126200000001</v>
      </c>
      <c r="CX88">
        <v>0.50438359939999999</v>
      </c>
      <c r="CY88">
        <v>0.38586750549999999</v>
      </c>
      <c r="CZ88">
        <v>0.50778438699999995</v>
      </c>
      <c r="DA88">
        <v>0.24710073930000001</v>
      </c>
      <c r="DB88">
        <v>18.53255545</v>
      </c>
      <c r="DC88">
        <v>7.4323997599999997E-2</v>
      </c>
      <c r="DD88">
        <v>2.6998788737999999</v>
      </c>
      <c r="DE88">
        <v>1320</v>
      </c>
      <c r="DF88">
        <v>19.606108833299999</v>
      </c>
      <c r="DG88">
        <v>19.7713298</v>
      </c>
      <c r="DH88">
        <v>19.379260200000001</v>
      </c>
      <c r="DI88">
        <v>19.6021222</v>
      </c>
      <c r="DJ88">
        <v>0.59926801439999999</v>
      </c>
      <c r="DK88">
        <v>0.66938317869999997</v>
      </c>
      <c r="DL88">
        <v>0.38758520400000002</v>
      </c>
      <c r="DM88">
        <v>0.59029228600000005</v>
      </c>
      <c r="DN88">
        <v>19.379260200000001</v>
      </c>
      <c r="DO88">
        <v>2.5184929200000001E-2</v>
      </c>
      <c r="DP88">
        <v>0.40402541939999997</v>
      </c>
      <c r="DQ88">
        <v>257</v>
      </c>
      <c r="DR88">
        <v>23.941586711900001</v>
      </c>
      <c r="DS88">
        <v>23.57807665</v>
      </c>
      <c r="DT88">
        <v>24.58465605</v>
      </c>
      <c r="DU88">
        <v>23.1094276</v>
      </c>
      <c r="DV88">
        <v>1.1155165410000001</v>
      </c>
      <c r="DW88">
        <v>0.77718902830000003</v>
      </c>
      <c r="DX88">
        <v>1.6389770699999999</v>
      </c>
      <c r="DY88">
        <v>0.46218855199999997</v>
      </c>
      <c r="DZ88">
        <v>24.58465605</v>
      </c>
      <c r="EA88">
        <v>0.1064417777</v>
      </c>
      <c r="EB88">
        <v>0.74351970820000002</v>
      </c>
      <c r="EC88">
        <v>49</v>
      </c>
      <c r="ED88">
        <v>28.2648614762</v>
      </c>
      <c r="EE88">
        <v>28.211628910000002</v>
      </c>
      <c r="EF88">
        <v>28.749603050000001</v>
      </c>
      <c r="EG88">
        <v>28.749603050000001</v>
      </c>
      <c r="EH88">
        <v>1.2954546606999999</v>
      </c>
      <c r="EI88">
        <v>1.0055915017999999</v>
      </c>
      <c r="EJ88">
        <v>1.509976105</v>
      </c>
      <c r="EK88">
        <v>1.0131100749999999</v>
      </c>
      <c r="EL88">
        <v>28.749603050000001</v>
      </c>
      <c r="EM88">
        <v>9.1602354900000002E-2</v>
      </c>
      <c r="EN88">
        <v>2.0508414279</v>
      </c>
      <c r="EO88">
        <v>501</v>
      </c>
      <c r="EP88">
        <v>21.12588405</v>
      </c>
      <c r="EQ88">
        <v>21.12588405</v>
      </c>
      <c r="ER88">
        <v>21.12588405</v>
      </c>
      <c r="ES88">
        <v>21.12588405</v>
      </c>
      <c r="ET88">
        <v>0.84503536199999996</v>
      </c>
      <c r="EU88">
        <v>0.84503536199999996</v>
      </c>
      <c r="EV88">
        <v>0.84503536199999996</v>
      </c>
      <c r="EW88">
        <v>0.84503536199999996</v>
      </c>
      <c r="EX88">
        <v>21.12588405</v>
      </c>
      <c r="FA88">
        <v>1</v>
      </c>
      <c r="FB88">
        <v>11.042792824899999</v>
      </c>
      <c r="FC88">
        <v>11.0821892833</v>
      </c>
      <c r="FD88">
        <v>11.101702299999999</v>
      </c>
      <c r="FE88">
        <v>11.101702299999999</v>
      </c>
      <c r="FF88">
        <v>0.26047257480000002</v>
      </c>
      <c r="FG88">
        <v>0.27191311979999999</v>
      </c>
      <c r="FH88">
        <v>0.21807795999999999</v>
      </c>
      <c r="FI88">
        <v>0.21807795999999999</v>
      </c>
      <c r="FJ88">
        <v>10.903898</v>
      </c>
      <c r="FK88">
        <v>8.1889830000000004E-3</v>
      </c>
      <c r="FL88">
        <v>0.1431781597</v>
      </c>
      <c r="FM88">
        <v>306</v>
      </c>
      <c r="FN88">
        <v>599.25915213910002</v>
      </c>
      <c r="FO88">
        <v>599.4667015</v>
      </c>
      <c r="FP88">
        <v>598.87698169999999</v>
      </c>
      <c r="FQ88">
        <v>599.4667015</v>
      </c>
      <c r="FR88">
        <v>79.369371750699997</v>
      </c>
      <c r="FS88">
        <v>89.949491214999995</v>
      </c>
      <c r="FT88">
        <v>59.88769817</v>
      </c>
      <c r="FU88">
        <v>89.949491214999995</v>
      </c>
      <c r="FV88">
        <v>598.87698169999999</v>
      </c>
      <c r="FW88">
        <v>7.20119548E-2</v>
      </c>
      <c r="FX88">
        <v>0.55666724970000003</v>
      </c>
      <c r="FY88">
        <v>60</v>
      </c>
      <c r="FZ88">
        <v>628.70071125000004</v>
      </c>
      <c r="GA88">
        <v>628.70071125000004</v>
      </c>
      <c r="GB88">
        <v>628.70071125000004</v>
      </c>
      <c r="GC88">
        <v>628.70071125000004</v>
      </c>
      <c r="GD88">
        <v>52.391725937499999</v>
      </c>
      <c r="GE88">
        <v>52.391725937499999</v>
      </c>
      <c r="GF88">
        <v>52.391725937499999</v>
      </c>
      <c r="GG88">
        <v>52.391725937499999</v>
      </c>
      <c r="GH88">
        <v>628.70071125000004</v>
      </c>
      <c r="GI88">
        <v>0</v>
      </c>
      <c r="GJ88">
        <v>0</v>
      </c>
      <c r="GK88">
        <v>27</v>
      </c>
      <c r="GL88">
        <v>37.2407046091</v>
      </c>
      <c r="GM88">
        <v>63.239348864999997</v>
      </c>
      <c r="GN88">
        <v>25.389219350000001</v>
      </c>
      <c r="GO88">
        <v>27.444030600000001</v>
      </c>
      <c r="GP88">
        <v>3.9920984707999998</v>
      </c>
      <c r="GQ88">
        <v>9.3921004047000007</v>
      </c>
      <c r="GR88">
        <v>0.815605048</v>
      </c>
      <c r="GS88">
        <v>1.2013575525</v>
      </c>
      <c r="GT88">
        <v>18.53255545</v>
      </c>
      <c r="GU88">
        <v>1.3119060618</v>
      </c>
      <c r="GV88">
        <v>84.361196737499995</v>
      </c>
      <c r="GW88">
        <v>4135</v>
      </c>
    </row>
    <row r="90" spans="1:205" x14ac:dyDescent="0.25">
      <c r="A90" t="s">
        <v>159</v>
      </c>
    </row>
    <row r="91" spans="1:205" x14ac:dyDescent="0.25">
      <c r="C91" t="s">
        <v>208</v>
      </c>
    </row>
    <row r="92" spans="1:205" x14ac:dyDescent="0.25">
      <c r="B92" t="s">
        <v>201</v>
      </c>
      <c r="N92" t="s">
        <v>234</v>
      </c>
      <c r="Z92" t="s">
        <v>2</v>
      </c>
      <c r="AL92" t="s">
        <v>193</v>
      </c>
      <c r="AX92" t="s">
        <v>209</v>
      </c>
      <c r="BJ92" t="s">
        <v>11</v>
      </c>
      <c r="BV92" t="s">
        <v>235</v>
      </c>
      <c r="CH92" t="s">
        <v>3</v>
      </c>
      <c r="CT92" t="s">
        <v>4</v>
      </c>
      <c r="DF92" t="s">
        <v>5</v>
      </c>
      <c r="DR92" t="s">
        <v>8</v>
      </c>
      <c r="ED92" t="s">
        <v>167</v>
      </c>
      <c r="EP92" t="s">
        <v>194</v>
      </c>
      <c r="FB92" t="s">
        <v>12</v>
      </c>
      <c r="FN92" t="s">
        <v>195</v>
      </c>
      <c r="FZ92" t="s">
        <v>191</v>
      </c>
      <c r="GL92" t="s">
        <v>200</v>
      </c>
    </row>
    <row r="93" spans="1:205" x14ac:dyDescent="0.25">
      <c r="A93" t="s">
        <v>215</v>
      </c>
      <c r="B93" t="s">
        <v>223</v>
      </c>
      <c r="C93" t="s">
        <v>217</v>
      </c>
      <c r="D93" t="s">
        <v>222</v>
      </c>
      <c r="E93" t="s">
        <v>224</v>
      </c>
      <c r="F93" t="s">
        <v>225</v>
      </c>
      <c r="G93" t="s">
        <v>226</v>
      </c>
      <c r="H93" t="s">
        <v>227</v>
      </c>
      <c r="I93" t="s">
        <v>228</v>
      </c>
      <c r="J93" t="s">
        <v>210</v>
      </c>
      <c r="K93" t="s">
        <v>211</v>
      </c>
      <c r="L93" t="s">
        <v>212</v>
      </c>
      <c r="M93" t="s">
        <v>158</v>
      </c>
      <c r="N93" t="s">
        <v>223</v>
      </c>
      <c r="O93" t="s">
        <v>217</v>
      </c>
      <c r="P93" t="s">
        <v>222</v>
      </c>
      <c r="Q93" t="s">
        <v>224</v>
      </c>
      <c r="R93" t="s">
        <v>225</v>
      </c>
      <c r="S93" t="s">
        <v>226</v>
      </c>
      <c r="T93" t="s">
        <v>227</v>
      </c>
      <c r="U93" t="s">
        <v>228</v>
      </c>
      <c r="V93" t="s">
        <v>210</v>
      </c>
      <c r="W93" t="s">
        <v>211</v>
      </c>
      <c r="X93" t="s">
        <v>212</v>
      </c>
      <c r="Y93" t="s">
        <v>158</v>
      </c>
      <c r="Z93" t="s">
        <v>223</v>
      </c>
      <c r="AA93" t="s">
        <v>217</v>
      </c>
      <c r="AB93" t="s">
        <v>222</v>
      </c>
      <c r="AC93" t="s">
        <v>224</v>
      </c>
      <c r="AD93" t="s">
        <v>225</v>
      </c>
      <c r="AE93" t="s">
        <v>226</v>
      </c>
      <c r="AF93" t="s">
        <v>227</v>
      </c>
      <c r="AG93" t="s">
        <v>228</v>
      </c>
      <c r="AH93" t="s">
        <v>210</v>
      </c>
      <c r="AI93" t="s">
        <v>211</v>
      </c>
      <c r="AJ93" t="s">
        <v>212</v>
      </c>
      <c r="AK93" t="s">
        <v>158</v>
      </c>
      <c r="AL93" t="s">
        <v>223</v>
      </c>
      <c r="AM93" t="s">
        <v>217</v>
      </c>
      <c r="AN93" t="s">
        <v>222</v>
      </c>
      <c r="AO93" t="s">
        <v>224</v>
      </c>
      <c r="AP93" t="s">
        <v>225</v>
      </c>
      <c r="AQ93" t="s">
        <v>226</v>
      </c>
      <c r="AR93" t="s">
        <v>227</v>
      </c>
      <c r="AS93" t="s">
        <v>228</v>
      </c>
      <c r="AT93" t="s">
        <v>210</v>
      </c>
      <c r="AU93" t="s">
        <v>211</v>
      </c>
      <c r="AV93" t="s">
        <v>212</v>
      </c>
      <c r="AW93" t="s">
        <v>158</v>
      </c>
      <c r="AX93" t="s">
        <v>223</v>
      </c>
      <c r="AY93" t="s">
        <v>217</v>
      </c>
      <c r="AZ93" t="s">
        <v>222</v>
      </c>
      <c r="BA93" t="s">
        <v>224</v>
      </c>
      <c r="BB93" t="s">
        <v>225</v>
      </c>
      <c r="BC93" t="s">
        <v>226</v>
      </c>
      <c r="BD93" t="s">
        <v>227</v>
      </c>
      <c r="BE93" t="s">
        <v>228</v>
      </c>
      <c r="BF93" t="s">
        <v>210</v>
      </c>
      <c r="BG93" t="s">
        <v>211</v>
      </c>
      <c r="BH93" t="s">
        <v>212</v>
      </c>
      <c r="BI93" t="s">
        <v>158</v>
      </c>
      <c r="BJ93" t="s">
        <v>223</v>
      </c>
      <c r="BK93" t="s">
        <v>217</v>
      </c>
      <c r="BL93" t="s">
        <v>222</v>
      </c>
      <c r="BM93" t="s">
        <v>224</v>
      </c>
      <c r="BN93" t="s">
        <v>225</v>
      </c>
      <c r="BO93" t="s">
        <v>226</v>
      </c>
      <c r="BP93" t="s">
        <v>227</v>
      </c>
      <c r="BQ93" t="s">
        <v>228</v>
      </c>
      <c r="BR93" t="s">
        <v>210</v>
      </c>
      <c r="BS93" t="s">
        <v>211</v>
      </c>
      <c r="BT93" t="s">
        <v>212</v>
      </c>
      <c r="BU93" t="s">
        <v>158</v>
      </c>
      <c r="BV93" t="s">
        <v>223</v>
      </c>
      <c r="BW93" t="s">
        <v>217</v>
      </c>
      <c r="BX93" t="s">
        <v>222</v>
      </c>
      <c r="BY93" t="s">
        <v>224</v>
      </c>
      <c r="BZ93" t="s">
        <v>225</v>
      </c>
      <c r="CA93" t="s">
        <v>226</v>
      </c>
      <c r="CB93" t="s">
        <v>227</v>
      </c>
      <c r="CC93" t="s">
        <v>228</v>
      </c>
      <c r="CD93" t="s">
        <v>210</v>
      </c>
      <c r="CE93" t="s">
        <v>211</v>
      </c>
      <c r="CF93" t="s">
        <v>212</v>
      </c>
      <c r="CG93" t="s">
        <v>158</v>
      </c>
      <c r="CH93" t="s">
        <v>223</v>
      </c>
      <c r="CI93" t="s">
        <v>217</v>
      </c>
      <c r="CJ93" t="s">
        <v>222</v>
      </c>
      <c r="CK93" t="s">
        <v>224</v>
      </c>
      <c r="CL93" t="s">
        <v>225</v>
      </c>
      <c r="CM93" t="s">
        <v>226</v>
      </c>
      <c r="CN93" t="s">
        <v>227</v>
      </c>
      <c r="CO93" t="s">
        <v>228</v>
      </c>
      <c r="CP93" t="s">
        <v>210</v>
      </c>
      <c r="CQ93" t="s">
        <v>211</v>
      </c>
      <c r="CR93" t="s">
        <v>212</v>
      </c>
      <c r="CS93" t="s">
        <v>158</v>
      </c>
      <c r="CT93" t="s">
        <v>223</v>
      </c>
      <c r="CU93" t="s">
        <v>217</v>
      </c>
      <c r="CV93" t="s">
        <v>222</v>
      </c>
      <c r="CW93" t="s">
        <v>224</v>
      </c>
      <c r="CX93" t="s">
        <v>225</v>
      </c>
      <c r="CY93" t="s">
        <v>226</v>
      </c>
      <c r="CZ93" t="s">
        <v>227</v>
      </c>
      <c r="DA93" t="s">
        <v>228</v>
      </c>
      <c r="DB93" t="s">
        <v>210</v>
      </c>
      <c r="DC93" t="s">
        <v>211</v>
      </c>
      <c r="DD93" t="s">
        <v>212</v>
      </c>
      <c r="DE93" t="s">
        <v>158</v>
      </c>
      <c r="DF93" t="s">
        <v>223</v>
      </c>
      <c r="DG93" t="s">
        <v>217</v>
      </c>
      <c r="DH93" t="s">
        <v>222</v>
      </c>
      <c r="DI93" t="s">
        <v>224</v>
      </c>
      <c r="DJ93" t="s">
        <v>225</v>
      </c>
      <c r="DK93" t="s">
        <v>226</v>
      </c>
      <c r="DL93" t="s">
        <v>227</v>
      </c>
      <c r="DM93" t="s">
        <v>228</v>
      </c>
      <c r="DN93" t="s">
        <v>210</v>
      </c>
      <c r="DO93" t="s">
        <v>211</v>
      </c>
      <c r="DP93" t="s">
        <v>212</v>
      </c>
      <c r="DQ93" t="s">
        <v>158</v>
      </c>
      <c r="DR93" t="s">
        <v>223</v>
      </c>
      <c r="DS93" t="s">
        <v>217</v>
      </c>
      <c r="DT93" t="s">
        <v>222</v>
      </c>
      <c r="DU93" t="s">
        <v>224</v>
      </c>
      <c r="DV93" t="s">
        <v>225</v>
      </c>
      <c r="DW93" t="s">
        <v>226</v>
      </c>
      <c r="DX93" t="s">
        <v>227</v>
      </c>
      <c r="DY93" t="s">
        <v>228</v>
      </c>
      <c r="DZ93" t="s">
        <v>210</v>
      </c>
      <c r="EA93" t="s">
        <v>211</v>
      </c>
      <c r="EB93" t="s">
        <v>212</v>
      </c>
      <c r="EC93" t="s">
        <v>158</v>
      </c>
      <c r="ED93" t="s">
        <v>223</v>
      </c>
      <c r="EE93" t="s">
        <v>217</v>
      </c>
      <c r="EF93" t="s">
        <v>222</v>
      </c>
      <c r="EG93" t="s">
        <v>224</v>
      </c>
      <c r="EH93" t="s">
        <v>225</v>
      </c>
      <c r="EI93" t="s">
        <v>226</v>
      </c>
      <c r="EJ93" t="s">
        <v>227</v>
      </c>
      <c r="EK93" t="s">
        <v>228</v>
      </c>
      <c r="EL93" t="s">
        <v>210</v>
      </c>
      <c r="EM93" t="s">
        <v>211</v>
      </c>
      <c r="EN93" t="s">
        <v>212</v>
      </c>
      <c r="EO93" t="s">
        <v>158</v>
      </c>
      <c r="EP93" t="s">
        <v>223</v>
      </c>
      <c r="EQ93" t="s">
        <v>217</v>
      </c>
      <c r="ER93" t="s">
        <v>222</v>
      </c>
      <c r="ES93" t="s">
        <v>224</v>
      </c>
      <c r="ET93" t="s">
        <v>225</v>
      </c>
      <c r="EU93" t="s">
        <v>226</v>
      </c>
      <c r="EV93" t="s">
        <v>227</v>
      </c>
      <c r="EW93" t="s">
        <v>228</v>
      </c>
      <c r="EX93" t="s">
        <v>210</v>
      </c>
      <c r="EY93" t="s">
        <v>211</v>
      </c>
      <c r="EZ93" t="s">
        <v>212</v>
      </c>
      <c r="FA93" t="s">
        <v>158</v>
      </c>
      <c r="FB93" t="s">
        <v>223</v>
      </c>
      <c r="FC93" t="s">
        <v>217</v>
      </c>
      <c r="FD93" t="s">
        <v>222</v>
      </c>
      <c r="FE93" t="s">
        <v>224</v>
      </c>
      <c r="FF93" t="s">
        <v>225</v>
      </c>
      <c r="FG93" t="s">
        <v>226</v>
      </c>
      <c r="FH93" t="s">
        <v>227</v>
      </c>
      <c r="FI93" t="s">
        <v>228</v>
      </c>
      <c r="FJ93" t="s">
        <v>210</v>
      </c>
      <c r="FK93" t="s">
        <v>211</v>
      </c>
      <c r="FL93" t="s">
        <v>212</v>
      </c>
      <c r="FM93" t="s">
        <v>158</v>
      </c>
      <c r="FN93" t="s">
        <v>223</v>
      </c>
      <c r="FO93" t="s">
        <v>217</v>
      </c>
      <c r="FP93" t="s">
        <v>222</v>
      </c>
      <c r="FQ93" t="s">
        <v>224</v>
      </c>
      <c r="FR93" t="s">
        <v>225</v>
      </c>
      <c r="FS93" t="s">
        <v>226</v>
      </c>
      <c r="FT93" t="s">
        <v>227</v>
      </c>
      <c r="FU93" t="s">
        <v>228</v>
      </c>
      <c r="FV93" t="s">
        <v>210</v>
      </c>
      <c r="FW93" t="s">
        <v>211</v>
      </c>
      <c r="FX93" t="s">
        <v>212</v>
      </c>
      <c r="FY93" t="s">
        <v>158</v>
      </c>
      <c r="FZ93" t="s">
        <v>223</v>
      </c>
      <c r="GA93" t="s">
        <v>217</v>
      </c>
      <c r="GB93" t="s">
        <v>222</v>
      </c>
      <c r="GC93" t="s">
        <v>224</v>
      </c>
      <c r="GD93" t="s">
        <v>225</v>
      </c>
      <c r="GE93" t="s">
        <v>226</v>
      </c>
      <c r="GF93" t="s">
        <v>227</v>
      </c>
      <c r="GG93" t="s">
        <v>228</v>
      </c>
      <c r="GH93" t="s">
        <v>210</v>
      </c>
      <c r="GI93" t="s">
        <v>211</v>
      </c>
      <c r="GJ93" t="s">
        <v>212</v>
      </c>
      <c r="GK93" t="s">
        <v>158</v>
      </c>
      <c r="GL93" t="s">
        <v>223</v>
      </c>
      <c r="GM93" t="s">
        <v>217</v>
      </c>
      <c r="GN93" t="s">
        <v>222</v>
      </c>
      <c r="GO93" t="s">
        <v>224</v>
      </c>
      <c r="GP93" t="s">
        <v>225</v>
      </c>
      <c r="GQ93" t="s">
        <v>226</v>
      </c>
      <c r="GR93" t="s">
        <v>227</v>
      </c>
      <c r="GS93" t="s">
        <v>228</v>
      </c>
      <c r="GT93" t="s">
        <v>210</v>
      </c>
      <c r="GU93" t="s">
        <v>211</v>
      </c>
      <c r="GV93" t="s">
        <v>212</v>
      </c>
      <c r="GW93" t="s">
        <v>158</v>
      </c>
    </row>
    <row r="94" spans="1:205" x14ac:dyDescent="0.25">
      <c r="A94" t="s">
        <v>229</v>
      </c>
      <c r="M94">
        <v>0</v>
      </c>
      <c r="Y94">
        <v>0</v>
      </c>
      <c r="AK94">
        <v>0</v>
      </c>
      <c r="AW94">
        <v>0</v>
      </c>
      <c r="BI94">
        <v>0</v>
      </c>
      <c r="BU94">
        <v>0</v>
      </c>
      <c r="CG94">
        <v>0</v>
      </c>
      <c r="CS94">
        <v>0</v>
      </c>
      <c r="DE94">
        <v>0</v>
      </c>
      <c r="DQ94">
        <v>0</v>
      </c>
      <c r="EC94">
        <v>0</v>
      </c>
      <c r="EO94">
        <v>0</v>
      </c>
      <c r="FA94">
        <v>0</v>
      </c>
      <c r="FM94">
        <v>0</v>
      </c>
      <c r="FY94">
        <v>0</v>
      </c>
      <c r="GK94">
        <v>0</v>
      </c>
      <c r="GW94">
        <v>0</v>
      </c>
    </row>
    <row r="95" spans="1:205" x14ac:dyDescent="0.25">
      <c r="A95" t="s">
        <v>173</v>
      </c>
      <c r="M95">
        <v>0</v>
      </c>
      <c r="Y95">
        <v>0</v>
      </c>
      <c r="AK95">
        <v>0</v>
      </c>
      <c r="AL95">
        <v>48.7435446</v>
      </c>
      <c r="AM95">
        <v>48.7435446</v>
      </c>
      <c r="AN95">
        <v>48.7435446</v>
      </c>
      <c r="AO95">
        <v>48.7435446</v>
      </c>
      <c r="AP95">
        <v>48.7435446</v>
      </c>
      <c r="AQ95">
        <v>48.7435446</v>
      </c>
      <c r="AR95">
        <v>48.7435446</v>
      </c>
      <c r="AS95">
        <v>48.7435446</v>
      </c>
      <c r="AT95">
        <v>48.7435446</v>
      </c>
      <c r="AU95">
        <v>0</v>
      </c>
      <c r="AV95">
        <v>0</v>
      </c>
      <c r="AW95">
        <v>3</v>
      </c>
      <c r="BI95">
        <v>0</v>
      </c>
      <c r="BU95">
        <v>0</v>
      </c>
      <c r="CG95">
        <v>0</v>
      </c>
      <c r="CS95">
        <v>0</v>
      </c>
      <c r="DE95">
        <v>0</v>
      </c>
      <c r="DQ95">
        <v>0</v>
      </c>
      <c r="EC95">
        <v>0</v>
      </c>
      <c r="EO95">
        <v>0</v>
      </c>
      <c r="FA95">
        <v>0</v>
      </c>
      <c r="FM95">
        <v>0</v>
      </c>
      <c r="FY95">
        <v>0</v>
      </c>
      <c r="GK95">
        <v>0</v>
      </c>
      <c r="GL95">
        <v>48.7435446</v>
      </c>
      <c r="GM95">
        <v>48.7435446</v>
      </c>
      <c r="GN95">
        <v>48.7435446</v>
      </c>
      <c r="GO95">
        <v>48.7435446</v>
      </c>
      <c r="GP95">
        <v>48.7435446</v>
      </c>
      <c r="GQ95">
        <v>48.7435446</v>
      </c>
      <c r="GR95">
        <v>48.7435446</v>
      </c>
      <c r="GS95">
        <v>48.7435446</v>
      </c>
      <c r="GT95">
        <v>48.7435446</v>
      </c>
      <c r="GU95">
        <v>0</v>
      </c>
      <c r="GV95">
        <v>0</v>
      </c>
      <c r="GW95">
        <v>3</v>
      </c>
    </row>
    <row r="96" spans="1:205" x14ac:dyDescent="0.25">
      <c r="A96" t="s">
        <v>174</v>
      </c>
      <c r="M96">
        <v>0</v>
      </c>
      <c r="Y96">
        <v>0</v>
      </c>
      <c r="Z96">
        <v>66.004478750000004</v>
      </c>
      <c r="AA96">
        <v>66.004478750000004</v>
      </c>
      <c r="AB96">
        <v>66.004478750000004</v>
      </c>
      <c r="AC96">
        <v>66.004478750000004</v>
      </c>
      <c r="AD96">
        <v>44.002985833399997</v>
      </c>
      <c r="AE96">
        <v>44.002985833399997</v>
      </c>
      <c r="AF96">
        <v>44.002985833399997</v>
      </c>
      <c r="AG96">
        <v>44.002985833399997</v>
      </c>
      <c r="AH96">
        <v>66.004478750000004</v>
      </c>
      <c r="AI96">
        <v>0</v>
      </c>
      <c r="AJ96">
        <v>0</v>
      </c>
      <c r="AK96">
        <v>52</v>
      </c>
      <c r="AW96">
        <v>0</v>
      </c>
      <c r="BI96">
        <v>0</v>
      </c>
      <c r="BU96">
        <v>0</v>
      </c>
      <c r="CG96">
        <v>0</v>
      </c>
      <c r="CS96">
        <v>0</v>
      </c>
      <c r="DE96">
        <v>0</v>
      </c>
      <c r="DQ96">
        <v>0</v>
      </c>
      <c r="EC96">
        <v>0</v>
      </c>
      <c r="EO96">
        <v>0</v>
      </c>
      <c r="FA96">
        <v>0</v>
      </c>
      <c r="FM96">
        <v>0</v>
      </c>
      <c r="FY96">
        <v>0</v>
      </c>
      <c r="GK96">
        <v>0</v>
      </c>
      <c r="GL96">
        <v>66.004478750000004</v>
      </c>
      <c r="GM96">
        <v>66.004478750000004</v>
      </c>
      <c r="GN96">
        <v>66.004478750000004</v>
      </c>
      <c r="GO96">
        <v>66.004478750000004</v>
      </c>
      <c r="GP96">
        <v>44.002985833399997</v>
      </c>
      <c r="GQ96">
        <v>44.002985833399997</v>
      </c>
      <c r="GR96">
        <v>44.002985833399997</v>
      </c>
      <c r="GS96">
        <v>44.002985833399997</v>
      </c>
      <c r="GT96">
        <v>66.004478750000004</v>
      </c>
      <c r="GU96">
        <v>0</v>
      </c>
      <c r="GV96">
        <v>0</v>
      </c>
      <c r="GW96">
        <v>52</v>
      </c>
    </row>
    <row r="97" spans="1:205" x14ac:dyDescent="0.25">
      <c r="A97" t="s">
        <v>230</v>
      </c>
      <c r="M97">
        <v>0</v>
      </c>
      <c r="Y97">
        <v>0</v>
      </c>
      <c r="AK97">
        <v>0</v>
      </c>
      <c r="AW97">
        <v>0</v>
      </c>
      <c r="AX97">
        <v>35.4687001</v>
      </c>
      <c r="AY97">
        <v>35.4687001</v>
      </c>
      <c r="AZ97">
        <v>35.4687001</v>
      </c>
      <c r="BA97">
        <v>35.4687001</v>
      </c>
      <c r="BB97">
        <v>17.301804926799999</v>
      </c>
      <c r="BC97">
        <v>17.301804926799999</v>
      </c>
      <c r="BD97">
        <v>17.301804926799999</v>
      </c>
      <c r="BE97">
        <v>17.301804926799999</v>
      </c>
      <c r="BF97">
        <v>35.4687001</v>
      </c>
      <c r="BG97">
        <v>0</v>
      </c>
      <c r="BH97">
        <v>0</v>
      </c>
      <c r="BI97">
        <v>60</v>
      </c>
      <c r="BU97">
        <v>0</v>
      </c>
      <c r="CG97">
        <v>0</v>
      </c>
      <c r="CS97">
        <v>0</v>
      </c>
      <c r="DE97">
        <v>0</v>
      </c>
      <c r="DQ97">
        <v>0</v>
      </c>
      <c r="EC97">
        <v>0</v>
      </c>
      <c r="EO97">
        <v>0</v>
      </c>
      <c r="FA97">
        <v>0</v>
      </c>
      <c r="FM97">
        <v>0</v>
      </c>
      <c r="FY97">
        <v>0</v>
      </c>
      <c r="GK97">
        <v>0</v>
      </c>
      <c r="GL97">
        <v>35.4687001</v>
      </c>
      <c r="GM97">
        <v>35.4687001</v>
      </c>
      <c r="GN97">
        <v>35.4687001</v>
      </c>
      <c r="GO97">
        <v>35.4687001</v>
      </c>
      <c r="GP97">
        <v>17.301804926799999</v>
      </c>
      <c r="GQ97">
        <v>17.301804926799999</v>
      </c>
      <c r="GR97">
        <v>17.301804926799999</v>
      </c>
      <c r="GS97">
        <v>17.301804926799999</v>
      </c>
      <c r="GT97">
        <v>35.4687001</v>
      </c>
      <c r="GU97">
        <v>0</v>
      </c>
      <c r="GV97">
        <v>0</v>
      </c>
      <c r="GW97">
        <v>60</v>
      </c>
    </row>
    <row r="98" spans="1:205" x14ac:dyDescent="0.25">
      <c r="A98" t="s">
        <v>175</v>
      </c>
      <c r="B98">
        <v>32.770728900000002</v>
      </c>
      <c r="C98">
        <v>32.770728900000002</v>
      </c>
      <c r="D98">
        <v>32.770728900000002</v>
      </c>
      <c r="E98">
        <v>32.770728900000002</v>
      </c>
      <c r="F98">
        <v>10.923576300000001</v>
      </c>
      <c r="G98">
        <v>10.923576300000001</v>
      </c>
      <c r="H98">
        <v>10.923576300000001</v>
      </c>
      <c r="I98">
        <v>10.923576300000001</v>
      </c>
      <c r="J98">
        <v>32.770728900000002</v>
      </c>
      <c r="K98">
        <v>0</v>
      </c>
      <c r="L98">
        <v>0</v>
      </c>
      <c r="M98">
        <v>46</v>
      </c>
      <c r="N98">
        <v>31.866429400000001</v>
      </c>
      <c r="O98">
        <v>31.866429400000001</v>
      </c>
      <c r="P98">
        <v>31.866429400000001</v>
      </c>
      <c r="Q98">
        <v>31.866429400000001</v>
      </c>
      <c r="R98">
        <v>10.6221431333</v>
      </c>
      <c r="S98">
        <v>10.6221431333</v>
      </c>
      <c r="T98">
        <v>10.6221431333</v>
      </c>
      <c r="U98">
        <v>10.6221431333</v>
      </c>
      <c r="V98">
        <v>31.866429400000001</v>
      </c>
      <c r="W98">
        <v>0</v>
      </c>
      <c r="X98">
        <v>0</v>
      </c>
      <c r="Y98">
        <v>79</v>
      </c>
      <c r="Z98">
        <v>57.070183749999998</v>
      </c>
      <c r="AA98">
        <v>57.070183749999998</v>
      </c>
      <c r="AB98">
        <v>57.070183749999998</v>
      </c>
      <c r="AC98">
        <v>57.070183749999998</v>
      </c>
      <c r="AD98">
        <v>19.0233945833</v>
      </c>
      <c r="AE98">
        <v>19.0233945833</v>
      </c>
      <c r="AF98">
        <v>19.0233945833</v>
      </c>
      <c r="AG98">
        <v>19.0233945833</v>
      </c>
      <c r="AH98">
        <v>57.070183749999998</v>
      </c>
      <c r="AI98">
        <v>0</v>
      </c>
      <c r="AJ98">
        <v>0</v>
      </c>
      <c r="AK98">
        <v>25</v>
      </c>
      <c r="AL98">
        <v>43.017449800000001</v>
      </c>
      <c r="AM98">
        <v>43.017449800000001</v>
      </c>
      <c r="AN98">
        <v>43.017449800000001</v>
      </c>
      <c r="AO98">
        <v>43.017449800000001</v>
      </c>
      <c r="AP98">
        <v>14.3391499333</v>
      </c>
      <c r="AQ98">
        <v>14.3391499333</v>
      </c>
      <c r="AR98">
        <v>14.3391499333</v>
      </c>
      <c r="AS98">
        <v>14.3391499333</v>
      </c>
      <c r="AT98">
        <v>43.017449800000001</v>
      </c>
      <c r="AU98">
        <v>0</v>
      </c>
      <c r="AV98">
        <v>0</v>
      </c>
      <c r="AW98">
        <v>17</v>
      </c>
      <c r="BI98">
        <v>0</v>
      </c>
      <c r="BJ98">
        <v>37.570807549999998</v>
      </c>
      <c r="BK98">
        <v>37.570807549999998</v>
      </c>
      <c r="BL98">
        <v>37.570807549999998</v>
      </c>
      <c r="BM98">
        <v>37.570807549999998</v>
      </c>
      <c r="BN98">
        <v>12.5236025167</v>
      </c>
      <c r="BO98">
        <v>12.5236025167</v>
      </c>
      <c r="BP98">
        <v>12.5236025167</v>
      </c>
      <c r="BQ98">
        <v>12.5236025167</v>
      </c>
      <c r="BR98">
        <v>37.570807549999998</v>
      </c>
      <c r="BS98">
        <v>0</v>
      </c>
      <c r="BT98">
        <v>0</v>
      </c>
      <c r="BU98">
        <v>27</v>
      </c>
      <c r="CG98">
        <v>0</v>
      </c>
      <c r="CS98">
        <v>0</v>
      </c>
      <c r="DE98">
        <v>0</v>
      </c>
      <c r="DQ98">
        <v>0</v>
      </c>
      <c r="EC98">
        <v>0</v>
      </c>
      <c r="EO98">
        <v>0</v>
      </c>
      <c r="FA98">
        <v>0</v>
      </c>
      <c r="FM98">
        <v>0</v>
      </c>
      <c r="FY98">
        <v>0</v>
      </c>
      <c r="GK98">
        <v>0</v>
      </c>
      <c r="GL98">
        <v>37.085049898599998</v>
      </c>
      <c r="GM98">
        <v>40.459119880000003</v>
      </c>
      <c r="GN98">
        <v>32.770728900000002</v>
      </c>
      <c r="GO98">
        <v>37.570807549999998</v>
      </c>
      <c r="GP98">
        <v>12.361683299499999</v>
      </c>
      <c r="GQ98">
        <v>13.4863732933</v>
      </c>
      <c r="GR98">
        <v>10.923576300000001</v>
      </c>
      <c r="GS98">
        <v>12.5236025167</v>
      </c>
      <c r="GT98">
        <v>31.866429400000001</v>
      </c>
      <c r="GU98">
        <v>0.60256316939999999</v>
      </c>
      <c r="GV98">
        <v>8.3897677700000006</v>
      </c>
      <c r="GW98">
        <v>194</v>
      </c>
    </row>
    <row r="99" spans="1:205" x14ac:dyDescent="0.25">
      <c r="A99" t="s">
        <v>176</v>
      </c>
      <c r="M99">
        <v>0</v>
      </c>
      <c r="Y99">
        <v>0</v>
      </c>
      <c r="AK99">
        <v>0</v>
      </c>
      <c r="AW99">
        <v>0</v>
      </c>
      <c r="BI99">
        <v>0</v>
      </c>
      <c r="BU99">
        <v>0</v>
      </c>
      <c r="CG99">
        <v>0</v>
      </c>
      <c r="CS99">
        <v>0</v>
      </c>
      <c r="DE99">
        <v>0</v>
      </c>
      <c r="DQ99">
        <v>0</v>
      </c>
      <c r="EC99">
        <v>0</v>
      </c>
      <c r="EO99">
        <v>0</v>
      </c>
      <c r="FA99">
        <v>0</v>
      </c>
      <c r="FM99">
        <v>0</v>
      </c>
      <c r="FN99">
        <v>599.87443880000001</v>
      </c>
      <c r="FO99">
        <v>599.87443880000001</v>
      </c>
      <c r="FP99">
        <v>599.87443880000001</v>
      </c>
      <c r="FQ99">
        <v>599.87443880000001</v>
      </c>
      <c r="FR99">
        <v>119.97488776</v>
      </c>
      <c r="FS99">
        <v>119.97488776</v>
      </c>
      <c r="FT99">
        <v>119.97488776</v>
      </c>
      <c r="FU99">
        <v>119.97488776</v>
      </c>
      <c r="FV99">
        <v>599.87443880000001</v>
      </c>
      <c r="FW99">
        <v>0</v>
      </c>
      <c r="FX99">
        <v>0</v>
      </c>
      <c r="FY99">
        <v>19</v>
      </c>
      <c r="GK99">
        <v>0</v>
      </c>
      <c r="GL99">
        <v>599.87443880000001</v>
      </c>
      <c r="GM99">
        <v>599.87443880000001</v>
      </c>
      <c r="GN99">
        <v>599.87443880000001</v>
      </c>
      <c r="GO99">
        <v>599.87443880000001</v>
      </c>
      <c r="GP99">
        <v>119.97488776</v>
      </c>
      <c r="GQ99">
        <v>119.97488776</v>
      </c>
      <c r="GR99">
        <v>119.97488776</v>
      </c>
      <c r="GS99">
        <v>119.97488776</v>
      </c>
      <c r="GT99">
        <v>599.87443880000001</v>
      </c>
      <c r="GU99">
        <v>0</v>
      </c>
      <c r="GV99">
        <v>0</v>
      </c>
      <c r="GW99">
        <v>19</v>
      </c>
    </row>
    <row r="100" spans="1:205" x14ac:dyDescent="0.25">
      <c r="A100" t="s">
        <v>177</v>
      </c>
      <c r="B100">
        <v>26.874177700000001</v>
      </c>
      <c r="C100">
        <v>26.874177700000001</v>
      </c>
      <c r="D100">
        <v>26.874177700000001</v>
      </c>
      <c r="E100">
        <v>26.874177700000001</v>
      </c>
      <c r="F100">
        <v>4.4790296167000001</v>
      </c>
      <c r="G100">
        <v>4.4790296167000001</v>
      </c>
      <c r="H100">
        <v>4.4790296167000001</v>
      </c>
      <c r="I100">
        <v>4.4790296167000001</v>
      </c>
      <c r="J100">
        <v>26.874177700000001</v>
      </c>
      <c r="K100">
        <v>0</v>
      </c>
      <c r="L100">
        <v>0</v>
      </c>
      <c r="M100">
        <v>57</v>
      </c>
      <c r="N100">
        <v>29.094140599999999</v>
      </c>
      <c r="O100">
        <v>29.094140599999999</v>
      </c>
      <c r="P100">
        <v>29.094140599999999</v>
      </c>
      <c r="Q100">
        <v>29.094140599999999</v>
      </c>
      <c r="R100">
        <v>4.8490234333000002</v>
      </c>
      <c r="S100">
        <v>4.8490234333000002</v>
      </c>
      <c r="T100">
        <v>4.8490234333000002</v>
      </c>
      <c r="U100">
        <v>4.8490234333000002</v>
      </c>
      <c r="V100">
        <v>29.094140599999999</v>
      </c>
      <c r="W100">
        <v>0</v>
      </c>
      <c r="X100">
        <v>0</v>
      </c>
      <c r="Y100">
        <v>155</v>
      </c>
      <c r="AK100">
        <v>0</v>
      </c>
      <c r="AL100">
        <v>33.8185857</v>
      </c>
      <c r="AM100">
        <v>33.8185857</v>
      </c>
      <c r="AN100">
        <v>33.8185857</v>
      </c>
      <c r="AO100">
        <v>33.8185857</v>
      </c>
      <c r="AP100">
        <v>5.6364309500000003</v>
      </c>
      <c r="AQ100">
        <v>5.6364309500000003</v>
      </c>
      <c r="AR100">
        <v>5.6364309500000003</v>
      </c>
      <c r="AS100">
        <v>5.6364309500000003</v>
      </c>
      <c r="AT100">
        <v>33.8185857</v>
      </c>
      <c r="AU100">
        <v>0</v>
      </c>
      <c r="AV100">
        <v>0</v>
      </c>
      <c r="AW100">
        <v>12</v>
      </c>
      <c r="BI100">
        <v>0</v>
      </c>
      <c r="BJ100">
        <v>41.940226699999997</v>
      </c>
      <c r="BK100">
        <v>41.940226699999997</v>
      </c>
      <c r="BL100">
        <v>41.940226699999997</v>
      </c>
      <c r="BM100">
        <v>41.940226699999997</v>
      </c>
      <c r="BN100">
        <v>6.9900377833</v>
      </c>
      <c r="BO100">
        <v>6.9900377833</v>
      </c>
      <c r="BP100">
        <v>6.9900377833</v>
      </c>
      <c r="BQ100">
        <v>6.9900377833</v>
      </c>
      <c r="BR100">
        <v>41.940226699999997</v>
      </c>
      <c r="BS100">
        <v>0</v>
      </c>
      <c r="BT100">
        <v>0</v>
      </c>
      <c r="BU100">
        <v>14</v>
      </c>
      <c r="CG100">
        <v>0</v>
      </c>
      <c r="CS100">
        <v>0</v>
      </c>
      <c r="DE100">
        <v>0</v>
      </c>
      <c r="DQ100">
        <v>0</v>
      </c>
      <c r="EC100">
        <v>0</v>
      </c>
      <c r="EO100">
        <v>0</v>
      </c>
      <c r="FA100">
        <v>0</v>
      </c>
      <c r="FM100">
        <v>0</v>
      </c>
      <c r="FY100">
        <v>0</v>
      </c>
      <c r="GK100">
        <v>0</v>
      </c>
      <c r="GL100">
        <v>29.571417397200001</v>
      </c>
      <c r="GM100">
        <v>32.931782675000001</v>
      </c>
      <c r="GN100">
        <v>29.094140599999999</v>
      </c>
      <c r="GO100">
        <v>31.456363150000001</v>
      </c>
      <c r="GP100">
        <v>4.9285695662000002</v>
      </c>
      <c r="GQ100">
        <v>5.4886304458000001</v>
      </c>
      <c r="GR100">
        <v>4.8490234333000002</v>
      </c>
      <c r="GS100">
        <v>5.2427271917000002</v>
      </c>
      <c r="GT100">
        <v>29.094140599999999</v>
      </c>
      <c r="GU100">
        <v>0.22406066490000001</v>
      </c>
      <c r="GV100">
        <v>3.4538843129000001</v>
      </c>
      <c r="GW100">
        <v>238</v>
      </c>
    </row>
    <row r="101" spans="1:205" x14ac:dyDescent="0.25">
      <c r="A101" t="s">
        <v>219</v>
      </c>
      <c r="M101">
        <v>0</v>
      </c>
      <c r="Y101">
        <v>0</v>
      </c>
      <c r="AK101">
        <v>0</v>
      </c>
      <c r="AW101">
        <v>0</v>
      </c>
      <c r="BI101">
        <v>0</v>
      </c>
      <c r="BU101">
        <v>0</v>
      </c>
      <c r="CG101">
        <v>0</v>
      </c>
      <c r="CS101">
        <v>0</v>
      </c>
      <c r="DE101">
        <v>0</v>
      </c>
      <c r="DQ101">
        <v>0</v>
      </c>
      <c r="EC101">
        <v>0</v>
      </c>
      <c r="EO101">
        <v>0</v>
      </c>
      <c r="FA101">
        <v>0</v>
      </c>
      <c r="FM101">
        <v>0</v>
      </c>
      <c r="FY101">
        <v>0</v>
      </c>
      <c r="GK101">
        <v>0</v>
      </c>
      <c r="GW101">
        <v>0</v>
      </c>
    </row>
    <row r="102" spans="1:205" x14ac:dyDescent="0.25">
      <c r="A102" t="s">
        <v>178</v>
      </c>
      <c r="M102">
        <v>0</v>
      </c>
      <c r="Y102">
        <v>0</v>
      </c>
      <c r="Z102">
        <v>31.106270200000001</v>
      </c>
      <c r="AA102">
        <v>31.106270200000001</v>
      </c>
      <c r="AB102">
        <v>31.106270200000001</v>
      </c>
      <c r="AC102">
        <v>31.106270200000001</v>
      </c>
      <c r="AD102">
        <v>3.1106270199999999</v>
      </c>
      <c r="AE102">
        <v>3.1106270199999999</v>
      </c>
      <c r="AF102">
        <v>3.1106270199999999</v>
      </c>
      <c r="AG102">
        <v>3.1106270199999999</v>
      </c>
      <c r="AH102">
        <v>31.106270200000001</v>
      </c>
      <c r="AI102">
        <v>0</v>
      </c>
      <c r="AJ102">
        <v>0</v>
      </c>
      <c r="AK102">
        <v>63</v>
      </c>
      <c r="AW102">
        <v>0</v>
      </c>
      <c r="BI102">
        <v>0</v>
      </c>
      <c r="BU102">
        <v>0</v>
      </c>
      <c r="CG102">
        <v>0</v>
      </c>
      <c r="CS102">
        <v>0</v>
      </c>
      <c r="DE102">
        <v>0</v>
      </c>
      <c r="DQ102">
        <v>0</v>
      </c>
      <c r="EC102">
        <v>0</v>
      </c>
      <c r="EO102">
        <v>0</v>
      </c>
      <c r="FA102">
        <v>0</v>
      </c>
      <c r="FM102">
        <v>0</v>
      </c>
      <c r="FN102">
        <v>598.52406919999999</v>
      </c>
      <c r="FO102">
        <v>598.52406919999999</v>
      </c>
      <c r="FP102">
        <v>598.52406919999999</v>
      </c>
      <c r="FQ102">
        <v>598.52406919999999</v>
      </c>
      <c r="FR102">
        <v>59.85240692</v>
      </c>
      <c r="FS102">
        <v>59.85240692</v>
      </c>
      <c r="FT102">
        <v>59.85240692</v>
      </c>
      <c r="FU102">
        <v>59.85240692</v>
      </c>
      <c r="FV102">
        <v>598.52406919999999</v>
      </c>
      <c r="FW102">
        <v>0</v>
      </c>
      <c r="FX102">
        <v>0</v>
      </c>
      <c r="FY102">
        <v>40</v>
      </c>
      <c r="GK102">
        <v>0</v>
      </c>
      <c r="GL102">
        <v>253.48849918510001</v>
      </c>
      <c r="GM102">
        <v>314.81516970000001</v>
      </c>
      <c r="GN102">
        <v>31.106270200000001</v>
      </c>
      <c r="GO102">
        <v>314.81516970000001</v>
      </c>
      <c r="GP102">
        <v>25.348849918500001</v>
      </c>
      <c r="GQ102">
        <v>31.481516970000001</v>
      </c>
      <c r="GR102">
        <v>3.1106270199999999</v>
      </c>
      <c r="GS102">
        <v>31.481516970000001</v>
      </c>
      <c r="GT102">
        <v>31.106270200000001</v>
      </c>
      <c r="GU102">
        <v>27.418393434399999</v>
      </c>
      <c r="GV102">
        <v>278.35507438809998</v>
      </c>
      <c r="GW102">
        <v>103</v>
      </c>
    </row>
    <row r="103" spans="1:205" x14ac:dyDescent="0.25">
      <c r="A103" t="s">
        <v>179</v>
      </c>
      <c r="M103">
        <v>0</v>
      </c>
      <c r="N103">
        <v>29.921116999999999</v>
      </c>
      <c r="O103">
        <v>29.921116999999999</v>
      </c>
      <c r="P103">
        <v>29.921116999999999</v>
      </c>
      <c r="Q103">
        <v>29.921116999999999</v>
      </c>
      <c r="R103">
        <v>2.4934264167000002</v>
      </c>
      <c r="S103">
        <v>2.4934264167000002</v>
      </c>
      <c r="T103">
        <v>2.4934264167000002</v>
      </c>
      <c r="U103">
        <v>2.4934264167000002</v>
      </c>
      <c r="V103">
        <v>29.921116999999999</v>
      </c>
      <c r="W103">
        <v>0</v>
      </c>
      <c r="X103">
        <v>0</v>
      </c>
      <c r="Y103">
        <v>153</v>
      </c>
      <c r="Z103">
        <v>41.6254384</v>
      </c>
      <c r="AA103">
        <v>41.6254384</v>
      </c>
      <c r="AB103">
        <v>41.6254384</v>
      </c>
      <c r="AC103">
        <v>41.6254384</v>
      </c>
      <c r="AD103">
        <v>3.4687865332999999</v>
      </c>
      <c r="AE103">
        <v>3.4687865332999999</v>
      </c>
      <c r="AF103">
        <v>3.4687865332999999</v>
      </c>
      <c r="AG103">
        <v>3.4687865332999999</v>
      </c>
      <c r="AH103">
        <v>41.6254384</v>
      </c>
      <c r="AI103">
        <v>0</v>
      </c>
      <c r="AJ103">
        <v>0</v>
      </c>
      <c r="AK103">
        <v>43</v>
      </c>
      <c r="AW103">
        <v>0</v>
      </c>
      <c r="BI103">
        <v>0</v>
      </c>
      <c r="BJ103">
        <v>29.461669499999999</v>
      </c>
      <c r="BK103">
        <v>29.461669499999999</v>
      </c>
      <c r="BL103">
        <v>29.461669499999999</v>
      </c>
      <c r="BM103">
        <v>29.461669499999999</v>
      </c>
      <c r="BN103">
        <v>2.4551391250000001</v>
      </c>
      <c r="BO103">
        <v>2.4551391250000001</v>
      </c>
      <c r="BP103">
        <v>2.4551391250000001</v>
      </c>
      <c r="BQ103">
        <v>2.4551391250000001</v>
      </c>
      <c r="BR103">
        <v>29.461669499999999</v>
      </c>
      <c r="BS103">
        <v>0</v>
      </c>
      <c r="BT103">
        <v>0</v>
      </c>
      <c r="BU103">
        <v>9</v>
      </c>
      <c r="CG103">
        <v>0</v>
      </c>
      <c r="CS103">
        <v>0</v>
      </c>
      <c r="DE103">
        <v>0</v>
      </c>
      <c r="DQ103">
        <v>0</v>
      </c>
      <c r="EC103">
        <v>0</v>
      </c>
      <c r="EO103">
        <v>0</v>
      </c>
      <c r="FA103">
        <v>0</v>
      </c>
      <c r="FM103">
        <v>0</v>
      </c>
      <c r="FY103">
        <v>0</v>
      </c>
      <c r="FZ103">
        <v>625.32143420010004</v>
      </c>
      <c r="GA103">
        <v>625.32143420010004</v>
      </c>
      <c r="GB103">
        <v>625.32143420010004</v>
      </c>
      <c r="GC103">
        <v>625.32143420010004</v>
      </c>
      <c r="GD103">
        <v>52.110119516700003</v>
      </c>
      <c r="GE103">
        <v>52.110119516700003</v>
      </c>
      <c r="GF103">
        <v>52.110119516700003</v>
      </c>
      <c r="GG103">
        <v>52.110119516700003</v>
      </c>
      <c r="GH103">
        <v>625.32143420010004</v>
      </c>
      <c r="GI103">
        <v>0</v>
      </c>
      <c r="GJ103">
        <v>0</v>
      </c>
      <c r="GK103">
        <v>25</v>
      </c>
      <c r="GL103">
        <v>97.326860150100003</v>
      </c>
      <c r="GM103">
        <v>181.58241477510001</v>
      </c>
      <c r="GN103">
        <v>29.921116999999999</v>
      </c>
      <c r="GO103">
        <v>35.773277700000001</v>
      </c>
      <c r="GP103">
        <v>8.1105716791999996</v>
      </c>
      <c r="GQ103">
        <v>15.131867897899999</v>
      </c>
      <c r="GR103">
        <v>2.4934264167000002</v>
      </c>
      <c r="GS103">
        <v>2.9811064749999998</v>
      </c>
      <c r="GT103">
        <v>29.921116999999999</v>
      </c>
      <c r="GU103">
        <v>12.2090623918</v>
      </c>
      <c r="GV103">
        <v>185.67134075230001</v>
      </c>
      <c r="GW103">
        <v>231</v>
      </c>
    </row>
    <row r="104" spans="1:205" x14ac:dyDescent="0.25">
      <c r="A104" t="s">
        <v>180</v>
      </c>
      <c r="M104">
        <v>0</v>
      </c>
      <c r="Y104">
        <v>0</v>
      </c>
      <c r="AK104">
        <v>0</v>
      </c>
      <c r="AW104">
        <v>0</v>
      </c>
      <c r="BI104">
        <v>0</v>
      </c>
      <c r="BU104">
        <v>0</v>
      </c>
      <c r="CG104">
        <v>0</v>
      </c>
      <c r="CS104">
        <v>0</v>
      </c>
      <c r="DE104">
        <v>0</v>
      </c>
      <c r="DF104">
        <v>19.26562595</v>
      </c>
      <c r="DG104">
        <v>19.26562595</v>
      </c>
      <c r="DH104">
        <v>19.26562595</v>
      </c>
      <c r="DI104">
        <v>19.26562595</v>
      </c>
      <c r="DJ104">
        <v>1.2843750633</v>
      </c>
      <c r="DK104">
        <v>1.2843750633</v>
      </c>
      <c r="DL104">
        <v>1.2843750633</v>
      </c>
      <c r="DM104">
        <v>1.2843750633</v>
      </c>
      <c r="DN104">
        <v>19.26562595</v>
      </c>
      <c r="DO104">
        <v>0</v>
      </c>
      <c r="DP104">
        <v>0</v>
      </c>
      <c r="DQ104">
        <v>52</v>
      </c>
      <c r="DR104">
        <v>24.005226700000001</v>
      </c>
      <c r="DS104">
        <v>24.005226700000001</v>
      </c>
      <c r="DT104">
        <v>24.005226700000001</v>
      </c>
      <c r="DU104">
        <v>24.005226700000001</v>
      </c>
      <c r="DV104">
        <v>1.6003484467</v>
      </c>
      <c r="DW104">
        <v>1.6003484467</v>
      </c>
      <c r="DX104">
        <v>1.6003484467</v>
      </c>
      <c r="DY104">
        <v>1.6003484467</v>
      </c>
      <c r="DZ104">
        <v>24.005226700000001</v>
      </c>
      <c r="EA104">
        <v>0</v>
      </c>
      <c r="EB104">
        <v>0</v>
      </c>
      <c r="EC104">
        <v>28</v>
      </c>
      <c r="ED104">
        <v>28.482934350000001</v>
      </c>
      <c r="EE104">
        <v>28.482934350000001</v>
      </c>
      <c r="EF104">
        <v>28.482934350000001</v>
      </c>
      <c r="EG104">
        <v>28.482934350000001</v>
      </c>
      <c r="EH104">
        <v>1.8988622900000001</v>
      </c>
      <c r="EI104">
        <v>1.8988622900000001</v>
      </c>
      <c r="EJ104">
        <v>1.8988622900000001</v>
      </c>
      <c r="EK104">
        <v>1.8988622900000001</v>
      </c>
      <c r="EL104">
        <v>28.482934350000001</v>
      </c>
      <c r="EM104">
        <v>0</v>
      </c>
      <c r="EN104">
        <v>0</v>
      </c>
      <c r="EO104">
        <v>199</v>
      </c>
      <c r="FA104">
        <v>0</v>
      </c>
      <c r="FM104">
        <v>0</v>
      </c>
      <c r="FY104">
        <v>0</v>
      </c>
      <c r="GK104">
        <v>0</v>
      </c>
      <c r="GL104">
        <v>26.302026268500001</v>
      </c>
      <c r="GM104">
        <v>23.917929000000001</v>
      </c>
      <c r="GN104">
        <v>28.482934350000001</v>
      </c>
      <c r="GO104">
        <v>24.005226700000001</v>
      </c>
      <c r="GP104">
        <v>1.7534684179</v>
      </c>
      <c r="GQ104">
        <v>1.5945286000000001</v>
      </c>
      <c r="GR104">
        <v>1.8988622900000001</v>
      </c>
      <c r="GS104">
        <v>1.6003484467</v>
      </c>
      <c r="GT104">
        <v>28.482934350000001</v>
      </c>
      <c r="GU104">
        <v>0.21792444059999999</v>
      </c>
      <c r="GV104">
        <v>3.6407390712000001</v>
      </c>
      <c r="GW104">
        <v>279</v>
      </c>
    </row>
    <row r="105" spans="1:205" x14ac:dyDescent="0.25">
      <c r="A105" t="s">
        <v>181</v>
      </c>
      <c r="M105">
        <v>0</v>
      </c>
      <c r="N105">
        <v>29.982819500000002</v>
      </c>
      <c r="O105">
        <v>29.982819500000002</v>
      </c>
      <c r="P105">
        <v>29.982819500000002</v>
      </c>
      <c r="Q105">
        <v>29.982819500000002</v>
      </c>
      <c r="R105">
        <v>1.6657121944</v>
      </c>
      <c r="S105">
        <v>1.6657121944</v>
      </c>
      <c r="T105">
        <v>1.6657121944</v>
      </c>
      <c r="U105">
        <v>1.6657121944</v>
      </c>
      <c r="V105">
        <v>29.982819500000002</v>
      </c>
      <c r="W105">
        <v>0</v>
      </c>
      <c r="X105">
        <v>0</v>
      </c>
      <c r="Y105">
        <v>248</v>
      </c>
      <c r="AK105">
        <v>0</v>
      </c>
      <c r="AW105">
        <v>0</v>
      </c>
      <c r="BI105">
        <v>0</v>
      </c>
      <c r="BU105">
        <v>0</v>
      </c>
      <c r="CG105">
        <v>0</v>
      </c>
      <c r="CS105">
        <v>0</v>
      </c>
      <c r="DE105">
        <v>0</v>
      </c>
      <c r="DQ105">
        <v>0</v>
      </c>
      <c r="EC105">
        <v>0</v>
      </c>
      <c r="EO105">
        <v>0</v>
      </c>
      <c r="FA105">
        <v>0</v>
      </c>
      <c r="FM105">
        <v>0</v>
      </c>
      <c r="FY105">
        <v>0</v>
      </c>
      <c r="GK105">
        <v>0</v>
      </c>
      <c r="GL105">
        <v>29.982819500000002</v>
      </c>
      <c r="GM105">
        <v>29.982819500000002</v>
      </c>
      <c r="GN105">
        <v>29.982819500000002</v>
      </c>
      <c r="GO105">
        <v>29.982819500000002</v>
      </c>
      <c r="GP105">
        <v>1.6657121944</v>
      </c>
      <c r="GQ105">
        <v>1.6657121944</v>
      </c>
      <c r="GR105">
        <v>1.6657121944</v>
      </c>
      <c r="GS105">
        <v>1.6657121944</v>
      </c>
      <c r="GT105">
        <v>29.982819500000002</v>
      </c>
      <c r="GU105">
        <v>0</v>
      </c>
      <c r="GV105">
        <v>0</v>
      </c>
      <c r="GW105">
        <v>248</v>
      </c>
    </row>
    <row r="106" spans="1:205" x14ac:dyDescent="0.25">
      <c r="A106" t="s">
        <v>182</v>
      </c>
      <c r="M106">
        <v>0</v>
      </c>
      <c r="Y106">
        <v>0</v>
      </c>
      <c r="Z106">
        <v>37.473843600000002</v>
      </c>
      <c r="AA106">
        <v>37.473843600000002</v>
      </c>
      <c r="AB106">
        <v>37.473843600000002</v>
      </c>
      <c r="AC106">
        <v>37.473843600000002</v>
      </c>
      <c r="AD106">
        <v>1.8736921799999999</v>
      </c>
      <c r="AE106">
        <v>1.8736921799999999</v>
      </c>
      <c r="AF106">
        <v>1.8736921799999999</v>
      </c>
      <c r="AG106">
        <v>1.8736921799999999</v>
      </c>
      <c r="AH106">
        <v>37.473843600000002</v>
      </c>
      <c r="AI106">
        <v>0</v>
      </c>
      <c r="AJ106">
        <v>0</v>
      </c>
      <c r="AK106">
        <v>25</v>
      </c>
      <c r="AW106">
        <v>0</v>
      </c>
      <c r="BI106">
        <v>0</v>
      </c>
      <c r="BU106">
        <v>0</v>
      </c>
      <c r="CG106">
        <v>0</v>
      </c>
      <c r="CS106">
        <v>0</v>
      </c>
      <c r="DE106">
        <v>0</v>
      </c>
      <c r="DQ106">
        <v>0</v>
      </c>
      <c r="EC106">
        <v>0</v>
      </c>
      <c r="ED106">
        <v>29.977868900000001</v>
      </c>
      <c r="EE106">
        <v>29.977868900000001</v>
      </c>
      <c r="EF106">
        <v>29.977868900000001</v>
      </c>
      <c r="EG106">
        <v>29.977868900000001</v>
      </c>
      <c r="EH106">
        <v>1.498893445</v>
      </c>
      <c r="EI106">
        <v>1.498893445</v>
      </c>
      <c r="EJ106">
        <v>1.498893445</v>
      </c>
      <c r="EK106">
        <v>1.498893445</v>
      </c>
      <c r="EL106">
        <v>29.977868900000001</v>
      </c>
      <c r="EM106">
        <v>0</v>
      </c>
      <c r="EN106">
        <v>0</v>
      </c>
      <c r="EO106">
        <v>80</v>
      </c>
      <c r="FA106">
        <v>0</v>
      </c>
      <c r="FM106">
        <v>0</v>
      </c>
      <c r="FY106">
        <v>0</v>
      </c>
      <c r="GK106">
        <v>0</v>
      </c>
      <c r="GL106">
        <v>31.784511398399999</v>
      </c>
      <c r="GM106">
        <v>33.72585625</v>
      </c>
      <c r="GN106">
        <v>29.977868900000001</v>
      </c>
      <c r="GO106">
        <v>33.72585625</v>
      </c>
      <c r="GP106">
        <v>1.5892255699</v>
      </c>
      <c r="GQ106">
        <v>1.6862928125000001</v>
      </c>
      <c r="GR106">
        <v>1.498893445</v>
      </c>
      <c r="GS106">
        <v>1.6862928125000001</v>
      </c>
      <c r="GT106">
        <v>29.977868900000001</v>
      </c>
      <c r="GU106">
        <v>0.31436896730000002</v>
      </c>
      <c r="GV106">
        <v>3.2213998805999999</v>
      </c>
      <c r="GW106">
        <v>105</v>
      </c>
    </row>
    <row r="107" spans="1:205" x14ac:dyDescent="0.25">
      <c r="A107" t="s">
        <v>183</v>
      </c>
      <c r="M107">
        <v>0</v>
      </c>
      <c r="N107">
        <v>26.5488234</v>
      </c>
      <c r="O107">
        <v>26.5488234</v>
      </c>
      <c r="P107">
        <v>26.5488234</v>
      </c>
      <c r="Q107">
        <v>26.5488234</v>
      </c>
      <c r="R107">
        <v>1.1062009749999999</v>
      </c>
      <c r="S107">
        <v>1.1062009749999999</v>
      </c>
      <c r="T107">
        <v>1.1062009749999999</v>
      </c>
      <c r="U107">
        <v>1.1062009749999999</v>
      </c>
      <c r="V107">
        <v>26.5488234</v>
      </c>
      <c r="W107">
        <v>0</v>
      </c>
      <c r="X107">
        <v>0</v>
      </c>
      <c r="Y107">
        <v>64</v>
      </c>
      <c r="AK107">
        <v>0</v>
      </c>
      <c r="AW107">
        <v>0</v>
      </c>
      <c r="BI107">
        <v>0</v>
      </c>
      <c r="BU107">
        <v>0</v>
      </c>
      <c r="CG107">
        <v>0</v>
      </c>
      <c r="CS107">
        <v>0</v>
      </c>
      <c r="DE107">
        <v>0</v>
      </c>
      <c r="DQ107">
        <v>0</v>
      </c>
      <c r="EC107">
        <v>0</v>
      </c>
      <c r="EO107">
        <v>0</v>
      </c>
      <c r="FA107">
        <v>0</v>
      </c>
      <c r="FM107">
        <v>0</v>
      </c>
      <c r="FY107">
        <v>0</v>
      </c>
      <c r="GK107">
        <v>0</v>
      </c>
      <c r="GL107">
        <v>26.5488234</v>
      </c>
      <c r="GM107">
        <v>26.5488234</v>
      </c>
      <c r="GN107">
        <v>26.5488234</v>
      </c>
      <c r="GO107">
        <v>26.5488234</v>
      </c>
      <c r="GP107">
        <v>1.1062009749999999</v>
      </c>
      <c r="GQ107">
        <v>1.1062009749999999</v>
      </c>
      <c r="GR107">
        <v>1.1062009749999999</v>
      </c>
      <c r="GS107">
        <v>1.1062009749999999</v>
      </c>
      <c r="GT107">
        <v>26.5488234</v>
      </c>
      <c r="GU107">
        <v>0</v>
      </c>
      <c r="GV107">
        <v>0</v>
      </c>
      <c r="GW107">
        <v>64</v>
      </c>
    </row>
    <row r="108" spans="1:205" x14ac:dyDescent="0.25">
      <c r="A108" t="s">
        <v>184</v>
      </c>
      <c r="M108">
        <v>0</v>
      </c>
      <c r="Y108">
        <v>0</v>
      </c>
      <c r="AK108">
        <v>0</v>
      </c>
      <c r="AW108">
        <v>0</v>
      </c>
      <c r="BI108">
        <v>0</v>
      </c>
      <c r="BU108">
        <v>0</v>
      </c>
      <c r="BV108">
        <v>12.398239999999999</v>
      </c>
      <c r="BW108">
        <v>12.398239999999999</v>
      </c>
      <c r="BX108">
        <v>12.398239999999999</v>
      </c>
      <c r="BY108">
        <v>12.398239999999999</v>
      </c>
      <c r="BZ108">
        <v>0.49592960000000003</v>
      </c>
      <c r="CA108">
        <v>0.49592960000000003</v>
      </c>
      <c r="CB108">
        <v>0.49592960000000003</v>
      </c>
      <c r="CC108">
        <v>0.49592960000000003</v>
      </c>
      <c r="CD108">
        <v>12.398239999999999</v>
      </c>
      <c r="CE108">
        <v>0</v>
      </c>
      <c r="CF108">
        <v>0</v>
      </c>
      <c r="CG108">
        <v>86</v>
      </c>
      <c r="CS108">
        <v>0</v>
      </c>
      <c r="CT108">
        <v>19.830131300000001</v>
      </c>
      <c r="CU108">
        <v>19.830131300000001</v>
      </c>
      <c r="CV108">
        <v>19.830131300000001</v>
      </c>
      <c r="CW108">
        <v>19.830131300000001</v>
      </c>
      <c r="CX108">
        <v>0.79320525200000003</v>
      </c>
      <c r="CY108">
        <v>0.79320525200000003</v>
      </c>
      <c r="CZ108">
        <v>0.79320525200000003</v>
      </c>
      <c r="DA108">
        <v>0.79320525200000003</v>
      </c>
      <c r="DB108">
        <v>19.830131300000001</v>
      </c>
      <c r="DC108">
        <v>0</v>
      </c>
      <c r="DD108">
        <v>0</v>
      </c>
      <c r="DE108">
        <v>467</v>
      </c>
      <c r="DF108">
        <v>19.843492699999999</v>
      </c>
      <c r="DG108">
        <v>19.843492699999999</v>
      </c>
      <c r="DH108">
        <v>19.843492699999999</v>
      </c>
      <c r="DI108">
        <v>19.843492699999999</v>
      </c>
      <c r="DJ108">
        <v>0.79373970800000004</v>
      </c>
      <c r="DK108">
        <v>0.79373970800000004</v>
      </c>
      <c r="DL108">
        <v>0.79373970800000004</v>
      </c>
      <c r="DM108">
        <v>0.79373970800000004</v>
      </c>
      <c r="DN108">
        <v>19.843492699999999</v>
      </c>
      <c r="DO108">
        <v>0</v>
      </c>
      <c r="DP108">
        <v>0</v>
      </c>
      <c r="DQ108">
        <v>35</v>
      </c>
      <c r="EC108">
        <v>0</v>
      </c>
      <c r="EO108">
        <v>0</v>
      </c>
      <c r="EP108">
        <v>20.435870850000001</v>
      </c>
      <c r="EQ108">
        <v>20.435870850000001</v>
      </c>
      <c r="ER108">
        <v>20.435870850000001</v>
      </c>
      <c r="ES108">
        <v>20.435870850000001</v>
      </c>
      <c r="ET108">
        <v>0.81743483400000005</v>
      </c>
      <c r="EU108">
        <v>0.81743483400000005</v>
      </c>
      <c r="EV108">
        <v>0.81743483400000005</v>
      </c>
      <c r="EW108">
        <v>0.81743483400000005</v>
      </c>
      <c r="EX108">
        <v>20.435870850000001</v>
      </c>
      <c r="FA108">
        <v>1</v>
      </c>
      <c r="FB108">
        <v>11.197952600000001</v>
      </c>
      <c r="FC108">
        <v>11.197952600000001</v>
      </c>
      <c r="FD108">
        <v>11.197952600000001</v>
      </c>
      <c r="FE108">
        <v>11.197952600000001</v>
      </c>
      <c r="FF108">
        <v>0.44791810399999998</v>
      </c>
      <c r="FG108">
        <v>0.44791810399999998</v>
      </c>
      <c r="FH108">
        <v>0.44791810399999998</v>
      </c>
      <c r="FI108">
        <v>0.44791810399999998</v>
      </c>
      <c r="FJ108">
        <v>11.197952600000001</v>
      </c>
      <c r="FK108">
        <v>0</v>
      </c>
      <c r="FL108">
        <v>0</v>
      </c>
      <c r="FM108">
        <v>80</v>
      </c>
      <c r="FY108">
        <v>0</v>
      </c>
      <c r="GK108">
        <v>0</v>
      </c>
      <c r="GL108">
        <v>17.848427610000002</v>
      </c>
      <c r="GM108">
        <v>16.74113749</v>
      </c>
      <c r="GN108">
        <v>19.830131300000001</v>
      </c>
      <c r="GO108">
        <v>19.830131300000001</v>
      </c>
      <c r="GP108">
        <v>0.71393710440000002</v>
      </c>
      <c r="GQ108">
        <v>0.66964549959999997</v>
      </c>
      <c r="GR108">
        <v>0.79320525200000003</v>
      </c>
      <c r="GS108">
        <v>0.79320525200000003</v>
      </c>
      <c r="GT108">
        <v>19.830131300000001</v>
      </c>
      <c r="GU108">
        <v>0.1344328138</v>
      </c>
      <c r="GV108">
        <v>3.473951123</v>
      </c>
      <c r="GW108">
        <v>668</v>
      </c>
    </row>
    <row r="109" spans="1:205" x14ac:dyDescent="0.25">
      <c r="A109" t="s">
        <v>185</v>
      </c>
      <c r="M109">
        <v>0</v>
      </c>
      <c r="Y109">
        <v>0</v>
      </c>
      <c r="AK109">
        <v>0</v>
      </c>
      <c r="AW109">
        <v>0</v>
      </c>
      <c r="BI109">
        <v>0</v>
      </c>
      <c r="BU109">
        <v>0</v>
      </c>
      <c r="CG109">
        <v>0</v>
      </c>
      <c r="CS109">
        <v>0</v>
      </c>
      <c r="DE109">
        <v>0</v>
      </c>
      <c r="DQ109">
        <v>0</v>
      </c>
      <c r="EC109">
        <v>0</v>
      </c>
      <c r="ED109">
        <v>30.401635049999999</v>
      </c>
      <c r="EE109">
        <v>30.401635049999999</v>
      </c>
      <c r="EF109">
        <v>30.401635049999999</v>
      </c>
      <c r="EG109">
        <v>30.401635049999999</v>
      </c>
      <c r="EH109">
        <v>1.0133878350000001</v>
      </c>
      <c r="EI109">
        <v>1.0133878350000001</v>
      </c>
      <c r="EJ109">
        <v>1.0133878350000001</v>
      </c>
      <c r="EK109">
        <v>1.0133878350000001</v>
      </c>
      <c r="EL109">
        <v>30.401635049999999</v>
      </c>
      <c r="EM109">
        <v>0</v>
      </c>
      <c r="EN109">
        <v>0</v>
      </c>
      <c r="EO109">
        <v>83</v>
      </c>
      <c r="FA109">
        <v>0</v>
      </c>
      <c r="FM109">
        <v>0</v>
      </c>
      <c r="FY109">
        <v>0</v>
      </c>
      <c r="GK109">
        <v>0</v>
      </c>
      <c r="GL109">
        <v>30.401635049999999</v>
      </c>
      <c r="GM109">
        <v>30.401635049999999</v>
      </c>
      <c r="GN109">
        <v>30.401635049999999</v>
      </c>
      <c r="GO109">
        <v>30.401635049999999</v>
      </c>
      <c r="GP109">
        <v>1.0133878350000001</v>
      </c>
      <c r="GQ109">
        <v>1.0133878350000001</v>
      </c>
      <c r="GR109">
        <v>1.0133878350000001</v>
      </c>
      <c r="GS109">
        <v>1.0133878350000001</v>
      </c>
      <c r="GT109">
        <v>30.401635049999999</v>
      </c>
      <c r="GU109">
        <v>0</v>
      </c>
      <c r="GV109">
        <v>0</v>
      </c>
      <c r="GW109">
        <v>83</v>
      </c>
    </row>
    <row r="110" spans="1:205" x14ac:dyDescent="0.25">
      <c r="A110" t="s">
        <v>187</v>
      </c>
      <c r="M110">
        <v>0</v>
      </c>
      <c r="Y110">
        <v>0</v>
      </c>
      <c r="Z110">
        <v>37.865921899999996</v>
      </c>
      <c r="AA110">
        <v>37.865921899999996</v>
      </c>
      <c r="AB110">
        <v>37.865921899999996</v>
      </c>
      <c r="AC110">
        <v>37.865921899999996</v>
      </c>
      <c r="AD110">
        <v>0.94664804749999998</v>
      </c>
      <c r="AE110">
        <v>0.94664804749999998</v>
      </c>
      <c r="AF110">
        <v>0.94664804749999998</v>
      </c>
      <c r="AG110">
        <v>0.94664804749999998</v>
      </c>
      <c r="AH110">
        <v>37.865921899999996</v>
      </c>
      <c r="AI110">
        <v>0</v>
      </c>
      <c r="AJ110">
        <v>0</v>
      </c>
      <c r="AK110">
        <v>21</v>
      </c>
      <c r="AW110">
        <v>0</v>
      </c>
      <c r="BI110">
        <v>0</v>
      </c>
      <c r="BU110">
        <v>0</v>
      </c>
      <c r="CG110">
        <v>0</v>
      </c>
      <c r="CS110">
        <v>0</v>
      </c>
      <c r="DE110">
        <v>0</v>
      </c>
      <c r="DQ110">
        <v>0</v>
      </c>
      <c r="EC110">
        <v>0</v>
      </c>
      <c r="EO110">
        <v>0</v>
      </c>
      <c r="FA110">
        <v>0</v>
      </c>
      <c r="FM110">
        <v>0</v>
      </c>
      <c r="FY110">
        <v>0</v>
      </c>
      <c r="GK110">
        <v>0</v>
      </c>
      <c r="GL110">
        <v>37.865921899999996</v>
      </c>
      <c r="GM110">
        <v>37.865921899999996</v>
      </c>
      <c r="GN110">
        <v>37.865921899999996</v>
      </c>
      <c r="GO110">
        <v>37.865921899999996</v>
      </c>
      <c r="GP110">
        <v>0.94664804749999998</v>
      </c>
      <c r="GQ110">
        <v>0.94664804749999998</v>
      </c>
      <c r="GR110">
        <v>0.94664804749999998</v>
      </c>
      <c r="GS110">
        <v>0.94664804749999998</v>
      </c>
      <c r="GT110">
        <v>37.865921899999996</v>
      </c>
      <c r="GU110">
        <v>0</v>
      </c>
      <c r="GV110">
        <v>0</v>
      </c>
      <c r="GW110">
        <v>21</v>
      </c>
    </row>
    <row r="111" spans="1:205" x14ac:dyDescent="0.25">
      <c r="A111" t="s">
        <v>231</v>
      </c>
      <c r="M111">
        <v>0</v>
      </c>
      <c r="N111">
        <v>27.857914900000001</v>
      </c>
      <c r="O111">
        <v>27.857914900000001</v>
      </c>
      <c r="P111">
        <v>27.857914900000001</v>
      </c>
      <c r="Q111">
        <v>27.857914900000001</v>
      </c>
      <c r="R111">
        <v>0.61906477559999995</v>
      </c>
      <c r="S111">
        <v>0.61906477559999995</v>
      </c>
      <c r="T111">
        <v>0.61906477559999995</v>
      </c>
      <c r="U111">
        <v>0.61906477559999995</v>
      </c>
      <c r="V111">
        <v>27.857914900000001</v>
      </c>
      <c r="W111">
        <v>0</v>
      </c>
      <c r="X111">
        <v>0</v>
      </c>
      <c r="Y111">
        <v>27</v>
      </c>
      <c r="AK111">
        <v>0</v>
      </c>
      <c r="AW111">
        <v>0</v>
      </c>
      <c r="BI111">
        <v>0</v>
      </c>
      <c r="BU111">
        <v>0</v>
      </c>
      <c r="CG111">
        <v>0</v>
      </c>
      <c r="CS111">
        <v>0</v>
      </c>
      <c r="DE111">
        <v>0</v>
      </c>
      <c r="DQ111">
        <v>0</v>
      </c>
      <c r="EC111">
        <v>0</v>
      </c>
      <c r="EO111">
        <v>0</v>
      </c>
      <c r="FA111">
        <v>0</v>
      </c>
      <c r="FM111">
        <v>0</v>
      </c>
      <c r="FY111">
        <v>0</v>
      </c>
      <c r="GK111">
        <v>0</v>
      </c>
      <c r="GL111">
        <v>27.857914900000001</v>
      </c>
      <c r="GM111">
        <v>27.857914900000001</v>
      </c>
      <c r="GN111">
        <v>27.857914900000001</v>
      </c>
      <c r="GO111">
        <v>27.857914900000001</v>
      </c>
      <c r="GP111">
        <v>0.61906477559999995</v>
      </c>
      <c r="GQ111">
        <v>0.61906477559999995</v>
      </c>
      <c r="GR111">
        <v>0.61906477559999995</v>
      </c>
      <c r="GS111">
        <v>0.61906477559999995</v>
      </c>
      <c r="GT111">
        <v>27.857914900000001</v>
      </c>
      <c r="GU111">
        <v>0</v>
      </c>
      <c r="GV111">
        <v>0</v>
      </c>
      <c r="GW111">
        <v>27</v>
      </c>
    </row>
    <row r="112" spans="1:205" x14ac:dyDescent="0.25">
      <c r="A112" t="s">
        <v>188</v>
      </c>
      <c r="M112">
        <v>0</v>
      </c>
      <c r="Y112">
        <v>0</v>
      </c>
      <c r="AK112">
        <v>0</v>
      </c>
      <c r="AW112">
        <v>0</v>
      </c>
      <c r="BI112">
        <v>0</v>
      </c>
      <c r="BU112">
        <v>0</v>
      </c>
      <c r="BV112">
        <v>11.924803750000001</v>
      </c>
      <c r="BW112">
        <v>11.924803750000001</v>
      </c>
      <c r="BX112">
        <v>11.924803750000001</v>
      </c>
      <c r="BY112">
        <v>11.924803750000001</v>
      </c>
      <c r="BZ112">
        <v>0.238496075</v>
      </c>
      <c r="CA112">
        <v>0.238496075</v>
      </c>
      <c r="CB112">
        <v>0.238496075</v>
      </c>
      <c r="CC112">
        <v>0.238496075</v>
      </c>
      <c r="CD112">
        <v>11.924803750000001</v>
      </c>
      <c r="CE112">
        <v>0</v>
      </c>
      <c r="CF112">
        <v>0</v>
      </c>
      <c r="CG112">
        <v>67</v>
      </c>
      <c r="CS112">
        <v>0</v>
      </c>
      <c r="CT112">
        <v>24.956724250000001</v>
      </c>
      <c r="CU112">
        <v>24.956724250000001</v>
      </c>
      <c r="CV112">
        <v>24.956724250000001</v>
      </c>
      <c r="CW112">
        <v>24.956724250000001</v>
      </c>
      <c r="CX112">
        <v>0.49913448500000002</v>
      </c>
      <c r="CY112">
        <v>0.49913448500000002</v>
      </c>
      <c r="CZ112">
        <v>0.49913448500000002</v>
      </c>
      <c r="DA112">
        <v>0.49913448500000002</v>
      </c>
      <c r="DB112">
        <v>24.956724250000001</v>
      </c>
      <c r="DC112">
        <v>0</v>
      </c>
      <c r="DD112">
        <v>0</v>
      </c>
      <c r="DE112">
        <v>288</v>
      </c>
      <c r="DF112">
        <v>19.246391599999999</v>
      </c>
      <c r="DG112">
        <v>19.246391599999999</v>
      </c>
      <c r="DH112">
        <v>19.246391599999999</v>
      </c>
      <c r="DI112">
        <v>19.246391599999999</v>
      </c>
      <c r="DJ112">
        <v>0.38492783200000003</v>
      </c>
      <c r="DK112">
        <v>0.38492783200000003</v>
      </c>
      <c r="DL112">
        <v>0.38492783200000003</v>
      </c>
      <c r="DM112">
        <v>0.38492783200000003</v>
      </c>
      <c r="DN112">
        <v>19.246391599999999</v>
      </c>
      <c r="DO112">
        <v>0</v>
      </c>
      <c r="DP112">
        <v>0</v>
      </c>
      <c r="DQ112">
        <v>132</v>
      </c>
      <c r="DR112">
        <v>23.040283899999999</v>
      </c>
      <c r="DS112">
        <v>23.040283899999999</v>
      </c>
      <c r="DT112">
        <v>23.040283899999999</v>
      </c>
      <c r="DU112">
        <v>23.040283899999999</v>
      </c>
      <c r="DV112">
        <v>0.460805678</v>
      </c>
      <c r="DW112">
        <v>0.460805678</v>
      </c>
      <c r="DX112">
        <v>0.460805678</v>
      </c>
      <c r="DY112">
        <v>0.460805678</v>
      </c>
      <c r="DZ112">
        <v>23.040283899999999</v>
      </c>
      <c r="EA112">
        <v>0</v>
      </c>
      <c r="EB112">
        <v>0</v>
      </c>
      <c r="EC112">
        <v>18</v>
      </c>
      <c r="ED112">
        <v>24.777004399999999</v>
      </c>
      <c r="EE112">
        <v>24.777004399999999</v>
      </c>
      <c r="EF112">
        <v>24.777004399999999</v>
      </c>
      <c r="EG112">
        <v>24.777004399999999</v>
      </c>
      <c r="EH112">
        <v>0.49554008799999999</v>
      </c>
      <c r="EI112">
        <v>0.49554008799999999</v>
      </c>
      <c r="EJ112">
        <v>0.49554008799999999</v>
      </c>
      <c r="EK112">
        <v>0.49554008799999999</v>
      </c>
      <c r="EL112">
        <v>24.777004399999999</v>
      </c>
      <c r="EM112">
        <v>0</v>
      </c>
      <c r="EN112">
        <v>0</v>
      </c>
      <c r="EO112">
        <v>124</v>
      </c>
      <c r="FA112">
        <v>0</v>
      </c>
      <c r="FB112">
        <v>10.7745417</v>
      </c>
      <c r="FC112">
        <v>10.7745417</v>
      </c>
      <c r="FD112">
        <v>10.7745417</v>
      </c>
      <c r="FE112">
        <v>10.7745417</v>
      </c>
      <c r="FF112">
        <v>0.21549083399999999</v>
      </c>
      <c r="FG112">
        <v>0.21549083399999999</v>
      </c>
      <c r="FH112">
        <v>0.21549083399999999</v>
      </c>
      <c r="FI112">
        <v>0.21549083399999999</v>
      </c>
      <c r="FJ112">
        <v>10.7745417</v>
      </c>
      <c r="FK112">
        <v>0</v>
      </c>
      <c r="FL112">
        <v>0</v>
      </c>
      <c r="FM112">
        <v>148</v>
      </c>
      <c r="FY112">
        <v>0</v>
      </c>
      <c r="GK112">
        <v>0</v>
      </c>
      <c r="GL112">
        <v>20.0899925149</v>
      </c>
      <c r="GM112">
        <v>19.119958266699999</v>
      </c>
      <c r="GN112">
        <v>24.777004399999999</v>
      </c>
      <c r="GO112">
        <v>21.143337750000001</v>
      </c>
      <c r="GP112">
        <v>0.40179985029999998</v>
      </c>
      <c r="GQ112">
        <v>0.38239916530000001</v>
      </c>
      <c r="GR112">
        <v>0.49554008799999999</v>
      </c>
      <c r="GS112">
        <v>0.42286675499999998</v>
      </c>
      <c r="GT112">
        <v>24.956724250000001</v>
      </c>
      <c r="GU112">
        <v>0.21183552920000001</v>
      </c>
      <c r="GV112">
        <v>5.9098657802999996</v>
      </c>
      <c r="GW112">
        <v>778</v>
      </c>
    </row>
    <row r="113" spans="1:205" x14ac:dyDescent="0.25">
      <c r="A113" t="s">
        <v>196</v>
      </c>
      <c r="M113">
        <v>0</v>
      </c>
      <c r="Y113">
        <v>0</v>
      </c>
      <c r="AK113">
        <v>0</v>
      </c>
      <c r="AW113">
        <v>0</v>
      </c>
      <c r="BI113">
        <v>0</v>
      </c>
      <c r="BU113">
        <v>0</v>
      </c>
      <c r="CG113">
        <v>0</v>
      </c>
      <c r="CH113">
        <v>25.895776300000001</v>
      </c>
      <c r="CI113">
        <v>25.895776300000001</v>
      </c>
      <c r="CJ113">
        <v>25.895776300000001</v>
      </c>
      <c r="CK113">
        <v>25.895776300000001</v>
      </c>
      <c r="CL113">
        <v>0.43159627169999998</v>
      </c>
      <c r="CM113">
        <v>0.43159627169999998</v>
      </c>
      <c r="CN113">
        <v>0.43159627169999998</v>
      </c>
      <c r="CO113">
        <v>0.43159627169999998</v>
      </c>
      <c r="CP113">
        <v>25.895776300000001</v>
      </c>
      <c r="CQ113">
        <v>0</v>
      </c>
      <c r="CR113">
        <v>0</v>
      </c>
      <c r="CS113">
        <v>235</v>
      </c>
      <c r="DE113">
        <v>0</v>
      </c>
      <c r="DQ113">
        <v>0</v>
      </c>
      <c r="EC113">
        <v>0</v>
      </c>
      <c r="EO113">
        <v>0</v>
      </c>
      <c r="FA113">
        <v>0</v>
      </c>
      <c r="FM113">
        <v>0</v>
      </c>
      <c r="FY113">
        <v>0</v>
      </c>
      <c r="GK113">
        <v>0</v>
      </c>
      <c r="GL113">
        <v>25.895776300000001</v>
      </c>
      <c r="GM113">
        <v>25.895776300000001</v>
      </c>
      <c r="GN113">
        <v>25.895776300000001</v>
      </c>
      <c r="GO113">
        <v>25.895776300000001</v>
      </c>
      <c r="GP113">
        <v>0.43159627169999998</v>
      </c>
      <c r="GQ113">
        <v>0.43159627169999998</v>
      </c>
      <c r="GR113">
        <v>0.43159627169999998</v>
      </c>
      <c r="GS113">
        <v>0.43159627169999998</v>
      </c>
      <c r="GT113">
        <v>25.895776300000001</v>
      </c>
      <c r="GU113">
        <v>0</v>
      </c>
      <c r="GV113">
        <v>0</v>
      </c>
      <c r="GW113">
        <v>235</v>
      </c>
    </row>
    <row r="114" spans="1:205" x14ac:dyDescent="0.25">
      <c r="A114" t="s">
        <v>189</v>
      </c>
      <c r="M114">
        <v>0</v>
      </c>
      <c r="Y114">
        <v>0</v>
      </c>
      <c r="AK114">
        <v>0</v>
      </c>
      <c r="AW114">
        <v>0</v>
      </c>
      <c r="BI114">
        <v>0</v>
      </c>
      <c r="BU114">
        <v>0</v>
      </c>
      <c r="CG114">
        <v>0</v>
      </c>
      <c r="CS114">
        <v>0</v>
      </c>
      <c r="CT114">
        <v>18.458220050000001</v>
      </c>
      <c r="CU114">
        <v>18.458220050000001</v>
      </c>
      <c r="CV114">
        <v>18.458220050000001</v>
      </c>
      <c r="CW114">
        <v>18.458220050000001</v>
      </c>
      <c r="CX114">
        <v>0.24610960069999999</v>
      </c>
      <c r="CY114">
        <v>0.24610960069999999</v>
      </c>
      <c r="CZ114">
        <v>0.24610960069999999</v>
      </c>
      <c r="DA114">
        <v>0.24610960069999999</v>
      </c>
      <c r="DB114">
        <v>18.458220050000001</v>
      </c>
      <c r="DC114">
        <v>0</v>
      </c>
      <c r="DD114">
        <v>0</v>
      </c>
      <c r="DE114">
        <v>490</v>
      </c>
      <c r="DQ114">
        <v>0</v>
      </c>
      <c r="EC114">
        <v>0</v>
      </c>
      <c r="EO114">
        <v>0</v>
      </c>
      <c r="FA114">
        <v>0</v>
      </c>
      <c r="FB114">
        <v>10.891307550000001</v>
      </c>
      <c r="FC114">
        <v>10.891307550000001</v>
      </c>
      <c r="FD114">
        <v>10.891307550000001</v>
      </c>
      <c r="FE114">
        <v>10.891307550000001</v>
      </c>
      <c r="FF114">
        <v>0.14521743400000001</v>
      </c>
      <c r="FG114">
        <v>0.14521743400000001</v>
      </c>
      <c r="FH114">
        <v>0.14521743400000001</v>
      </c>
      <c r="FI114">
        <v>0.14521743400000001</v>
      </c>
      <c r="FJ114">
        <v>10.891307550000001</v>
      </c>
      <c r="FK114">
        <v>0</v>
      </c>
      <c r="FL114">
        <v>0</v>
      </c>
      <c r="FM114">
        <v>80</v>
      </c>
      <c r="FY114">
        <v>0</v>
      </c>
      <c r="GK114">
        <v>0</v>
      </c>
      <c r="GL114">
        <v>17.399639243999999</v>
      </c>
      <c r="GM114">
        <v>14.674763799999999</v>
      </c>
      <c r="GN114">
        <v>18.458220050000001</v>
      </c>
      <c r="GO114">
        <v>14.674763799999999</v>
      </c>
      <c r="GP114">
        <v>0.23199518990000001</v>
      </c>
      <c r="GQ114">
        <v>0.19566351730000001</v>
      </c>
      <c r="GR114">
        <v>0.24610960069999999</v>
      </c>
      <c r="GS114">
        <v>0.19566351730000001</v>
      </c>
      <c r="GT114">
        <v>18.458220050000001</v>
      </c>
      <c r="GU114">
        <v>0.110026367</v>
      </c>
      <c r="GV114">
        <v>2.6271088314000002</v>
      </c>
      <c r="GW114">
        <v>570</v>
      </c>
    </row>
    <row r="115" spans="1:205" x14ac:dyDescent="0.25">
      <c r="A115" t="s">
        <v>197</v>
      </c>
      <c r="M115">
        <v>0</v>
      </c>
      <c r="Y115">
        <v>0</v>
      </c>
      <c r="AK115">
        <v>0</v>
      </c>
      <c r="AW115">
        <v>0</v>
      </c>
      <c r="BI115">
        <v>0</v>
      </c>
      <c r="BU115">
        <v>0</v>
      </c>
      <c r="CG115">
        <v>0</v>
      </c>
      <c r="CH115">
        <v>27.3248824</v>
      </c>
      <c r="CI115">
        <v>27.3248824</v>
      </c>
      <c r="CJ115">
        <v>27.3248824</v>
      </c>
      <c r="CK115">
        <v>27.3248824</v>
      </c>
      <c r="CL115">
        <v>0.273248824</v>
      </c>
      <c r="CM115">
        <v>0.273248824</v>
      </c>
      <c r="CN115">
        <v>0.273248824</v>
      </c>
      <c r="CO115">
        <v>0.273248824</v>
      </c>
      <c r="CP115">
        <v>27.3248824</v>
      </c>
      <c r="CQ115">
        <v>0</v>
      </c>
      <c r="CR115">
        <v>0</v>
      </c>
      <c r="CS115">
        <v>23</v>
      </c>
      <c r="DE115">
        <v>0</v>
      </c>
      <c r="DF115">
        <v>20.073393299999999</v>
      </c>
      <c r="DG115">
        <v>20.073393299999999</v>
      </c>
      <c r="DH115">
        <v>20.073393299999999</v>
      </c>
      <c r="DI115">
        <v>20.073393299999999</v>
      </c>
      <c r="DJ115">
        <v>0.200733933</v>
      </c>
      <c r="DK115">
        <v>0.200733933</v>
      </c>
      <c r="DL115">
        <v>0.200733933</v>
      </c>
      <c r="DM115">
        <v>0.200733933</v>
      </c>
      <c r="DN115">
        <v>20.073393299999999</v>
      </c>
      <c r="DO115">
        <v>0</v>
      </c>
      <c r="DP115">
        <v>0</v>
      </c>
      <c r="DQ115">
        <v>38</v>
      </c>
      <c r="DR115">
        <v>23.1613054</v>
      </c>
      <c r="DS115">
        <v>23.1613054</v>
      </c>
      <c r="DT115">
        <v>23.1613054</v>
      </c>
      <c r="DU115">
        <v>23.1613054</v>
      </c>
      <c r="DV115">
        <v>0.23161305400000001</v>
      </c>
      <c r="DW115">
        <v>0.23161305400000001</v>
      </c>
      <c r="DX115">
        <v>0.23161305400000001</v>
      </c>
      <c r="DY115">
        <v>0.23161305400000001</v>
      </c>
      <c r="DZ115">
        <v>23.1613054</v>
      </c>
      <c r="EA115">
        <v>0</v>
      </c>
      <c r="EB115">
        <v>0</v>
      </c>
      <c r="EC115">
        <v>3</v>
      </c>
      <c r="EO115">
        <v>0</v>
      </c>
      <c r="FA115">
        <v>0</v>
      </c>
      <c r="FM115">
        <v>0</v>
      </c>
      <c r="FY115">
        <v>0</v>
      </c>
      <c r="GK115">
        <v>0</v>
      </c>
      <c r="GL115">
        <v>22.816212284300001</v>
      </c>
      <c r="GM115">
        <v>23.519860366700001</v>
      </c>
      <c r="GN115">
        <v>20.073393299999999</v>
      </c>
      <c r="GO115">
        <v>23.1613054</v>
      </c>
      <c r="GP115">
        <v>0.22816212280000001</v>
      </c>
      <c r="GQ115">
        <v>0.23519860370000001</v>
      </c>
      <c r="GR115">
        <v>0.200733933</v>
      </c>
      <c r="GS115">
        <v>0.23161305400000001</v>
      </c>
      <c r="GT115">
        <v>20.073393299999999</v>
      </c>
      <c r="GU115">
        <v>0.4320409261</v>
      </c>
      <c r="GV115">
        <v>3.4600858670000001</v>
      </c>
      <c r="GW115">
        <v>64</v>
      </c>
    </row>
    <row r="116" spans="1:205" x14ac:dyDescent="0.25">
      <c r="A116" t="s">
        <v>198</v>
      </c>
      <c r="M116">
        <v>0</v>
      </c>
      <c r="Y116">
        <v>0</v>
      </c>
      <c r="AK116">
        <v>0</v>
      </c>
      <c r="AW116">
        <v>0</v>
      </c>
      <c r="BI116">
        <v>0</v>
      </c>
      <c r="BU116">
        <v>0</v>
      </c>
      <c r="BV116">
        <v>12.127882749999999</v>
      </c>
      <c r="BW116">
        <v>12.127882749999999</v>
      </c>
      <c r="BX116">
        <v>12.127882749999999</v>
      </c>
      <c r="BY116">
        <v>12.127882749999999</v>
      </c>
      <c r="BZ116">
        <v>0.12007804699999999</v>
      </c>
      <c r="CA116">
        <v>0.12007804699999999</v>
      </c>
      <c r="CB116">
        <v>0.12007804699999999</v>
      </c>
      <c r="CC116">
        <v>0.12007804699999999</v>
      </c>
      <c r="CD116">
        <v>12.127882749999999</v>
      </c>
      <c r="CE116">
        <v>0</v>
      </c>
      <c r="CF116">
        <v>0</v>
      </c>
      <c r="CG116">
        <v>10</v>
      </c>
      <c r="CS116">
        <v>0</v>
      </c>
      <c r="DE116">
        <v>0</v>
      </c>
      <c r="DQ116">
        <v>0</v>
      </c>
      <c r="EC116">
        <v>0</v>
      </c>
      <c r="EO116">
        <v>0</v>
      </c>
      <c r="FA116">
        <v>0</v>
      </c>
      <c r="FM116">
        <v>0</v>
      </c>
      <c r="FY116">
        <v>0</v>
      </c>
      <c r="GK116">
        <v>0</v>
      </c>
      <c r="GL116">
        <v>12.127882749999999</v>
      </c>
      <c r="GM116">
        <v>12.127882749999999</v>
      </c>
      <c r="GN116">
        <v>12.127882749999999</v>
      </c>
      <c r="GO116">
        <v>12.127882749999999</v>
      </c>
      <c r="GP116">
        <v>0.12007804699999999</v>
      </c>
      <c r="GQ116">
        <v>0.12007804699999999</v>
      </c>
      <c r="GR116">
        <v>0.12007804699999999</v>
      </c>
      <c r="GS116">
        <v>0.12007804699999999</v>
      </c>
      <c r="GT116">
        <v>12.127882749999999</v>
      </c>
      <c r="GU116">
        <v>0</v>
      </c>
      <c r="GV116">
        <v>0</v>
      </c>
      <c r="GW116">
        <v>10</v>
      </c>
    </row>
    <row r="117" spans="1:205" x14ac:dyDescent="0.25">
      <c r="A117" t="s">
        <v>190</v>
      </c>
      <c r="M117">
        <v>0</v>
      </c>
      <c r="Y117">
        <v>0</v>
      </c>
      <c r="AK117">
        <v>0</v>
      </c>
      <c r="AW117">
        <v>0</v>
      </c>
      <c r="BI117">
        <v>0</v>
      </c>
      <c r="BU117">
        <v>0</v>
      </c>
      <c r="CG117">
        <v>0</v>
      </c>
      <c r="CS117">
        <v>0</v>
      </c>
      <c r="CT117">
        <v>23.673986599999999</v>
      </c>
      <c r="CU117">
        <v>23.673986599999999</v>
      </c>
      <c r="CV117">
        <v>23.673986599999999</v>
      </c>
      <c r="CW117">
        <v>23.673986599999999</v>
      </c>
      <c r="CX117">
        <v>0.22546653899999999</v>
      </c>
      <c r="CY117">
        <v>0.22546653899999999</v>
      </c>
      <c r="CZ117">
        <v>0.22546653899999999</v>
      </c>
      <c r="DA117">
        <v>0.22546653899999999</v>
      </c>
      <c r="DB117">
        <v>23.673986599999999</v>
      </c>
      <c r="DC117">
        <v>0</v>
      </c>
      <c r="DD117">
        <v>0</v>
      </c>
      <c r="DE117">
        <v>74</v>
      </c>
      <c r="DQ117">
        <v>0</v>
      </c>
      <c r="EC117">
        <v>0</v>
      </c>
      <c r="EO117">
        <v>0</v>
      </c>
      <c r="FA117">
        <v>0</v>
      </c>
      <c r="FM117">
        <v>0</v>
      </c>
      <c r="FY117">
        <v>0</v>
      </c>
      <c r="GK117">
        <v>0</v>
      </c>
      <c r="GL117">
        <v>23.673986599999999</v>
      </c>
      <c r="GM117">
        <v>23.673986599999999</v>
      </c>
      <c r="GN117">
        <v>23.673986599999999</v>
      </c>
      <c r="GO117">
        <v>23.673986599999999</v>
      </c>
      <c r="GP117">
        <v>0.22546653899999999</v>
      </c>
      <c r="GQ117">
        <v>0.22546653899999999</v>
      </c>
      <c r="GR117">
        <v>0.22546653899999999</v>
      </c>
      <c r="GS117">
        <v>0.22546653899999999</v>
      </c>
      <c r="GT117">
        <v>23.673986599999999</v>
      </c>
      <c r="GU117">
        <v>0</v>
      </c>
      <c r="GV117">
        <v>0</v>
      </c>
      <c r="GW117">
        <v>74</v>
      </c>
    </row>
    <row r="118" spans="1:205" x14ac:dyDescent="0.25">
      <c r="A118" t="s">
        <v>232</v>
      </c>
      <c r="M118">
        <v>0</v>
      </c>
      <c r="Y118">
        <v>0</v>
      </c>
      <c r="AK118">
        <v>0</v>
      </c>
      <c r="AW118">
        <v>0</v>
      </c>
      <c r="BI118">
        <v>0</v>
      </c>
      <c r="BU118">
        <v>0</v>
      </c>
      <c r="CG118">
        <v>0</v>
      </c>
      <c r="CS118">
        <v>0</v>
      </c>
      <c r="CT118">
        <v>18.7509798</v>
      </c>
      <c r="CU118">
        <v>18.7509798</v>
      </c>
      <c r="CV118">
        <v>18.7509798</v>
      </c>
      <c r="CW118">
        <v>18.7509798</v>
      </c>
      <c r="CX118">
        <v>0.125006532</v>
      </c>
      <c r="CY118">
        <v>0.125006532</v>
      </c>
      <c r="CZ118">
        <v>0.125006532</v>
      </c>
      <c r="DA118">
        <v>0.125006532</v>
      </c>
      <c r="DB118">
        <v>18.7509798</v>
      </c>
      <c r="DE118">
        <v>0</v>
      </c>
      <c r="DQ118">
        <v>0</v>
      </c>
      <c r="EC118">
        <v>0</v>
      </c>
      <c r="EO118">
        <v>0</v>
      </c>
      <c r="FA118">
        <v>0</v>
      </c>
      <c r="FM118">
        <v>0</v>
      </c>
      <c r="FY118">
        <v>0</v>
      </c>
      <c r="GK118">
        <v>0</v>
      </c>
      <c r="GL118">
        <v>18.7509798</v>
      </c>
      <c r="GM118">
        <v>18.7509798</v>
      </c>
      <c r="GN118">
        <v>18.7509798</v>
      </c>
      <c r="GO118">
        <v>18.7509798</v>
      </c>
      <c r="GP118">
        <v>0.125006532</v>
      </c>
      <c r="GQ118">
        <v>0.125006532</v>
      </c>
      <c r="GR118">
        <v>0.125006532</v>
      </c>
      <c r="GS118">
        <v>0.125006532</v>
      </c>
      <c r="GT118">
        <v>18.7509798</v>
      </c>
      <c r="GW118">
        <v>0</v>
      </c>
    </row>
    <row r="119" spans="1:205" x14ac:dyDescent="0.25">
      <c r="A119" t="s">
        <v>233</v>
      </c>
      <c r="M119">
        <v>0</v>
      </c>
      <c r="Y119">
        <v>0</v>
      </c>
      <c r="AK119">
        <v>0</v>
      </c>
      <c r="AW119">
        <v>0</v>
      </c>
      <c r="BI119">
        <v>0</v>
      </c>
      <c r="BU119">
        <v>0</v>
      </c>
      <c r="CG119">
        <v>0</v>
      </c>
      <c r="CS119">
        <v>0</v>
      </c>
      <c r="DE119">
        <v>0</v>
      </c>
      <c r="DQ119">
        <v>0</v>
      </c>
      <c r="EC119">
        <v>0</v>
      </c>
      <c r="ED119">
        <v>26.4098209</v>
      </c>
      <c r="EE119">
        <v>26.4098209</v>
      </c>
      <c r="EF119">
        <v>26.4098209</v>
      </c>
      <c r="EG119">
        <v>26.4098209</v>
      </c>
      <c r="EH119">
        <v>8.8032736299999997E-2</v>
      </c>
      <c r="EI119">
        <v>8.8032736299999997E-2</v>
      </c>
      <c r="EJ119">
        <v>8.8032736299999997E-2</v>
      </c>
      <c r="EK119">
        <v>8.8032736299999997E-2</v>
      </c>
      <c r="EL119">
        <v>26.4098209</v>
      </c>
      <c r="EM119">
        <v>0</v>
      </c>
      <c r="EN119">
        <v>0</v>
      </c>
      <c r="EO119">
        <v>17</v>
      </c>
      <c r="FA119">
        <v>0</v>
      </c>
      <c r="FM119">
        <v>0</v>
      </c>
      <c r="FY119">
        <v>0</v>
      </c>
      <c r="GK119">
        <v>0</v>
      </c>
      <c r="GL119">
        <v>26.4098209</v>
      </c>
      <c r="GM119">
        <v>26.4098209</v>
      </c>
      <c r="GN119">
        <v>26.4098209</v>
      </c>
      <c r="GO119">
        <v>26.4098209</v>
      </c>
      <c r="GP119">
        <v>8.8032736299999997E-2</v>
      </c>
      <c r="GQ119">
        <v>8.8032736299999997E-2</v>
      </c>
      <c r="GR119">
        <v>8.8032736299999997E-2</v>
      </c>
      <c r="GS119">
        <v>8.8032736299999997E-2</v>
      </c>
      <c r="GT119">
        <v>26.4098209</v>
      </c>
      <c r="GU119">
        <v>0</v>
      </c>
      <c r="GV119">
        <v>0</v>
      </c>
      <c r="GW119">
        <v>17</v>
      </c>
    </row>
    <row r="120" spans="1:205" x14ac:dyDescent="0.25">
      <c r="A120" t="s">
        <v>200</v>
      </c>
      <c r="B120">
        <v>29.504906954599999</v>
      </c>
      <c r="C120">
        <v>29.822453299999999</v>
      </c>
      <c r="D120">
        <v>26.874177700000001</v>
      </c>
      <c r="E120">
        <v>29.822453299999999</v>
      </c>
      <c r="F120">
        <v>7.3542454704000004</v>
      </c>
      <c r="G120">
        <v>7.7013029583000003</v>
      </c>
      <c r="H120">
        <v>4.4790296167000001</v>
      </c>
      <c r="I120">
        <v>7.7013029583000003</v>
      </c>
      <c r="J120">
        <v>26.874177700000001</v>
      </c>
      <c r="K120">
        <v>0.29129905769999997</v>
      </c>
      <c r="L120">
        <v>2.9455642029</v>
      </c>
      <c r="M120">
        <v>102</v>
      </c>
      <c r="N120">
        <v>29.602664664100001</v>
      </c>
      <c r="O120">
        <v>29.211874133399998</v>
      </c>
      <c r="P120">
        <v>29.921116999999999</v>
      </c>
      <c r="Q120">
        <v>29.507628799999999</v>
      </c>
      <c r="R120">
        <v>3.4059845735000001</v>
      </c>
      <c r="S120">
        <v>3.5592618213999998</v>
      </c>
      <c r="T120">
        <v>2.4934264167000002</v>
      </c>
      <c r="U120">
        <v>2.0795693056000002</v>
      </c>
      <c r="V120">
        <v>29.982819500000002</v>
      </c>
      <c r="W120">
        <v>4.7309271399999998E-2</v>
      </c>
      <c r="X120">
        <v>1.2760069048</v>
      </c>
      <c r="Y120">
        <v>727</v>
      </c>
      <c r="Z120">
        <v>45.171865760099998</v>
      </c>
      <c r="AA120">
        <v>45.191022766700002</v>
      </c>
      <c r="AB120">
        <v>41.6254384</v>
      </c>
      <c r="AC120">
        <v>39.745680149999998</v>
      </c>
      <c r="AD120">
        <v>13.8729198909</v>
      </c>
      <c r="AE120">
        <v>12.071022366299999</v>
      </c>
      <c r="AF120">
        <v>3.4687865332999999</v>
      </c>
      <c r="AG120">
        <v>3.2897067767000001</v>
      </c>
      <c r="AH120">
        <v>31.106270200000001</v>
      </c>
      <c r="AI120">
        <v>0.8924505277</v>
      </c>
      <c r="AJ120">
        <v>13.518731688900001</v>
      </c>
      <c r="AK120">
        <v>229</v>
      </c>
      <c r="AL120">
        <v>40.0329961797</v>
      </c>
      <c r="AM120">
        <v>41.859860033399997</v>
      </c>
      <c r="AN120">
        <v>43.017449800000001</v>
      </c>
      <c r="AO120">
        <v>43.017449800000001</v>
      </c>
      <c r="AP120">
        <v>14.2440548957</v>
      </c>
      <c r="AQ120">
        <v>22.906375161100001</v>
      </c>
      <c r="AR120">
        <v>14.3391499333</v>
      </c>
      <c r="AS120">
        <v>14.3391499333</v>
      </c>
      <c r="AT120">
        <v>43.017449800000001</v>
      </c>
      <c r="AU120">
        <v>0.92230194460000003</v>
      </c>
      <c r="AV120">
        <v>5.2384421065</v>
      </c>
      <c r="AW120">
        <v>32</v>
      </c>
      <c r="AX120">
        <v>35.4687001</v>
      </c>
      <c r="AY120">
        <v>35.4687001</v>
      </c>
      <c r="AZ120">
        <v>35.4687001</v>
      </c>
      <c r="BA120">
        <v>35.4687001</v>
      </c>
      <c r="BB120">
        <v>17.301804926799999</v>
      </c>
      <c r="BC120">
        <v>17.301804926799999</v>
      </c>
      <c r="BD120">
        <v>17.301804926799999</v>
      </c>
      <c r="BE120">
        <v>17.301804926799999</v>
      </c>
      <c r="BF120">
        <v>35.4687001</v>
      </c>
      <c r="BG120">
        <v>0</v>
      </c>
      <c r="BH120">
        <v>0</v>
      </c>
      <c r="BI120">
        <v>60</v>
      </c>
      <c r="BJ120">
        <v>37.264944214499998</v>
      </c>
      <c r="BK120">
        <v>36.324234583399999</v>
      </c>
      <c r="BL120">
        <v>37.570807549999998</v>
      </c>
      <c r="BM120">
        <v>37.570807549999998</v>
      </c>
      <c r="BN120">
        <v>9.0911393325999992</v>
      </c>
      <c r="BO120">
        <v>7.322926475</v>
      </c>
      <c r="BP120">
        <v>12.5236025167</v>
      </c>
      <c r="BQ120">
        <v>6.9900377833</v>
      </c>
      <c r="BR120">
        <v>37.570807549999998</v>
      </c>
      <c r="BS120">
        <v>0.59579434490000005</v>
      </c>
      <c r="BT120">
        <v>4.2343954552999996</v>
      </c>
      <c r="BU120">
        <v>51</v>
      </c>
      <c r="BV120">
        <v>12.186489229599999</v>
      </c>
      <c r="BW120">
        <v>12.1503088333</v>
      </c>
      <c r="BX120">
        <v>12.398239999999999</v>
      </c>
      <c r="BY120">
        <v>12.127882749999999</v>
      </c>
      <c r="BZ120">
        <v>0.366969035</v>
      </c>
      <c r="CA120">
        <v>0.28483457400000001</v>
      </c>
      <c r="CB120">
        <v>0.49592960000000003</v>
      </c>
      <c r="CC120">
        <v>0.238496075</v>
      </c>
      <c r="CD120">
        <v>12.398239999999999</v>
      </c>
      <c r="CE120">
        <v>1.7968336500000001E-2</v>
      </c>
      <c r="CF120">
        <v>0.22895260789999999</v>
      </c>
      <c r="CG120">
        <v>162</v>
      </c>
      <c r="CH120">
        <v>26.023170778200001</v>
      </c>
      <c r="CI120">
        <v>26.610329350000001</v>
      </c>
      <c r="CJ120">
        <v>25.895776300000001</v>
      </c>
      <c r="CK120">
        <v>26.610329350000001</v>
      </c>
      <c r="CL120">
        <v>0.41748074140000002</v>
      </c>
      <c r="CM120">
        <v>0.35242254779999999</v>
      </c>
      <c r="CN120">
        <v>0.43159627169999998</v>
      </c>
      <c r="CO120">
        <v>0.35242254779999999</v>
      </c>
      <c r="CP120">
        <v>25.895776300000001</v>
      </c>
      <c r="CQ120">
        <v>2.5386814899999999E-2</v>
      </c>
      <c r="CR120">
        <v>0.40801392530000002</v>
      </c>
      <c r="CS120">
        <v>258</v>
      </c>
      <c r="CT120">
        <v>20.655255196100001</v>
      </c>
      <c r="CU120">
        <v>21.134008399999999</v>
      </c>
      <c r="CV120">
        <v>19.830131300000001</v>
      </c>
      <c r="CW120">
        <v>19.830131300000001</v>
      </c>
      <c r="CX120">
        <v>0.49376831049999997</v>
      </c>
      <c r="CY120">
        <v>0.37778448170000001</v>
      </c>
      <c r="CZ120">
        <v>0.49913448500000002</v>
      </c>
      <c r="DA120">
        <v>0.24610960069999999</v>
      </c>
      <c r="DB120">
        <v>18.458220050000001</v>
      </c>
      <c r="DC120">
        <v>7.0685027100000006E-2</v>
      </c>
      <c r="DD120">
        <v>2.5676903507</v>
      </c>
      <c r="DE120">
        <v>1320</v>
      </c>
      <c r="DF120">
        <v>19.4537265399</v>
      </c>
      <c r="DG120">
        <v>19.6072258875</v>
      </c>
      <c r="DH120">
        <v>19.246391599999999</v>
      </c>
      <c r="DI120">
        <v>19.554559325</v>
      </c>
      <c r="DJ120">
        <v>0.59583125260000003</v>
      </c>
      <c r="DK120">
        <v>0.66594413409999997</v>
      </c>
      <c r="DL120">
        <v>0.38492783200000003</v>
      </c>
      <c r="DM120">
        <v>0.58933376999999998</v>
      </c>
      <c r="DN120">
        <v>19.246391599999999</v>
      </c>
      <c r="DO120">
        <v>2.0409246700000001E-2</v>
      </c>
      <c r="DP120">
        <v>0.32741225509999999</v>
      </c>
      <c r="DQ120">
        <v>257</v>
      </c>
      <c r="DR120">
        <v>23.596282993700001</v>
      </c>
      <c r="DS120">
        <v>23.402272</v>
      </c>
      <c r="DT120">
        <v>24.005226700000001</v>
      </c>
      <c r="DU120">
        <v>23.1613054</v>
      </c>
      <c r="DV120">
        <v>1.0955940003</v>
      </c>
      <c r="DW120">
        <v>0.76425572620000004</v>
      </c>
      <c r="DX120">
        <v>1.6003484467</v>
      </c>
      <c r="DY120">
        <v>0.460805678</v>
      </c>
      <c r="DZ120">
        <v>24.005226700000001</v>
      </c>
      <c r="EA120">
        <v>6.7607466899999996E-2</v>
      </c>
      <c r="EB120">
        <v>0.47534783829999999</v>
      </c>
      <c r="EC120">
        <v>49</v>
      </c>
      <c r="ED120">
        <v>28.052245817300001</v>
      </c>
      <c r="EE120">
        <v>28.009852720000001</v>
      </c>
      <c r="EF120">
        <v>28.482934350000001</v>
      </c>
      <c r="EG120">
        <v>28.482934350000001</v>
      </c>
      <c r="EH120">
        <v>1.2819269925000001</v>
      </c>
      <c r="EI120">
        <v>0.99894327890000001</v>
      </c>
      <c r="EJ120">
        <v>1.498893445</v>
      </c>
      <c r="EK120">
        <v>1.0133878350000001</v>
      </c>
      <c r="EL120">
        <v>28.482934350000001</v>
      </c>
      <c r="EM120">
        <v>9.2813089900000006E-2</v>
      </c>
      <c r="EN120">
        <v>2.0798954080000001</v>
      </c>
      <c r="EO120">
        <v>502</v>
      </c>
      <c r="EP120">
        <v>20.435870850000001</v>
      </c>
      <c r="EQ120">
        <v>20.435870850000001</v>
      </c>
      <c r="ER120">
        <v>20.435870850000001</v>
      </c>
      <c r="ES120">
        <v>20.435870850000001</v>
      </c>
      <c r="ET120">
        <v>0.81743483400000005</v>
      </c>
      <c r="EU120">
        <v>0.81743483400000005</v>
      </c>
      <c r="EV120">
        <v>0.81743483400000005</v>
      </c>
      <c r="EW120">
        <v>0.81743483400000005</v>
      </c>
      <c r="EX120">
        <v>20.435870850000001</v>
      </c>
      <c r="FA120">
        <v>1</v>
      </c>
      <c r="FB120">
        <v>10.9145329061</v>
      </c>
      <c r="FC120">
        <v>10.954600616700001</v>
      </c>
      <c r="FD120">
        <v>10.891307550000001</v>
      </c>
      <c r="FE120">
        <v>10.891307550000001</v>
      </c>
      <c r="FF120">
        <v>0.25752215620000002</v>
      </c>
      <c r="FG120">
        <v>0.26954212399999999</v>
      </c>
      <c r="FH120">
        <v>0.21549083399999999</v>
      </c>
      <c r="FI120">
        <v>0.21549083399999999</v>
      </c>
      <c r="FJ120">
        <v>10.7745417</v>
      </c>
      <c r="FK120">
        <v>9.9537344000000007E-3</v>
      </c>
      <c r="FL120">
        <v>0.1746370401</v>
      </c>
      <c r="FM120">
        <v>308</v>
      </c>
      <c r="FN120">
        <v>598.96162559799996</v>
      </c>
      <c r="FO120">
        <v>599.199254</v>
      </c>
      <c r="FP120">
        <v>598.52406919999999</v>
      </c>
      <c r="FQ120">
        <v>599.199254</v>
      </c>
      <c r="FR120">
        <v>79.333722369699998</v>
      </c>
      <c r="FS120">
        <v>89.913647339999997</v>
      </c>
      <c r="FT120">
        <v>59.85240692</v>
      </c>
      <c r="FU120">
        <v>89.913647339999997</v>
      </c>
      <c r="FV120">
        <v>598.52406919999999</v>
      </c>
      <c r="FW120">
        <v>8.2448270099999998E-2</v>
      </c>
      <c r="FX120">
        <v>0.63734211689999998</v>
      </c>
      <c r="FY120">
        <v>60</v>
      </c>
      <c r="FZ120">
        <v>625.32143420010004</v>
      </c>
      <c r="GA120">
        <v>625.32143420010004</v>
      </c>
      <c r="GB120">
        <v>625.32143420010004</v>
      </c>
      <c r="GC120">
        <v>625.32143420010004</v>
      </c>
      <c r="GD120">
        <v>52.110119516700003</v>
      </c>
      <c r="GE120">
        <v>52.110119516700003</v>
      </c>
      <c r="GF120">
        <v>52.110119516700003</v>
      </c>
      <c r="GG120">
        <v>52.110119516700003</v>
      </c>
      <c r="GH120">
        <v>625.32143420010004</v>
      </c>
      <c r="GI120">
        <v>0</v>
      </c>
      <c r="GJ120">
        <v>0</v>
      </c>
      <c r="GK120">
        <v>25</v>
      </c>
      <c r="GL120">
        <v>36.538523654499997</v>
      </c>
      <c r="GM120">
        <v>62.742589944099997</v>
      </c>
      <c r="GN120">
        <v>24.956724250000001</v>
      </c>
      <c r="GO120">
        <v>27.591398649999999</v>
      </c>
      <c r="GP120">
        <v>3.9044535162999998</v>
      </c>
      <c r="GQ120">
        <v>9.2827405522999999</v>
      </c>
      <c r="GR120">
        <v>0.79320525200000003</v>
      </c>
      <c r="GS120">
        <v>1.1952880191999999</v>
      </c>
      <c r="GT120">
        <v>18.458220050000001</v>
      </c>
      <c r="GU120">
        <v>1.2898675198</v>
      </c>
      <c r="GV120">
        <v>83.045574278999993</v>
      </c>
      <c r="GW120">
        <v>4145</v>
      </c>
    </row>
    <row r="122" spans="1:205" x14ac:dyDescent="0.25">
      <c r="A122" t="s">
        <v>159</v>
      </c>
    </row>
    <row r="123" spans="1:205" x14ac:dyDescent="0.25">
      <c r="C123" t="s">
        <v>214</v>
      </c>
    </row>
    <row r="124" spans="1:205" x14ac:dyDescent="0.25">
      <c r="B124" t="s">
        <v>14</v>
      </c>
      <c r="N124" t="s">
        <v>15</v>
      </c>
      <c r="Z124" t="s">
        <v>16</v>
      </c>
      <c r="AL124" t="s">
        <v>172</v>
      </c>
      <c r="AX124" t="s">
        <v>200</v>
      </c>
    </row>
    <row r="125" spans="1:205" x14ac:dyDescent="0.25">
      <c r="A125" t="s">
        <v>215</v>
      </c>
      <c r="B125" t="s">
        <v>223</v>
      </c>
      <c r="C125" t="s">
        <v>217</v>
      </c>
      <c r="D125" t="s">
        <v>222</v>
      </c>
      <c r="E125" t="s">
        <v>224</v>
      </c>
      <c r="F125" t="s">
        <v>225</v>
      </c>
      <c r="G125" t="s">
        <v>226</v>
      </c>
      <c r="H125" t="s">
        <v>227</v>
      </c>
      <c r="I125" t="s">
        <v>228</v>
      </c>
      <c r="J125" t="s">
        <v>210</v>
      </c>
      <c r="K125" t="s">
        <v>211</v>
      </c>
      <c r="L125" t="s">
        <v>212</v>
      </c>
      <c r="M125" t="s">
        <v>158</v>
      </c>
      <c r="N125" t="s">
        <v>223</v>
      </c>
      <c r="O125" t="s">
        <v>217</v>
      </c>
      <c r="P125" t="s">
        <v>222</v>
      </c>
      <c r="Q125" t="s">
        <v>224</v>
      </c>
      <c r="R125" t="s">
        <v>225</v>
      </c>
      <c r="S125" t="s">
        <v>226</v>
      </c>
      <c r="T125" t="s">
        <v>227</v>
      </c>
      <c r="U125" t="s">
        <v>228</v>
      </c>
      <c r="V125" t="s">
        <v>210</v>
      </c>
      <c r="W125" t="s">
        <v>211</v>
      </c>
      <c r="X125" t="s">
        <v>212</v>
      </c>
      <c r="Y125" t="s">
        <v>158</v>
      </c>
      <c r="Z125" t="s">
        <v>223</v>
      </c>
      <c r="AA125" t="s">
        <v>217</v>
      </c>
      <c r="AB125" t="s">
        <v>222</v>
      </c>
      <c r="AC125" t="s">
        <v>224</v>
      </c>
      <c r="AD125" t="s">
        <v>225</v>
      </c>
      <c r="AE125" t="s">
        <v>226</v>
      </c>
      <c r="AF125" t="s">
        <v>227</v>
      </c>
      <c r="AG125" t="s">
        <v>228</v>
      </c>
      <c r="AH125" t="s">
        <v>210</v>
      </c>
      <c r="AI125" t="s">
        <v>211</v>
      </c>
      <c r="AJ125" t="s">
        <v>212</v>
      </c>
      <c r="AK125" t="s">
        <v>158</v>
      </c>
      <c r="AL125" t="s">
        <v>223</v>
      </c>
      <c r="AM125" t="s">
        <v>217</v>
      </c>
      <c r="AN125" t="s">
        <v>222</v>
      </c>
      <c r="AO125" t="s">
        <v>224</v>
      </c>
      <c r="AP125" t="s">
        <v>225</v>
      </c>
      <c r="AQ125" t="s">
        <v>226</v>
      </c>
      <c r="AR125" t="s">
        <v>227</v>
      </c>
      <c r="AS125" t="s">
        <v>228</v>
      </c>
      <c r="AT125" t="s">
        <v>210</v>
      </c>
      <c r="AU125" t="s">
        <v>211</v>
      </c>
      <c r="AV125" t="s">
        <v>212</v>
      </c>
      <c r="AW125" t="s">
        <v>158</v>
      </c>
      <c r="AX125" t="s">
        <v>223</v>
      </c>
      <c r="AY125" t="s">
        <v>217</v>
      </c>
      <c r="AZ125" t="s">
        <v>222</v>
      </c>
      <c r="BA125" t="s">
        <v>224</v>
      </c>
      <c r="BB125" t="s">
        <v>225</v>
      </c>
      <c r="BC125" t="s">
        <v>226</v>
      </c>
      <c r="BD125" t="s">
        <v>227</v>
      </c>
      <c r="BE125" t="s">
        <v>228</v>
      </c>
      <c r="BF125" t="s">
        <v>210</v>
      </c>
      <c r="BG125" t="s">
        <v>211</v>
      </c>
      <c r="BH125" t="s">
        <v>212</v>
      </c>
      <c r="BI125" t="s">
        <v>158</v>
      </c>
    </row>
    <row r="126" spans="1:205" x14ac:dyDescent="0.25">
      <c r="A126" t="s">
        <v>229</v>
      </c>
      <c r="M126">
        <v>0</v>
      </c>
      <c r="Y126">
        <v>0</v>
      </c>
      <c r="AK126">
        <v>0</v>
      </c>
      <c r="AW126">
        <v>0</v>
      </c>
      <c r="BI126">
        <v>0</v>
      </c>
    </row>
    <row r="127" spans="1:205" x14ac:dyDescent="0.25">
      <c r="A127" t="s">
        <v>173</v>
      </c>
      <c r="M127">
        <v>0</v>
      </c>
      <c r="N127">
        <v>75.005356599999999</v>
      </c>
      <c r="O127">
        <v>75.005356599999999</v>
      </c>
      <c r="P127">
        <v>75.005356599999999</v>
      </c>
      <c r="Q127">
        <v>75.005356599999999</v>
      </c>
      <c r="R127">
        <v>75.005356599999999</v>
      </c>
      <c r="S127">
        <v>75.005356599999999</v>
      </c>
      <c r="T127">
        <v>75.005356599999999</v>
      </c>
      <c r="U127">
        <v>75.005356599999999</v>
      </c>
      <c r="V127">
        <v>75.005356599999999</v>
      </c>
      <c r="W127">
        <v>0</v>
      </c>
      <c r="X127">
        <v>0</v>
      </c>
      <c r="Y127">
        <v>3</v>
      </c>
      <c r="AK127">
        <v>0</v>
      </c>
      <c r="AW127">
        <v>0</v>
      </c>
      <c r="AX127">
        <v>75.005356599999999</v>
      </c>
      <c r="AY127">
        <v>75.005356599999999</v>
      </c>
      <c r="AZ127">
        <v>75.005356599999999</v>
      </c>
      <c r="BA127">
        <v>75.005356599999999</v>
      </c>
      <c r="BB127">
        <v>75.005356599999999</v>
      </c>
      <c r="BC127">
        <v>75.005356599999999</v>
      </c>
      <c r="BD127">
        <v>75.005356599999999</v>
      </c>
      <c r="BE127">
        <v>75.005356599999999</v>
      </c>
      <c r="BF127">
        <v>75.005356599999999</v>
      </c>
      <c r="BG127">
        <v>0</v>
      </c>
      <c r="BH127">
        <v>0</v>
      </c>
      <c r="BI127">
        <v>3</v>
      </c>
    </row>
    <row r="128" spans="1:205" x14ac:dyDescent="0.25">
      <c r="A128" t="s">
        <v>174</v>
      </c>
      <c r="M128">
        <v>0</v>
      </c>
      <c r="N128">
        <v>70.778792199999998</v>
      </c>
      <c r="O128">
        <v>70.778792199999998</v>
      </c>
      <c r="P128">
        <v>70.778792199999998</v>
      </c>
      <c r="Q128">
        <v>70.778792199999998</v>
      </c>
      <c r="R128">
        <v>47.185861466699997</v>
      </c>
      <c r="S128">
        <v>47.185861466699997</v>
      </c>
      <c r="T128">
        <v>47.185861466699997</v>
      </c>
      <c r="U128">
        <v>47.185861466699997</v>
      </c>
      <c r="V128">
        <v>70.778792199999998</v>
      </c>
      <c r="W128">
        <v>0</v>
      </c>
      <c r="X128">
        <v>0</v>
      </c>
      <c r="Y128">
        <v>52</v>
      </c>
      <c r="AK128">
        <v>0</v>
      </c>
      <c r="AW128">
        <v>0</v>
      </c>
      <c r="AX128">
        <v>70.778792199999998</v>
      </c>
      <c r="AY128">
        <v>70.778792199999998</v>
      </c>
      <c r="AZ128">
        <v>70.778792199999998</v>
      </c>
      <c r="BA128">
        <v>70.778792199999998</v>
      </c>
      <c r="BB128">
        <v>47.185861466699997</v>
      </c>
      <c r="BC128">
        <v>47.185861466699997</v>
      </c>
      <c r="BD128">
        <v>47.185861466699997</v>
      </c>
      <c r="BE128">
        <v>47.185861466699997</v>
      </c>
      <c r="BF128">
        <v>70.778792199999998</v>
      </c>
      <c r="BG128">
        <v>0</v>
      </c>
      <c r="BH128">
        <v>0</v>
      </c>
      <c r="BI128">
        <v>52</v>
      </c>
    </row>
    <row r="129" spans="1:61" x14ac:dyDescent="0.25">
      <c r="A129" t="s">
        <v>230</v>
      </c>
      <c r="M129">
        <v>0</v>
      </c>
      <c r="N129">
        <v>39.646022199999997</v>
      </c>
      <c r="O129">
        <v>39.646022199999997</v>
      </c>
      <c r="P129">
        <v>39.646022199999997</v>
      </c>
      <c r="Q129">
        <v>39.646022199999997</v>
      </c>
      <c r="R129">
        <v>19.339523024399998</v>
      </c>
      <c r="S129">
        <v>19.339523024399998</v>
      </c>
      <c r="T129">
        <v>19.339523024399998</v>
      </c>
      <c r="U129">
        <v>19.339523024399998</v>
      </c>
      <c r="V129">
        <v>39.646022199999997</v>
      </c>
      <c r="W129">
        <v>0</v>
      </c>
      <c r="X129">
        <v>0</v>
      </c>
      <c r="Y129">
        <v>60</v>
      </c>
      <c r="AK129">
        <v>0</v>
      </c>
      <c r="AW129">
        <v>0</v>
      </c>
      <c r="AX129">
        <v>39.646022199999997</v>
      </c>
      <c r="AY129">
        <v>39.646022199999997</v>
      </c>
      <c r="AZ129">
        <v>39.646022199999997</v>
      </c>
      <c r="BA129">
        <v>39.646022199999997</v>
      </c>
      <c r="BB129">
        <v>19.339523024399998</v>
      </c>
      <c r="BC129">
        <v>19.339523024399998</v>
      </c>
      <c r="BD129">
        <v>19.339523024399998</v>
      </c>
      <c r="BE129">
        <v>19.339523024399998</v>
      </c>
      <c r="BF129">
        <v>39.646022199999997</v>
      </c>
      <c r="BG129">
        <v>0</v>
      </c>
      <c r="BH129">
        <v>0</v>
      </c>
      <c r="BI129">
        <v>60</v>
      </c>
    </row>
    <row r="130" spans="1:61" x14ac:dyDescent="0.25">
      <c r="A130" t="s">
        <v>175</v>
      </c>
      <c r="M130">
        <v>0</v>
      </c>
      <c r="N130">
        <v>40.585701790999998</v>
      </c>
      <c r="O130">
        <v>45.104096841699999</v>
      </c>
      <c r="P130">
        <v>39.646022199999997</v>
      </c>
      <c r="Q130">
        <v>43.506369249999999</v>
      </c>
      <c r="R130">
        <v>13.528567263699999</v>
      </c>
      <c r="S130">
        <v>15.034698947200001</v>
      </c>
      <c r="T130">
        <v>13.2153407333</v>
      </c>
      <c r="U130">
        <v>14.502123083300001</v>
      </c>
      <c r="V130">
        <v>33.435579500000003</v>
      </c>
      <c r="W130">
        <v>0.56869524819999995</v>
      </c>
      <c r="X130">
        <v>9.0067311522000004</v>
      </c>
      <c r="Y130">
        <v>251</v>
      </c>
      <c r="AK130">
        <v>0</v>
      </c>
      <c r="AW130">
        <v>0</v>
      </c>
      <c r="AX130">
        <v>40.585701790999998</v>
      </c>
      <c r="AY130">
        <v>45.104096841699999</v>
      </c>
      <c r="AZ130">
        <v>39.646022199999997</v>
      </c>
      <c r="BA130">
        <v>43.506369249999999</v>
      </c>
      <c r="BB130">
        <v>13.528567263699999</v>
      </c>
      <c r="BC130">
        <v>15.034698947200001</v>
      </c>
      <c r="BD130">
        <v>13.2153407333</v>
      </c>
      <c r="BE130">
        <v>14.502123083300001</v>
      </c>
      <c r="BF130">
        <v>33.435579500000003</v>
      </c>
      <c r="BG130">
        <v>0.56869524819999995</v>
      </c>
      <c r="BH130">
        <v>9.0067311522000004</v>
      </c>
      <c r="BI130">
        <v>251</v>
      </c>
    </row>
    <row r="131" spans="1:61" x14ac:dyDescent="0.25">
      <c r="A131" t="s">
        <v>176</v>
      </c>
      <c r="M131">
        <v>0</v>
      </c>
      <c r="Y131">
        <v>0</v>
      </c>
      <c r="AK131">
        <v>0</v>
      </c>
      <c r="AL131">
        <v>600.4067704501</v>
      </c>
      <c r="AM131">
        <v>600.4067704501</v>
      </c>
      <c r="AN131">
        <v>600.4067704501</v>
      </c>
      <c r="AO131">
        <v>600.4067704501</v>
      </c>
      <c r="AP131">
        <v>120.08135409010001</v>
      </c>
      <c r="AQ131">
        <v>120.08135409010001</v>
      </c>
      <c r="AR131">
        <v>120.08135409010001</v>
      </c>
      <c r="AS131">
        <v>120.08135409010001</v>
      </c>
      <c r="AT131">
        <v>600.4067704501</v>
      </c>
      <c r="AU131">
        <v>0</v>
      </c>
      <c r="AV131">
        <v>0</v>
      </c>
      <c r="AW131">
        <v>19</v>
      </c>
      <c r="AX131">
        <v>600.4067704501</v>
      </c>
      <c r="AY131">
        <v>600.4067704501</v>
      </c>
      <c r="AZ131">
        <v>600.4067704501</v>
      </c>
      <c r="BA131">
        <v>600.4067704501</v>
      </c>
      <c r="BB131">
        <v>120.08135409010001</v>
      </c>
      <c r="BC131">
        <v>120.08135409010001</v>
      </c>
      <c r="BD131">
        <v>120.08135409010001</v>
      </c>
      <c r="BE131">
        <v>120.08135409010001</v>
      </c>
      <c r="BF131">
        <v>600.4067704501</v>
      </c>
      <c r="BG131">
        <v>0</v>
      </c>
      <c r="BH131">
        <v>0</v>
      </c>
      <c r="BI131">
        <v>19</v>
      </c>
    </row>
    <row r="132" spans="1:61" x14ac:dyDescent="0.25">
      <c r="A132" t="s">
        <v>177</v>
      </c>
      <c r="M132">
        <v>0</v>
      </c>
      <c r="N132">
        <v>32.310579141200002</v>
      </c>
      <c r="O132">
        <v>38.837453087500002</v>
      </c>
      <c r="P132">
        <v>31.204053099999999</v>
      </c>
      <c r="Q132">
        <v>37.30022795</v>
      </c>
      <c r="R132">
        <v>5.3850965234999997</v>
      </c>
      <c r="S132">
        <v>6.4729088479000003</v>
      </c>
      <c r="T132">
        <v>5.2006755166999996</v>
      </c>
      <c r="U132">
        <v>6.2167046583000003</v>
      </c>
      <c r="V132">
        <v>31.204053099999999</v>
      </c>
      <c r="W132">
        <v>0.37887629610000001</v>
      </c>
      <c r="X132">
        <v>5.8288365217000004</v>
      </c>
      <c r="Y132">
        <v>237</v>
      </c>
      <c r="AK132">
        <v>0</v>
      </c>
      <c r="AW132">
        <v>0</v>
      </c>
      <c r="AX132">
        <v>32.310579141200002</v>
      </c>
      <c r="AY132">
        <v>38.837453087500002</v>
      </c>
      <c r="AZ132">
        <v>31.204053099999999</v>
      </c>
      <c r="BA132">
        <v>37.30022795</v>
      </c>
      <c r="BB132">
        <v>5.3850965234999997</v>
      </c>
      <c r="BC132">
        <v>6.4729088479000003</v>
      </c>
      <c r="BD132">
        <v>5.2006755166999996</v>
      </c>
      <c r="BE132">
        <v>6.2167046583000003</v>
      </c>
      <c r="BF132">
        <v>31.204053099999999</v>
      </c>
      <c r="BG132">
        <v>0.37887629610000001</v>
      </c>
      <c r="BH132">
        <v>5.8288365217000004</v>
      </c>
      <c r="BI132">
        <v>237</v>
      </c>
    </row>
    <row r="133" spans="1:61" x14ac:dyDescent="0.25">
      <c r="A133" t="s">
        <v>219</v>
      </c>
      <c r="M133">
        <v>0</v>
      </c>
      <c r="Y133">
        <v>0</v>
      </c>
      <c r="AK133">
        <v>0</v>
      </c>
      <c r="AW133">
        <v>0</v>
      </c>
      <c r="BI133">
        <v>0</v>
      </c>
    </row>
    <row r="134" spans="1:61" x14ac:dyDescent="0.25">
      <c r="A134" t="s">
        <v>178</v>
      </c>
      <c r="M134">
        <v>0</v>
      </c>
      <c r="N134">
        <v>33.793153799999999</v>
      </c>
      <c r="O134">
        <v>33.793153799999999</v>
      </c>
      <c r="P134">
        <v>33.793153799999999</v>
      </c>
      <c r="Q134">
        <v>33.793153799999999</v>
      </c>
      <c r="R134">
        <v>3.37931538</v>
      </c>
      <c r="S134">
        <v>3.37931538</v>
      </c>
      <c r="T134">
        <v>3.37931538</v>
      </c>
      <c r="U134">
        <v>3.37931538</v>
      </c>
      <c r="V134">
        <v>33.793153799999999</v>
      </c>
      <c r="W134">
        <v>0</v>
      </c>
      <c r="X134">
        <v>0</v>
      </c>
      <c r="Y134">
        <v>63</v>
      </c>
      <c r="AK134">
        <v>0</v>
      </c>
      <c r="AL134">
        <v>597.39943210000001</v>
      </c>
      <c r="AM134">
        <v>597.39943210000001</v>
      </c>
      <c r="AN134">
        <v>597.39943210000001</v>
      </c>
      <c r="AO134">
        <v>597.39943210000001</v>
      </c>
      <c r="AP134">
        <v>59.73994321</v>
      </c>
      <c r="AQ134">
        <v>59.73994321</v>
      </c>
      <c r="AR134">
        <v>59.73994321</v>
      </c>
      <c r="AS134">
        <v>59.73994321</v>
      </c>
      <c r="AT134">
        <v>597.39943210000001</v>
      </c>
      <c r="AU134">
        <v>0</v>
      </c>
      <c r="AV134">
        <v>0</v>
      </c>
      <c r="AW134">
        <v>38</v>
      </c>
      <c r="AX134">
        <v>247.19510066660001</v>
      </c>
      <c r="AY134">
        <v>315.59629295000002</v>
      </c>
      <c r="AZ134">
        <v>33.793153799999999</v>
      </c>
      <c r="BA134">
        <v>315.59629295000002</v>
      </c>
      <c r="BB134">
        <v>24.7195100667</v>
      </c>
      <c r="BC134">
        <v>31.559629295000001</v>
      </c>
      <c r="BD134">
        <v>3.37931538</v>
      </c>
      <c r="BE134">
        <v>31.559629295000001</v>
      </c>
      <c r="BF134">
        <v>33.793153799999999</v>
      </c>
      <c r="BG134">
        <v>27.3563935514</v>
      </c>
      <c r="BH134">
        <v>274.74107519109998</v>
      </c>
      <c r="BI134">
        <v>101</v>
      </c>
    </row>
    <row r="135" spans="1:61" x14ac:dyDescent="0.25">
      <c r="A135" t="s">
        <v>179</v>
      </c>
      <c r="M135">
        <v>0</v>
      </c>
      <c r="N135">
        <v>34.104722149899999</v>
      </c>
      <c r="O135">
        <v>36.000830566700003</v>
      </c>
      <c r="P135">
        <v>31.248768699999999</v>
      </c>
      <c r="Q135">
        <v>31.8926242</v>
      </c>
      <c r="R135">
        <v>2.8420601792000002</v>
      </c>
      <c r="S135">
        <v>3.0000692138999998</v>
      </c>
      <c r="T135">
        <v>2.6040640583000001</v>
      </c>
      <c r="U135">
        <v>2.6577186833000002</v>
      </c>
      <c r="V135">
        <v>31.248768699999999</v>
      </c>
      <c r="W135">
        <v>0.3852676572</v>
      </c>
      <c r="X135">
        <v>5.5210886402000003</v>
      </c>
      <c r="Y135">
        <v>205</v>
      </c>
      <c r="AK135">
        <v>0</v>
      </c>
      <c r="AL135">
        <v>632.72380469999996</v>
      </c>
      <c r="AM135">
        <v>632.72380469999996</v>
      </c>
      <c r="AN135">
        <v>632.72380469999996</v>
      </c>
      <c r="AO135">
        <v>632.72380469999996</v>
      </c>
      <c r="AP135">
        <v>52.726983724999997</v>
      </c>
      <c r="AQ135">
        <v>52.726983724999997</v>
      </c>
      <c r="AR135">
        <v>52.726983724999997</v>
      </c>
      <c r="AS135">
        <v>52.726983724999997</v>
      </c>
      <c r="AT135">
        <v>632.72380469999996</v>
      </c>
      <c r="AU135">
        <v>0</v>
      </c>
      <c r="AV135">
        <v>0</v>
      </c>
      <c r="AW135">
        <v>23</v>
      </c>
      <c r="AX135">
        <v>94.9344557374</v>
      </c>
      <c r="AY135">
        <v>185.18157410000001</v>
      </c>
      <c r="AZ135">
        <v>31.248768699999999</v>
      </c>
      <c r="BA135">
        <v>38.376861499999997</v>
      </c>
      <c r="BB135">
        <v>7.9112046447999997</v>
      </c>
      <c r="BC135">
        <v>15.4317978417</v>
      </c>
      <c r="BD135">
        <v>2.6040640583000001</v>
      </c>
      <c r="BE135">
        <v>3.1980717916999999</v>
      </c>
      <c r="BF135">
        <v>31.248768699999999</v>
      </c>
      <c r="BG135">
        <v>11.994041230500001</v>
      </c>
      <c r="BH135">
        <v>181.3413670278</v>
      </c>
      <c r="BI135">
        <v>229</v>
      </c>
    </row>
    <row r="136" spans="1:61" x14ac:dyDescent="0.25">
      <c r="A136" t="s">
        <v>180</v>
      </c>
      <c r="B136">
        <v>27.295795247600001</v>
      </c>
      <c r="C136">
        <v>24.804910700000001</v>
      </c>
      <c r="D136">
        <v>29.545953099999998</v>
      </c>
      <c r="E136">
        <v>24.628</v>
      </c>
      <c r="F136">
        <v>1.8197196832</v>
      </c>
      <c r="G136">
        <v>1.6536607133000001</v>
      </c>
      <c r="H136">
        <v>1.9697302067</v>
      </c>
      <c r="I136">
        <v>1.6418666666999999</v>
      </c>
      <c r="J136">
        <v>29.545953099999998</v>
      </c>
      <c r="K136">
        <v>0.22357953459999999</v>
      </c>
      <c r="L136">
        <v>3.7146998482</v>
      </c>
      <c r="M136">
        <v>276</v>
      </c>
      <c r="Y136">
        <v>0</v>
      </c>
      <c r="AK136">
        <v>0</v>
      </c>
      <c r="AW136">
        <v>0</v>
      </c>
      <c r="AX136">
        <v>27.295795247600001</v>
      </c>
      <c r="AY136">
        <v>24.804910700000001</v>
      </c>
      <c r="AZ136">
        <v>29.545953099999998</v>
      </c>
      <c r="BA136">
        <v>24.628</v>
      </c>
      <c r="BB136">
        <v>1.8197196832</v>
      </c>
      <c r="BC136">
        <v>1.6536607133000001</v>
      </c>
      <c r="BD136">
        <v>1.9697302067</v>
      </c>
      <c r="BE136">
        <v>1.6418666666999999</v>
      </c>
      <c r="BF136">
        <v>29.545953099999998</v>
      </c>
      <c r="BG136">
        <v>0.22357953459999999</v>
      </c>
      <c r="BH136">
        <v>3.7146998482</v>
      </c>
      <c r="BI136">
        <v>276</v>
      </c>
    </row>
    <row r="137" spans="1:61" x14ac:dyDescent="0.25">
      <c r="A137" t="s">
        <v>181</v>
      </c>
      <c r="M137">
        <v>0</v>
      </c>
      <c r="N137">
        <v>30.748090000000001</v>
      </c>
      <c r="O137">
        <v>30.748090000000001</v>
      </c>
      <c r="P137">
        <v>30.748090000000001</v>
      </c>
      <c r="Q137">
        <v>30.748090000000001</v>
      </c>
      <c r="R137">
        <v>1.7082272221999999</v>
      </c>
      <c r="S137">
        <v>1.7082272221999999</v>
      </c>
      <c r="T137">
        <v>1.7082272221999999</v>
      </c>
      <c r="U137">
        <v>1.7082272221999999</v>
      </c>
      <c r="V137">
        <v>30.748090000000001</v>
      </c>
      <c r="W137">
        <v>0</v>
      </c>
      <c r="X137">
        <v>0</v>
      </c>
      <c r="Y137">
        <v>244</v>
      </c>
      <c r="AK137">
        <v>0</v>
      </c>
      <c r="AW137">
        <v>0</v>
      </c>
      <c r="AX137">
        <v>30.748090000000001</v>
      </c>
      <c r="AY137">
        <v>30.748090000000001</v>
      </c>
      <c r="AZ137">
        <v>30.748090000000001</v>
      </c>
      <c r="BA137">
        <v>30.748090000000001</v>
      </c>
      <c r="BB137">
        <v>1.7082272221999999</v>
      </c>
      <c r="BC137">
        <v>1.7082272221999999</v>
      </c>
      <c r="BD137">
        <v>1.7082272221999999</v>
      </c>
      <c r="BE137">
        <v>1.7082272221999999</v>
      </c>
      <c r="BF137">
        <v>30.748090000000001</v>
      </c>
      <c r="BG137">
        <v>0</v>
      </c>
      <c r="BH137">
        <v>0</v>
      </c>
      <c r="BI137">
        <v>244</v>
      </c>
    </row>
    <row r="138" spans="1:61" x14ac:dyDescent="0.25">
      <c r="A138" t="s">
        <v>182</v>
      </c>
      <c r="B138">
        <v>30.724525450000002</v>
      </c>
      <c r="C138">
        <v>30.724525450000002</v>
      </c>
      <c r="D138">
        <v>30.724525450000002</v>
      </c>
      <c r="E138">
        <v>30.724525450000002</v>
      </c>
      <c r="F138">
        <v>1.5362262725</v>
      </c>
      <c r="G138">
        <v>1.5362262725</v>
      </c>
      <c r="H138">
        <v>1.5362262725</v>
      </c>
      <c r="I138">
        <v>1.5362262725</v>
      </c>
      <c r="J138">
        <v>30.724525450000002</v>
      </c>
      <c r="K138">
        <v>0</v>
      </c>
      <c r="L138">
        <v>0</v>
      </c>
      <c r="M138">
        <v>79</v>
      </c>
      <c r="N138">
        <v>39.62787325</v>
      </c>
      <c r="O138">
        <v>39.62787325</v>
      </c>
      <c r="P138">
        <v>39.62787325</v>
      </c>
      <c r="Q138">
        <v>39.62787325</v>
      </c>
      <c r="R138">
        <v>1.9813936624999999</v>
      </c>
      <c r="S138">
        <v>1.9813936624999999</v>
      </c>
      <c r="T138">
        <v>1.9813936624999999</v>
      </c>
      <c r="U138">
        <v>1.9813936624999999</v>
      </c>
      <c r="V138">
        <v>39.62787325</v>
      </c>
      <c r="W138">
        <v>0</v>
      </c>
      <c r="X138">
        <v>0</v>
      </c>
      <c r="Y138">
        <v>25</v>
      </c>
      <c r="AK138">
        <v>0</v>
      </c>
      <c r="AW138">
        <v>0</v>
      </c>
      <c r="AX138">
        <v>32.8949528984</v>
      </c>
      <c r="AY138">
        <v>35.176199349999997</v>
      </c>
      <c r="AZ138">
        <v>30.724525450000002</v>
      </c>
      <c r="BA138">
        <v>35.176199349999997</v>
      </c>
      <c r="BB138">
        <v>1.6447476449</v>
      </c>
      <c r="BC138">
        <v>1.7588099675</v>
      </c>
      <c r="BD138">
        <v>1.5362262725</v>
      </c>
      <c r="BE138">
        <v>1.7588099675</v>
      </c>
      <c r="BF138">
        <v>30.724525450000002</v>
      </c>
      <c r="BG138">
        <v>0.37700327389999999</v>
      </c>
      <c r="BH138">
        <v>3.8412818964</v>
      </c>
      <c r="BI138">
        <v>104</v>
      </c>
    </row>
    <row r="139" spans="1:61" x14ac:dyDescent="0.25">
      <c r="A139" t="s">
        <v>183</v>
      </c>
      <c r="M139">
        <v>0</v>
      </c>
      <c r="N139">
        <v>27.1503333</v>
      </c>
      <c r="O139">
        <v>27.1503333</v>
      </c>
      <c r="P139">
        <v>27.1503333</v>
      </c>
      <c r="Q139">
        <v>27.1503333</v>
      </c>
      <c r="R139">
        <v>1.1312638875000001</v>
      </c>
      <c r="S139">
        <v>1.1312638875000001</v>
      </c>
      <c r="T139">
        <v>1.1312638875000001</v>
      </c>
      <c r="U139">
        <v>1.1312638875000001</v>
      </c>
      <c r="V139">
        <v>27.1503333</v>
      </c>
      <c r="W139">
        <v>0</v>
      </c>
      <c r="X139">
        <v>0</v>
      </c>
      <c r="Y139">
        <v>62</v>
      </c>
      <c r="AK139">
        <v>0</v>
      </c>
      <c r="AW139">
        <v>0</v>
      </c>
      <c r="AX139">
        <v>27.1503333</v>
      </c>
      <c r="AY139">
        <v>27.1503333</v>
      </c>
      <c r="AZ139">
        <v>27.1503333</v>
      </c>
      <c r="BA139">
        <v>27.1503333</v>
      </c>
      <c r="BB139">
        <v>1.1312638875000001</v>
      </c>
      <c r="BC139">
        <v>1.1312638875000001</v>
      </c>
      <c r="BD139">
        <v>1.1312638875000001</v>
      </c>
      <c r="BE139">
        <v>1.1312638875000001</v>
      </c>
      <c r="BF139">
        <v>27.1503333</v>
      </c>
      <c r="BG139">
        <v>0</v>
      </c>
      <c r="BH139">
        <v>0</v>
      </c>
      <c r="BI139">
        <v>62</v>
      </c>
    </row>
    <row r="140" spans="1:61" x14ac:dyDescent="0.25">
      <c r="A140" t="s">
        <v>184</v>
      </c>
      <c r="B140">
        <v>19.686670831099999</v>
      </c>
      <c r="C140">
        <v>17.9824935</v>
      </c>
      <c r="D140">
        <v>20.902911899999999</v>
      </c>
      <c r="E140">
        <v>20.1972767</v>
      </c>
      <c r="F140">
        <v>0.78746683319999999</v>
      </c>
      <c r="G140">
        <v>0.71929973999999997</v>
      </c>
      <c r="H140">
        <v>0.83611647600000005</v>
      </c>
      <c r="I140">
        <v>0.80789106799999999</v>
      </c>
      <c r="J140">
        <v>20.902911899999999</v>
      </c>
      <c r="K140">
        <v>0.1170693523</v>
      </c>
      <c r="L140">
        <v>2.8342755147999998</v>
      </c>
      <c r="M140">
        <v>586</v>
      </c>
      <c r="Y140">
        <v>0</v>
      </c>
      <c r="Z140">
        <v>11.9482666387</v>
      </c>
      <c r="AA140">
        <v>17.797095899999999</v>
      </c>
      <c r="AB140">
        <v>11.814004349999999</v>
      </c>
      <c r="AC140">
        <v>17.797095899999999</v>
      </c>
      <c r="AD140">
        <v>0.47793066550000002</v>
      </c>
      <c r="AE140">
        <v>0.71188383600000005</v>
      </c>
      <c r="AF140">
        <v>0.472560174</v>
      </c>
      <c r="AG140">
        <v>0.71188383600000005</v>
      </c>
      <c r="AH140">
        <v>11.814004349999999</v>
      </c>
      <c r="AI140">
        <v>0.14119404020000001</v>
      </c>
      <c r="AJ140">
        <v>1.2682730482</v>
      </c>
      <c r="AK140">
        <v>81</v>
      </c>
      <c r="AW140">
        <v>0</v>
      </c>
      <c r="AX140">
        <v>18.750326573900001</v>
      </c>
      <c r="AY140">
        <v>17.908334459999999</v>
      </c>
      <c r="AZ140">
        <v>20.902911899999999</v>
      </c>
      <c r="BA140">
        <v>20.1972767</v>
      </c>
      <c r="BB140">
        <v>0.75001306300000004</v>
      </c>
      <c r="BC140">
        <v>0.7163333784</v>
      </c>
      <c r="BD140">
        <v>0.83611647600000005</v>
      </c>
      <c r="BE140">
        <v>0.80789106799999999</v>
      </c>
      <c r="BF140">
        <v>20.902911899999999</v>
      </c>
      <c r="BG140">
        <v>0.1429737375</v>
      </c>
      <c r="BH140">
        <v>3.6919906927000001</v>
      </c>
      <c r="BI140">
        <v>667</v>
      </c>
    </row>
    <row r="141" spans="1:61" x14ac:dyDescent="0.25">
      <c r="A141" t="s">
        <v>185</v>
      </c>
      <c r="B141">
        <v>31.242775949999999</v>
      </c>
      <c r="C141">
        <v>31.242775949999999</v>
      </c>
      <c r="D141">
        <v>31.242775949999999</v>
      </c>
      <c r="E141">
        <v>31.242775949999999</v>
      </c>
      <c r="F141">
        <v>1.0414258649999999</v>
      </c>
      <c r="G141">
        <v>1.0414258649999999</v>
      </c>
      <c r="H141">
        <v>1.0414258649999999</v>
      </c>
      <c r="I141">
        <v>1.0414258649999999</v>
      </c>
      <c r="J141">
        <v>31.242775949999999</v>
      </c>
      <c r="K141">
        <v>0</v>
      </c>
      <c r="L141">
        <v>0</v>
      </c>
      <c r="M141">
        <v>83</v>
      </c>
      <c r="Y141">
        <v>0</v>
      </c>
      <c r="AK141">
        <v>0</v>
      </c>
      <c r="AW141">
        <v>0</v>
      </c>
      <c r="AX141">
        <v>31.242775949999999</v>
      </c>
      <c r="AY141">
        <v>31.242775949999999</v>
      </c>
      <c r="AZ141">
        <v>31.242775949999999</v>
      </c>
      <c r="BA141">
        <v>31.242775949999999</v>
      </c>
      <c r="BB141">
        <v>1.0414258649999999</v>
      </c>
      <c r="BC141">
        <v>1.0414258649999999</v>
      </c>
      <c r="BD141">
        <v>1.0414258649999999</v>
      </c>
      <c r="BE141">
        <v>1.0414258649999999</v>
      </c>
      <c r="BF141">
        <v>31.242775949999999</v>
      </c>
      <c r="BG141">
        <v>0</v>
      </c>
      <c r="BH141">
        <v>0</v>
      </c>
      <c r="BI141">
        <v>83</v>
      </c>
    </row>
    <row r="142" spans="1:61" x14ac:dyDescent="0.25">
      <c r="A142" t="s">
        <v>187</v>
      </c>
      <c r="M142">
        <v>0</v>
      </c>
      <c r="N142">
        <v>41.101835399999999</v>
      </c>
      <c r="O142">
        <v>41.101835399999999</v>
      </c>
      <c r="P142">
        <v>41.101835399999999</v>
      </c>
      <c r="Q142">
        <v>41.101835399999999</v>
      </c>
      <c r="R142">
        <v>1.0275458850000001</v>
      </c>
      <c r="S142">
        <v>1.0275458850000001</v>
      </c>
      <c r="T142">
        <v>1.0275458850000001</v>
      </c>
      <c r="U142">
        <v>1.0275458850000001</v>
      </c>
      <c r="V142">
        <v>41.101835399999999</v>
      </c>
      <c r="W142">
        <v>0</v>
      </c>
      <c r="X142">
        <v>0</v>
      </c>
      <c r="Y142">
        <v>21</v>
      </c>
      <c r="AK142">
        <v>0</v>
      </c>
      <c r="AW142">
        <v>0</v>
      </c>
      <c r="AX142">
        <v>41.101835399999999</v>
      </c>
      <c r="AY142">
        <v>41.101835399999999</v>
      </c>
      <c r="AZ142">
        <v>41.101835399999999</v>
      </c>
      <c r="BA142">
        <v>41.101835399999999</v>
      </c>
      <c r="BB142">
        <v>1.0275458850000001</v>
      </c>
      <c r="BC142">
        <v>1.0275458850000001</v>
      </c>
      <c r="BD142">
        <v>1.0275458850000001</v>
      </c>
      <c r="BE142">
        <v>1.0275458850000001</v>
      </c>
      <c r="BF142">
        <v>41.101835399999999</v>
      </c>
      <c r="BG142">
        <v>0</v>
      </c>
      <c r="BH142">
        <v>0</v>
      </c>
      <c r="BI142">
        <v>21</v>
      </c>
    </row>
    <row r="143" spans="1:61" x14ac:dyDescent="0.25">
      <c r="A143" t="s">
        <v>231</v>
      </c>
      <c r="M143">
        <v>0</v>
      </c>
      <c r="N143">
        <v>27.996844599999999</v>
      </c>
      <c r="O143">
        <v>27.996844599999999</v>
      </c>
      <c r="P143">
        <v>27.996844599999999</v>
      </c>
      <c r="Q143">
        <v>27.996844599999999</v>
      </c>
      <c r="R143">
        <v>0.62215210219999995</v>
      </c>
      <c r="S143">
        <v>0.62215210219999995</v>
      </c>
      <c r="T143">
        <v>0.62215210219999995</v>
      </c>
      <c r="U143">
        <v>0.62215210219999995</v>
      </c>
      <c r="V143">
        <v>27.996844599999999</v>
      </c>
      <c r="W143">
        <v>0</v>
      </c>
      <c r="X143">
        <v>0</v>
      </c>
      <c r="Y143">
        <v>26</v>
      </c>
      <c r="AK143">
        <v>0</v>
      </c>
      <c r="AW143">
        <v>0</v>
      </c>
      <c r="AX143">
        <v>27.996844599999999</v>
      </c>
      <c r="AY143">
        <v>27.996844599999999</v>
      </c>
      <c r="AZ143">
        <v>27.996844599999999</v>
      </c>
      <c r="BA143">
        <v>27.996844599999999</v>
      </c>
      <c r="BB143">
        <v>0.62215210219999995</v>
      </c>
      <c r="BC143">
        <v>0.62215210219999995</v>
      </c>
      <c r="BD143">
        <v>0.62215210219999995</v>
      </c>
      <c r="BE143">
        <v>0.62215210219999995</v>
      </c>
      <c r="BF143">
        <v>27.996844599999999</v>
      </c>
      <c r="BG143">
        <v>0</v>
      </c>
      <c r="BH143">
        <v>0</v>
      </c>
      <c r="BI143">
        <v>26</v>
      </c>
    </row>
    <row r="144" spans="1:61" x14ac:dyDescent="0.25">
      <c r="A144" t="s">
        <v>188</v>
      </c>
      <c r="B144">
        <v>22.975826614300001</v>
      </c>
      <c r="C144">
        <v>21.77975129</v>
      </c>
      <c r="D144">
        <v>25.197298549999999</v>
      </c>
      <c r="E144">
        <v>24.7263485</v>
      </c>
      <c r="F144">
        <v>0.4595165323</v>
      </c>
      <c r="G144">
        <v>0.43559502579999998</v>
      </c>
      <c r="H144">
        <v>0.50394597100000005</v>
      </c>
      <c r="I144">
        <v>0.49452697000000001</v>
      </c>
      <c r="J144">
        <v>25.197298549999999</v>
      </c>
      <c r="K144">
        <v>0.17014170670000001</v>
      </c>
      <c r="L144">
        <v>4.2597998290000003</v>
      </c>
      <c r="M144">
        <v>627</v>
      </c>
      <c r="Y144">
        <v>0</v>
      </c>
      <c r="Z144">
        <v>11.56385605</v>
      </c>
      <c r="AA144">
        <v>11.56385605</v>
      </c>
      <c r="AB144">
        <v>11.56385605</v>
      </c>
      <c r="AC144">
        <v>11.56385605</v>
      </c>
      <c r="AD144">
        <v>0.231277121</v>
      </c>
      <c r="AE144">
        <v>0.231277121</v>
      </c>
      <c r="AF144">
        <v>0.231277121</v>
      </c>
      <c r="AG144">
        <v>0.231277121</v>
      </c>
      <c r="AH144">
        <v>11.56385605</v>
      </c>
      <c r="AI144">
        <v>0</v>
      </c>
      <c r="AJ144">
        <v>0</v>
      </c>
      <c r="AK144">
        <v>146</v>
      </c>
      <c r="AW144">
        <v>0</v>
      </c>
      <c r="AX144">
        <v>20.818308937899999</v>
      </c>
      <c r="AY144">
        <v>20.077102083300002</v>
      </c>
      <c r="AZ144">
        <v>25.197298549999999</v>
      </c>
      <c r="BA144">
        <v>22.283499249999998</v>
      </c>
      <c r="BB144">
        <v>0.41636617879999999</v>
      </c>
      <c r="BC144">
        <v>0.40154204170000002</v>
      </c>
      <c r="BD144">
        <v>0.50394597100000005</v>
      </c>
      <c r="BE144">
        <v>0.44566998499999999</v>
      </c>
      <c r="BF144">
        <v>25.197298549999999</v>
      </c>
      <c r="BG144">
        <v>0.21188602479999999</v>
      </c>
      <c r="BH144">
        <v>5.8909544792000004</v>
      </c>
      <c r="BI144">
        <v>773</v>
      </c>
    </row>
    <row r="145" spans="1:61" x14ac:dyDescent="0.25">
      <c r="A145" t="s">
        <v>196</v>
      </c>
      <c r="B145">
        <v>26.729393349999999</v>
      </c>
      <c r="C145">
        <v>26.729393349999999</v>
      </c>
      <c r="D145">
        <v>26.729393349999999</v>
      </c>
      <c r="E145">
        <v>26.729393349999999</v>
      </c>
      <c r="F145">
        <v>0.44548988919999999</v>
      </c>
      <c r="G145">
        <v>0.44548988919999999</v>
      </c>
      <c r="H145">
        <v>0.44548988919999999</v>
      </c>
      <c r="I145">
        <v>0.44548988919999999</v>
      </c>
      <c r="J145">
        <v>26.729393349999999</v>
      </c>
      <c r="K145">
        <v>0</v>
      </c>
      <c r="L145">
        <v>0</v>
      </c>
      <c r="M145">
        <v>233</v>
      </c>
      <c r="Y145">
        <v>0</v>
      </c>
      <c r="AK145">
        <v>0</v>
      </c>
      <c r="AW145">
        <v>0</v>
      </c>
      <c r="AX145">
        <v>26.729393349999999</v>
      </c>
      <c r="AY145">
        <v>26.729393349999999</v>
      </c>
      <c r="AZ145">
        <v>26.729393349999999</v>
      </c>
      <c r="BA145">
        <v>26.729393349999999</v>
      </c>
      <c r="BB145">
        <v>0.44548988919999999</v>
      </c>
      <c r="BC145">
        <v>0.44548988919999999</v>
      </c>
      <c r="BD145">
        <v>0.44548988919999999</v>
      </c>
      <c r="BE145">
        <v>0.44548988919999999</v>
      </c>
      <c r="BF145">
        <v>26.729393349999999</v>
      </c>
      <c r="BG145">
        <v>0</v>
      </c>
      <c r="BH145">
        <v>0</v>
      </c>
      <c r="BI145">
        <v>233</v>
      </c>
    </row>
    <row r="146" spans="1:61" x14ac:dyDescent="0.25">
      <c r="A146" t="s">
        <v>189</v>
      </c>
      <c r="B146">
        <v>18.735660899999999</v>
      </c>
      <c r="C146">
        <v>18.735660899999999</v>
      </c>
      <c r="D146">
        <v>18.735660899999999</v>
      </c>
      <c r="E146">
        <v>18.735660899999999</v>
      </c>
      <c r="F146">
        <v>0.24980881199999999</v>
      </c>
      <c r="G146">
        <v>0.24980881199999999</v>
      </c>
      <c r="H146">
        <v>0.24980881199999999</v>
      </c>
      <c r="I146">
        <v>0.24980881199999999</v>
      </c>
      <c r="J146">
        <v>18.735660899999999</v>
      </c>
      <c r="K146">
        <v>0</v>
      </c>
      <c r="L146">
        <v>0</v>
      </c>
      <c r="M146">
        <v>490</v>
      </c>
      <c r="Y146">
        <v>0</v>
      </c>
      <c r="Z146">
        <v>11.5505028</v>
      </c>
      <c r="AA146">
        <v>11.5505028</v>
      </c>
      <c r="AB146">
        <v>11.5505028</v>
      </c>
      <c r="AC146">
        <v>11.5505028</v>
      </c>
      <c r="AD146">
        <v>0.15400670399999999</v>
      </c>
      <c r="AE146">
        <v>0.15400670399999999</v>
      </c>
      <c r="AF146">
        <v>0.15400670399999999</v>
      </c>
      <c r="AG146">
        <v>0.15400670399999999</v>
      </c>
      <c r="AH146">
        <v>11.5505028</v>
      </c>
      <c r="AI146">
        <v>0</v>
      </c>
      <c r="AJ146">
        <v>0</v>
      </c>
      <c r="AK146">
        <v>79</v>
      </c>
      <c r="AW146">
        <v>0</v>
      </c>
      <c r="AX146">
        <v>17.7418827095</v>
      </c>
      <c r="AY146">
        <v>15.14308185</v>
      </c>
      <c r="AZ146">
        <v>18.735660899999999</v>
      </c>
      <c r="BA146">
        <v>15.14308185</v>
      </c>
      <c r="BB146">
        <v>0.23655843609999999</v>
      </c>
      <c r="BC146">
        <v>0.20190775799999999</v>
      </c>
      <c r="BD146">
        <v>0.24980881199999999</v>
      </c>
      <c r="BE146">
        <v>0.20190775799999999</v>
      </c>
      <c r="BF146">
        <v>18.735660899999999</v>
      </c>
      <c r="BG146">
        <v>0.10407326190000001</v>
      </c>
      <c r="BH146">
        <v>2.4826779023999999</v>
      </c>
      <c r="BI146">
        <v>569</v>
      </c>
    </row>
    <row r="147" spans="1:61" x14ac:dyDescent="0.25">
      <c r="A147" t="s">
        <v>197</v>
      </c>
      <c r="B147">
        <v>23.741364897299999</v>
      </c>
      <c r="C147">
        <v>24.299815949999999</v>
      </c>
      <c r="D147">
        <v>20.874500000000001</v>
      </c>
      <c r="E147">
        <v>23.6701227</v>
      </c>
      <c r="F147">
        <v>0.237413649</v>
      </c>
      <c r="G147">
        <v>0.2429981595</v>
      </c>
      <c r="H147">
        <v>0.20874500000000001</v>
      </c>
      <c r="I147">
        <v>0.23670122699999999</v>
      </c>
      <c r="J147">
        <v>20.874500000000001</v>
      </c>
      <c r="K147">
        <v>0.45155395189999997</v>
      </c>
      <c r="L147">
        <v>3.5814383405000001</v>
      </c>
      <c r="M147">
        <v>63</v>
      </c>
      <c r="Y147">
        <v>0</v>
      </c>
      <c r="AK147">
        <v>0</v>
      </c>
      <c r="AW147">
        <v>0</v>
      </c>
      <c r="AX147">
        <v>23.741364897299999</v>
      </c>
      <c r="AY147">
        <v>24.299815949999999</v>
      </c>
      <c r="AZ147">
        <v>20.874500000000001</v>
      </c>
      <c r="BA147">
        <v>23.6701227</v>
      </c>
      <c r="BB147">
        <v>0.237413649</v>
      </c>
      <c r="BC147">
        <v>0.2429981595</v>
      </c>
      <c r="BD147">
        <v>0.20874500000000001</v>
      </c>
      <c r="BE147">
        <v>0.23670122699999999</v>
      </c>
      <c r="BF147">
        <v>20.874500000000001</v>
      </c>
      <c r="BG147">
        <v>0.45155395189999997</v>
      </c>
      <c r="BH147">
        <v>3.5814383405000001</v>
      </c>
      <c r="BI147">
        <v>63</v>
      </c>
    </row>
    <row r="148" spans="1:61" x14ac:dyDescent="0.25">
      <c r="A148" t="s">
        <v>198</v>
      </c>
      <c r="B148">
        <v>12.5565231</v>
      </c>
      <c r="C148">
        <v>12.5565231</v>
      </c>
      <c r="D148">
        <v>12.5565231</v>
      </c>
      <c r="E148">
        <v>12.5565231</v>
      </c>
      <c r="F148">
        <v>0.1243220109</v>
      </c>
      <c r="G148">
        <v>0.1243220109</v>
      </c>
      <c r="H148">
        <v>0.1243220109</v>
      </c>
      <c r="I148">
        <v>0.1243220109</v>
      </c>
      <c r="J148">
        <v>12.5565231</v>
      </c>
      <c r="K148">
        <v>0</v>
      </c>
      <c r="L148">
        <v>0</v>
      </c>
      <c r="M148">
        <v>10</v>
      </c>
      <c r="Y148">
        <v>0</v>
      </c>
      <c r="AK148">
        <v>0</v>
      </c>
      <c r="AW148">
        <v>0</v>
      </c>
      <c r="AX148">
        <v>12.5565231</v>
      </c>
      <c r="AY148">
        <v>12.5565231</v>
      </c>
      <c r="AZ148">
        <v>12.5565231</v>
      </c>
      <c r="BA148">
        <v>12.5565231</v>
      </c>
      <c r="BB148">
        <v>0.1243220109</v>
      </c>
      <c r="BC148">
        <v>0.1243220109</v>
      </c>
      <c r="BD148">
        <v>0.1243220109</v>
      </c>
      <c r="BE148">
        <v>0.1243220109</v>
      </c>
      <c r="BF148">
        <v>12.5565231</v>
      </c>
      <c r="BG148">
        <v>0</v>
      </c>
      <c r="BH148">
        <v>0</v>
      </c>
      <c r="BI148">
        <v>10</v>
      </c>
    </row>
    <row r="149" spans="1:61" x14ac:dyDescent="0.25">
      <c r="A149" t="s">
        <v>190</v>
      </c>
      <c r="B149">
        <v>23.9803216</v>
      </c>
      <c r="C149">
        <v>23.9803216</v>
      </c>
      <c r="D149">
        <v>23.9803216</v>
      </c>
      <c r="E149">
        <v>23.9803216</v>
      </c>
      <c r="F149">
        <v>0.22838401520000001</v>
      </c>
      <c r="G149">
        <v>0.22838401520000001</v>
      </c>
      <c r="H149">
        <v>0.22838401520000001</v>
      </c>
      <c r="I149">
        <v>0.22838401520000001</v>
      </c>
      <c r="J149">
        <v>23.9803216</v>
      </c>
      <c r="K149">
        <v>0</v>
      </c>
      <c r="L149">
        <v>0</v>
      </c>
      <c r="M149">
        <v>74</v>
      </c>
      <c r="Y149">
        <v>0</v>
      </c>
      <c r="AK149">
        <v>0</v>
      </c>
      <c r="AW149">
        <v>0</v>
      </c>
      <c r="AX149">
        <v>23.9803216</v>
      </c>
      <c r="AY149">
        <v>23.9803216</v>
      </c>
      <c r="AZ149">
        <v>23.9803216</v>
      </c>
      <c r="BA149">
        <v>23.9803216</v>
      </c>
      <c r="BB149">
        <v>0.22838401520000001</v>
      </c>
      <c r="BC149">
        <v>0.22838401520000001</v>
      </c>
      <c r="BD149">
        <v>0.22838401520000001</v>
      </c>
      <c r="BE149">
        <v>0.22838401520000001</v>
      </c>
      <c r="BF149">
        <v>23.9803216</v>
      </c>
      <c r="BG149">
        <v>0</v>
      </c>
      <c r="BH149">
        <v>0</v>
      </c>
      <c r="BI149">
        <v>74</v>
      </c>
    </row>
    <row r="150" spans="1:61" x14ac:dyDescent="0.25">
      <c r="A150" t="s">
        <v>232</v>
      </c>
      <c r="B150">
        <v>19.203616449999998</v>
      </c>
      <c r="C150">
        <v>19.203616449999998</v>
      </c>
      <c r="D150">
        <v>19.203616449999998</v>
      </c>
      <c r="E150">
        <v>19.203616449999998</v>
      </c>
      <c r="F150">
        <v>0.1280241097</v>
      </c>
      <c r="G150">
        <v>0.1280241097</v>
      </c>
      <c r="H150">
        <v>0.1280241097</v>
      </c>
      <c r="I150">
        <v>0.1280241097</v>
      </c>
      <c r="J150">
        <v>19.203616449999998</v>
      </c>
      <c r="M150">
        <v>0</v>
      </c>
      <c r="Y150">
        <v>0</v>
      </c>
      <c r="AK150">
        <v>0</v>
      </c>
      <c r="AW150">
        <v>0</v>
      </c>
      <c r="AX150">
        <v>19.203616449999998</v>
      </c>
      <c r="AY150">
        <v>19.203616449999998</v>
      </c>
      <c r="AZ150">
        <v>19.203616449999998</v>
      </c>
      <c r="BA150">
        <v>19.203616449999998</v>
      </c>
      <c r="BB150">
        <v>0.1280241097</v>
      </c>
      <c r="BC150">
        <v>0.1280241097</v>
      </c>
      <c r="BD150">
        <v>0.1280241097</v>
      </c>
      <c r="BE150">
        <v>0.1280241097</v>
      </c>
      <c r="BF150">
        <v>19.203616449999998</v>
      </c>
      <c r="BI150">
        <v>0</v>
      </c>
    </row>
    <row r="151" spans="1:61" x14ac:dyDescent="0.25">
      <c r="A151" t="s">
        <v>233</v>
      </c>
      <c r="B151">
        <v>27.4299146</v>
      </c>
      <c r="C151">
        <v>27.4299146</v>
      </c>
      <c r="D151">
        <v>27.4299146</v>
      </c>
      <c r="E151">
        <v>27.4299146</v>
      </c>
      <c r="F151">
        <v>9.1433048700000005E-2</v>
      </c>
      <c r="G151">
        <v>9.1433048700000005E-2</v>
      </c>
      <c r="H151">
        <v>9.1433048700000005E-2</v>
      </c>
      <c r="I151">
        <v>9.1433048700000005E-2</v>
      </c>
      <c r="J151">
        <v>27.4299146</v>
      </c>
      <c r="K151">
        <v>0</v>
      </c>
      <c r="L151">
        <v>0</v>
      </c>
      <c r="M151">
        <v>16</v>
      </c>
      <c r="Y151">
        <v>0</v>
      </c>
      <c r="AK151">
        <v>0</v>
      </c>
      <c r="AW151">
        <v>0</v>
      </c>
      <c r="AX151">
        <v>27.4299146</v>
      </c>
      <c r="AY151">
        <v>27.4299146</v>
      </c>
      <c r="AZ151">
        <v>27.4299146</v>
      </c>
      <c r="BA151">
        <v>27.4299146</v>
      </c>
      <c r="BB151">
        <v>9.1433048700000005E-2</v>
      </c>
      <c r="BC151">
        <v>9.1433048700000005E-2</v>
      </c>
      <c r="BD151">
        <v>9.1433048700000005E-2</v>
      </c>
      <c r="BE151">
        <v>9.1433048700000005E-2</v>
      </c>
      <c r="BF151">
        <v>27.4299146</v>
      </c>
      <c r="BG151">
        <v>0</v>
      </c>
      <c r="BH151">
        <v>0</v>
      </c>
      <c r="BI151">
        <v>16</v>
      </c>
    </row>
    <row r="152" spans="1:61" x14ac:dyDescent="0.25">
      <c r="A152" t="s">
        <v>200</v>
      </c>
      <c r="B152">
        <v>22.7573593547</v>
      </c>
      <c r="C152">
        <v>22.761961286399998</v>
      </c>
      <c r="D152">
        <v>20.902911899999999</v>
      </c>
      <c r="E152">
        <v>23.825222149999998</v>
      </c>
      <c r="F152">
        <v>0.67801386389999996</v>
      </c>
      <c r="G152">
        <v>0.63049840869999996</v>
      </c>
      <c r="H152">
        <v>0.50394597100000005</v>
      </c>
      <c r="I152">
        <v>0.4700084296</v>
      </c>
      <c r="J152">
        <v>18.735660899999999</v>
      </c>
      <c r="K152">
        <v>9.3308970000000005E-2</v>
      </c>
      <c r="L152">
        <v>4.6992614215000001</v>
      </c>
      <c r="M152">
        <v>2536</v>
      </c>
      <c r="N152">
        <v>36.053686323999997</v>
      </c>
      <c r="O152">
        <v>41.8102357478</v>
      </c>
      <c r="P152">
        <v>31.248768699999999</v>
      </c>
      <c r="Q152">
        <v>39.636947724999999</v>
      </c>
      <c r="R152">
        <v>7.9204421759999999</v>
      </c>
      <c r="S152">
        <v>12.567303452199999</v>
      </c>
      <c r="T152">
        <v>3.7384249000000001</v>
      </c>
      <c r="U152">
        <v>6.2167046583000003</v>
      </c>
      <c r="V152">
        <v>30.748090000000001</v>
      </c>
      <c r="W152">
        <v>0.28511478890000003</v>
      </c>
      <c r="X152">
        <v>10.076051765000001</v>
      </c>
      <c r="Y152">
        <v>1249</v>
      </c>
      <c r="Z152">
        <v>11.661932243700001</v>
      </c>
      <c r="AA152">
        <v>14.6771376625</v>
      </c>
      <c r="AB152">
        <v>11.56385605</v>
      </c>
      <c r="AC152">
        <v>11.6889302</v>
      </c>
      <c r="AD152">
        <v>0.27650839459999998</v>
      </c>
      <c r="AE152">
        <v>0.45226287430000001</v>
      </c>
      <c r="AF152">
        <v>0.231277121</v>
      </c>
      <c r="AG152">
        <v>0.35191864750000001</v>
      </c>
      <c r="AH152">
        <v>11.56385605</v>
      </c>
      <c r="AI152">
        <v>3.8396592700000003E-2</v>
      </c>
      <c r="AJ152">
        <v>0.67114946119999996</v>
      </c>
      <c r="AK152">
        <v>306</v>
      </c>
      <c r="AL152">
        <v>608.32194943180002</v>
      </c>
      <c r="AM152">
        <v>610.17666908340004</v>
      </c>
      <c r="AN152">
        <v>600.4067704501</v>
      </c>
      <c r="AO152">
        <v>600.4067704501</v>
      </c>
      <c r="AP152">
        <v>71.918145444700002</v>
      </c>
      <c r="AQ152">
        <v>77.516093675099995</v>
      </c>
      <c r="AR152">
        <v>59.73994321</v>
      </c>
      <c r="AS152">
        <v>59.73994321</v>
      </c>
      <c r="AT152">
        <v>597.39943210000001</v>
      </c>
      <c r="AU152">
        <v>1.7525064743000001</v>
      </c>
      <c r="AV152">
        <v>15.7073255307</v>
      </c>
      <c r="AW152">
        <v>80</v>
      </c>
      <c r="AX152">
        <v>37.203078523499997</v>
      </c>
      <c r="AY152">
        <v>64.898566522600007</v>
      </c>
      <c r="AZ152">
        <v>25.197298549999999</v>
      </c>
      <c r="BA152">
        <v>28.35482515</v>
      </c>
      <c r="BB152">
        <v>4.1891396406999997</v>
      </c>
      <c r="BC152">
        <v>10.288411244300001</v>
      </c>
      <c r="BD152">
        <v>0.83611647600000005</v>
      </c>
      <c r="BE152">
        <v>1.3493852666999999</v>
      </c>
      <c r="BF152">
        <v>18.735660899999999</v>
      </c>
      <c r="BG152">
        <v>1.2489878267000001</v>
      </c>
      <c r="BH152">
        <v>80.665363600500001</v>
      </c>
      <c r="BI152">
        <v>4171</v>
      </c>
    </row>
    <row r="154" spans="1:61" x14ac:dyDescent="0.25">
      <c r="A154" t="s">
        <v>159</v>
      </c>
    </row>
    <row r="155" spans="1:61" x14ac:dyDescent="0.25">
      <c r="C155" t="s">
        <v>213</v>
      </c>
    </row>
    <row r="156" spans="1:61" x14ac:dyDescent="0.25">
      <c r="B156" t="s">
        <v>14</v>
      </c>
      <c r="N156" t="s">
        <v>15</v>
      </c>
      <c r="Z156" t="s">
        <v>16</v>
      </c>
      <c r="AL156" t="s">
        <v>172</v>
      </c>
      <c r="AX156" t="s">
        <v>200</v>
      </c>
    </row>
    <row r="157" spans="1:61" x14ac:dyDescent="0.25">
      <c r="A157" t="s">
        <v>215</v>
      </c>
      <c r="B157" t="s">
        <v>223</v>
      </c>
      <c r="C157" t="s">
        <v>217</v>
      </c>
      <c r="D157" t="s">
        <v>222</v>
      </c>
      <c r="E157" t="s">
        <v>224</v>
      </c>
      <c r="F157" t="s">
        <v>225</v>
      </c>
      <c r="G157" t="s">
        <v>226</v>
      </c>
      <c r="H157" t="s">
        <v>227</v>
      </c>
      <c r="I157" t="s">
        <v>228</v>
      </c>
      <c r="J157" t="s">
        <v>210</v>
      </c>
      <c r="K157" t="s">
        <v>211</v>
      </c>
      <c r="L157" t="s">
        <v>212</v>
      </c>
      <c r="M157" t="s">
        <v>158</v>
      </c>
      <c r="N157" t="s">
        <v>223</v>
      </c>
      <c r="O157" t="s">
        <v>217</v>
      </c>
      <c r="P157" t="s">
        <v>222</v>
      </c>
      <c r="Q157" t="s">
        <v>224</v>
      </c>
      <c r="R157" t="s">
        <v>225</v>
      </c>
      <c r="S157" t="s">
        <v>226</v>
      </c>
      <c r="T157" t="s">
        <v>227</v>
      </c>
      <c r="U157" t="s">
        <v>228</v>
      </c>
      <c r="V157" t="s">
        <v>210</v>
      </c>
      <c r="W157" t="s">
        <v>211</v>
      </c>
      <c r="X157" t="s">
        <v>212</v>
      </c>
      <c r="Y157" t="s">
        <v>158</v>
      </c>
      <c r="Z157" t="s">
        <v>223</v>
      </c>
      <c r="AA157" t="s">
        <v>217</v>
      </c>
      <c r="AB157" t="s">
        <v>222</v>
      </c>
      <c r="AC157" t="s">
        <v>224</v>
      </c>
      <c r="AD157" t="s">
        <v>225</v>
      </c>
      <c r="AE157" t="s">
        <v>226</v>
      </c>
      <c r="AF157" t="s">
        <v>227</v>
      </c>
      <c r="AG157" t="s">
        <v>228</v>
      </c>
      <c r="AH157" t="s">
        <v>210</v>
      </c>
      <c r="AI157" t="s">
        <v>211</v>
      </c>
      <c r="AJ157" t="s">
        <v>212</v>
      </c>
      <c r="AK157" t="s">
        <v>158</v>
      </c>
      <c r="AL157" t="s">
        <v>223</v>
      </c>
      <c r="AM157" t="s">
        <v>217</v>
      </c>
      <c r="AN157" t="s">
        <v>222</v>
      </c>
      <c r="AO157" t="s">
        <v>224</v>
      </c>
      <c r="AP157" t="s">
        <v>225</v>
      </c>
      <c r="AQ157" t="s">
        <v>226</v>
      </c>
      <c r="AR157" t="s">
        <v>227</v>
      </c>
      <c r="AS157" t="s">
        <v>228</v>
      </c>
      <c r="AT157" t="s">
        <v>210</v>
      </c>
      <c r="AU157" t="s">
        <v>211</v>
      </c>
      <c r="AV157" t="s">
        <v>212</v>
      </c>
      <c r="AW157" t="s">
        <v>158</v>
      </c>
      <c r="AX157" t="s">
        <v>223</v>
      </c>
      <c r="AY157" t="s">
        <v>217</v>
      </c>
      <c r="AZ157" t="s">
        <v>222</v>
      </c>
      <c r="BA157" t="s">
        <v>224</v>
      </c>
      <c r="BB157" t="s">
        <v>225</v>
      </c>
      <c r="BC157" t="s">
        <v>226</v>
      </c>
      <c r="BD157" t="s">
        <v>227</v>
      </c>
      <c r="BE157" t="s">
        <v>228</v>
      </c>
      <c r="BF157" t="s">
        <v>210</v>
      </c>
      <c r="BG157" t="s">
        <v>211</v>
      </c>
      <c r="BH157" t="s">
        <v>212</v>
      </c>
      <c r="BI157" t="s">
        <v>158</v>
      </c>
    </row>
    <row r="158" spans="1:61" x14ac:dyDescent="0.25">
      <c r="A158" t="s">
        <v>229</v>
      </c>
      <c r="M158">
        <v>0</v>
      </c>
      <c r="Y158">
        <v>0</v>
      </c>
      <c r="AK158">
        <v>0</v>
      </c>
      <c r="AW158">
        <v>0</v>
      </c>
      <c r="BI158">
        <v>0</v>
      </c>
    </row>
    <row r="159" spans="1:61" x14ac:dyDescent="0.25">
      <c r="A159" t="s">
        <v>173</v>
      </c>
      <c r="M159">
        <v>0</v>
      </c>
      <c r="N159">
        <v>49.442777499999998</v>
      </c>
      <c r="O159">
        <v>49.442777499999998</v>
      </c>
      <c r="P159">
        <v>49.442777499999998</v>
      </c>
      <c r="Q159">
        <v>49.442777499999998</v>
      </c>
      <c r="R159">
        <v>49.442777499999998</v>
      </c>
      <c r="S159">
        <v>49.442777499999998</v>
      </c>
      <c r="T159">
        <v>49.442777499999998</v>
      </c>
      <c r="U159">
        <v>49.442777499999998</v>
      </c>
      <c r="V159">
        <v>49.442777499999998</v>
      </c>
      <c r="W159">
        <v>0</v>
      </c>
      <c r="X159">
        <v>0</v>
      </c>
      <c r="Y159">
        <v>3</v>
      </c>
      <c r="AK159">
        <v>0</v>
      </c>
      <c r="AW159">
        <v>0</v>
      </c>
      <c r="AX159">
        <v>49.442777499999998</v>
      </c>
      <c r="AY159">
        <v>49.442777499999998</v>
      </c>
      <c r="AZ159">
        <v>49.442777499999998</v>
      </c>
      <c r="BA159">
        <v>49.442777499999998</v>
      </c>
      <c r="BB159">
        <v>49.442777499999998</v>
      </c>
      <c r="BC159">
        <v>49.442777499999998</v>
      </c>
      <c r="BD159">
        <v>49.442777499999998</v>
      </c>
      <c r="BE159">
        <v>49.442777499999998</v>
      </c>
      <c r="BF159">
        <v>49.442777499999998</v>
      </c>
      <c r="BG159">
        <v>0</v>
      </c>
      <c r="BH159">
        <v>0</v>
      </c>
      <c r="BI159">
        <v>3</v>
      </c>
    </row>
    <row r="160" spans="1:61" x14ac:dyDescent="0.25">
      <c r="A160" t="s">
        <v>174</v>
      </c>
      <c r="M160">
        <v>0</v>
      </c>
      <c r="N160">
        <v>68.786235000000005</v>
      </c>
      <c r="O160">
        <v>68.786235000000005</v>
      </c>
      <c r="P160">
        <v>68.786235000000005</v>
      </c>
      <c r="Q160">
        <v>68.786235000000005</v>
      </c>
      <c r="R160">
        <v>45.857489999999999</v>
      </c>
      <c r="S160">
        <v>45.857489999999999</v>
      </c>
      <c r="T160">
        <v>45.857489999999999</v>
      </c>
      <c r="U160">
        <v>45.857489999999999</v>
      </c>
      <c r="V160">
        <v>68.786235000000005</v>
      </c>
      <c r="W160">
        <v>0</v>
      </c>
      <c r="X160">
        <v>0</v>
      </c>
      <c r="Y160">
        <v>52</v>
      </c>
      <c r="AK160">
        <v>0</v>
      </c>
      <c r="AW160">
        <v>0</v>
      </c>
      <c r="AX160">
        <v>68.786235000000005</v>
      </c>
      <c r="AY160">
        <v>68.786235000000005</v>
      </c>
      <c r="AZ160">
        <v>68.786235000000005</v>
      </c>
      <c r="BA160">
        <v>68.786235000000005</v>
      </c>
      <c r="BB160">
        <v>45.857489999999999</v>
      </c>
      <c r="BC160">
        <v>45.857489999999999</v>
      </c>
      <c r="BD160">
        <v>45.857489999999999</v>
      </c>
      <c r="BE160">
        <v>45.857489999999999</v>
      </c>
      <c r="BF160">
        <v>68.786235000000005</v>
      </c>
      <c r="BG160">
        <v>0</v>
      </c>
      <c r="BH160">
        <v>0</v>
      </c>
      <c r="BI160">
        <v>52</v>
      </c>
    </row>
    <row r="161" spans="1:61" x14ac:dyDescent="0.25">
      <c r="A161" t="s">
        <v>230</v>
      </c>
      <c r="M161">
        <v>0</v>
      </c>
      <c r="N161">
        <v>37.576794100000001</v>
      </c>
      <c r="O161">
        <v>37.576794100000001</v>
      </c>
      <c r="P161">
        <v>37.576794100000001</v>
      </c>
      <c r="Q161">
        <v>37.576794100000001</v>
      </c>
      <c r="R161">
        <v>18.330143463399999</v>
      </c>
      <c r="S161">
        <v>18.330143463399999</v>
      </c>
      <c r="T161">
        <v>18.330143463399999</v>
      </c>
      <c r="U161">
        <v>18.330143463399999</v>
      </c>
      <c r="V161">
        <v>37.576794100000001</v>
      </c>
      <c r="W161">
        <v>0</v>
      </c>
      <c r="X161">
        <v>0</v>
      </c>
      <c r="Y161">
        <v>60</v>
      </c>
      <c r="AK161">
        <v>0</v>
      </c>
      <c r="AW161">
        <v>0</v>
      </c>
      <c r="AX161">
        <v>37.576794100000001</v>
      </c>
      <c r="AY161">
        <v>37.576794100000001</v>
      </c>
      <c r="AZ161">
        <v>37.576794100000001</v>
      </c>
      <c r="BA161">
        <v>37.576794100000001</v>
      </c>
      <c r="BB161">
        <v>18.330143463399999</v>
      </c>
      <c r="BC161">
        <v>18.330143463399999</v>
      </c>
      <c r="BD161">
        <v>18.330143463399999</v>
      </c>
      <c r="BE161">
        <v>18.330143463399999</v>
      </c>
      <c r="BF161">
        <v>37.576794100000001</v>
      </c>
      <c r="BG161">
        <v>0</v>
      </c>
      <c r="BH161">
        <v>0</v>
      </c>
      <c r="BI161">
        <v>60</v>
      </c>
    </row>
    <row r="162" spans="1:61" x14ac:dyDescent="0.25">
      <c r="A162" t="s">
        <v>175</v>
      </c>
      <c r="M162">
        <v>0</v>
      </c>
      <c r="N162">
        <v>37.498549352200001</v>
      </c>
      <c r="O162">
        <v>40.254592574999997</v>
      </c>
      <c r="P162">
        <v>37.576794100000001</v>
      </c>
      <c r="Q162">
        <v>37.936360749999999</v>
      </c>
      <c r="R162">
        <v>12.4995164507</v>
      </c>
      <c r="S162">
        <v>13.418197525</v>
      </c>
      <c r="T162">
        <v>12.5255980333</v>
      </c>
      <c r="U162">
        <v>12.6454535833</v>
      </c>
      <c r="V162">
        <v>32.146541300000003</v>
      </c>
      <c r="W162">
        <v>0.44718122220000001</v>
      </c>
      <c r="X162">
        <v>7.1089050340000002</v>
      </c>
      <c r="Y162">
        <v>253</v>
      </c>
      <c r="AK162">
        <v>0</v>
      </c>
      <c r="AW162">
        <v>0</v>
      </c>
      <c r="AX162">
        <v>37.498549352200001</v>
      </c>
      <c r="AY162">
        <v>40.254592574999997</v>
      </c>
      <c r="AZ162">
        <v>37.576794100000001</v>
      </c>
      <c r="BA162">
        <v>37.936360749999999</v>
      </c>
      <c r="BB162">
        <v>12.4995164507</v>
      </c>
      <c r="BC162">
        <v>13.418197525</v>
      </c>
      <c r="BD162">
        <v>12.5255980333</v>
      </c>
      <c r="BE162">
        <v>12.6454535833</v>
      </c>
      <c r="BF162">
        <v>32.146541300000003</v>
      </c>
      <c r="BG162">
        <v>0.44718122220000001</v>
      </c>
      <c r="BH162">
        <v>7.1089050340000002</v>
      </c>
      <c r="BI162">
        <v>253</v>
      </c>
    </row>
    <row r="163" spans="1:61" x14ac:dyDescent="0.25">
      <c r="A163" t="s">
        <v>176</v>
      </c>
      <c r="M163">
        <v>0</v>
      </c>
      <c r="Y163">
        <v>0</v>
      </c>
      <c r="AK163">
        <v>0</v>
      </c>
      <c r="AL163">
        <v>600.05642130000001</v>
      </c>
      <c r="AM163">
        <v>600.05642130000001</v>
      </c>
      <c r="AN163">
        <v>600.05642130000001</v>
      </c>
      <c r="AO163">
        <v>600.05642130000001</v>
      </c>
      <c r="AP163">
        <v>120.01128426</v>
      </c>
      <c r="AQ163">
        <v>120.01128426</v>
      </c>
      <c r="AR163">
        <v>120.01128426</v>
      </c>
      <c r="AS163">
        <v>120.01128426</v>
      </c>
      <c r="AT163">
        <v>600.05642130000001</v>
      </c>
      <c r="AU163">
        <v>0</v>
      </c>
      <c r="AV163">
        <v>0</v>
      </c>
      <c r="AW163">
        <v>19</v>
      </c>
      <c r="AX163">
        <v>600.05642130000001</v>
      </c>
      <c r="AY163">
        <v>600.05642130000001</v>
      </c>
      <c r="AZ163">
        <v>600.05642130000001</v>
      </c>
      <c r="BA163">
        <v>600.05642130000001</v>
      </c>
      <c r="BB163">
        <v>120.01128426</v>
      </c>
      <c r="BC163">
        <v>120.01128426</v>
      </c>
      <c r="BD163">
        <v>120.01128426</v>
      </c>
      <c r="BE163">
        <v>120.01128426</v>
      </c>
      <c r="BF163">
        <v>600.05642130000001</v>
      </c>
      <c r="BG163">
        <v>0</v>
      </c>
      <c r="BH163">
        <v>0</v>
      </c>
      <c r="BI163">
        <v>19</v>
      </c>
    </row>
    <row r="164" spans="1:61" x14ac:dyDescent="0.25">
      <c r="A164" t="s">
        <v>177</v>
      </c>
      <c r="M164">
        <v>0</v>
      </c>
      <c r="N164">
        <v>29.9071930227</v>
      </c>
      <c r="O164">
        <v>33.681290924999999</v>
      </c>
      <c r="P164">
        <v>29.241361900000001</v>
      </c>
      <c r="Q164">
        <v>32.479469700000003</v>
      </c>
      <c r="R164">
        <v>4.9845321703999996</v>
      </c>
      <c r="S164">
        <v>5.6135484875000001</v>
      </c>
      <c r="T164">
        <v>4.8735603166999999</v>
      </c>
      <c r="U164">
        <v>5.4132449500000002</v>
      </c>
      <c r="V164">
        <v>29.241361900000001</v>
      </c>
      <c r="W164">
        <v>0.23579447680000001</v>
      </c>
      <c r="X164">
        <v>3.6204031997000001</v>
      </c>
      <c r="Y164">
        <v>236</v>
      </c>
      <c r="AK164">
        <v>0</v>
      </c>
      <c r="AW164">
        <v>0</v>
      </c>
      <c r="AX164">
        <v>29.9071930227</v>
      </c>
      <c r="AY164">
        <v>33.681290924999999</v>
      </c>
      <c r="AZ164">
        <v>29.241361900000001</v>
      </c>
      <c r="BA164">
        <v>32.479469700000003</v>
      </c>
      <c r="BB164">
        <v>4.9845321703999996</v>
      </c>
      <c r="BC164">
        <v>5.6135484875000001</v>
      </c>
      <c r="BD164">
        <v>4.8735603166999999</v>
      </c>
      <c r="BE164">
        <v>5.4132449500000002</v>
      </c>
      <c r="BF164">
        <v>29.241361900000001</v>
      </c>
      <c r="BG164">
        <v>0.23579447680000001</v>
      </c>
      <c r="BH164">
        <v>3.6204031997000001</v>
      </c>
      <c r="BI164">
        <v>236</v>
      </c>
    </row>
    <row r="165" spans="1:61" x14ac:dyDescent="0.25">
      <c r="A165" t="s">
        <v>219</v>
      </c>
      <c r="M165">
        <v>0</v>
      </c>
      <c r="Y165">
        <v>0</v>
      </c>
      <c r="AK165">
        <v>0</v>
      </c>
      <c r="AW165">
        <v>0</v>
      </c>
      <c r="BI165">
        <v>0</v>
      </c>
    </row>
    <row r="166" spans="1:61" x14ac:dyDescent="0.25">
      <c r="A166" t="s">
        <v>178</v>
      </c>
      <c r="M166">
        <v>0</v>
      </c>
      <c r="N166">
        <v>31.809326500000001</v>
      </c>
      <c r="O166">
        <v>31.809326500000001</v>
      </c>
      <c r="P166">
        <v>31.809326500000001</v>
      </c>
      <c r="Q166">
        <v>31.809326500000001</v>
      </c>
      <c r="R166">
        <v>3.1809326499999999</v>
      </c>
      <c r="S166">
        <v>3.1809326499999999</v>
      </c>
      <c r="T166">
        <v>3.1809326499999999</v>
      </c>
      <c r="U166">
        <v>3.1809326499999999</v>
      </c>
      <c r="V166">
        <v>31.809326500000001</v>
      </c>
      <c r="W166">
        <v>0</v>
      </c>
      <c r="X166">
        <v>0</v>
      </c>
      <c r="Y166">
        <v>63</v>
      </c>
      <c r="AK166">
        <v>0</v>
      </c>
      <c r="AL166">
        <v>598.87698169999999</v>
      </c>
      <c r="AM166">
        <v>598.87698169999999</v>
      </c>
      <c r="AN166">
        <v>598.87698169999999</v>
      </c>
      <c r="AO166">
        <v>598.87698169999999</v>
      </c>
      <c r="AP166">
        <v>59.88769817</v>
      </c>
      <c r="AQ166">
        <v>59.88769817</v>
      </c>
      <c r="AR166">
        <v>59.88769817</v>
      </c>
      <c r="AS166">
        <v>59.88769817</v>
      </c>
      <c r="AT166">
        <v>598.87698169999999</v>
      </c>
      <c r="AU166">
        <v>0</v>
      </c>
      <c r="AV166">
        <v>0</v>
      </c>
      <c r="AW166">
        <v>40</v>
      </c>
      <c r="AX166">
        <v>254.05432722250001</v>
      </c>
      <c r="AY166">
        <v>315.34315409999999</v>
      </c>
      <c r="AZ166">
        <v>31.809326500000001</v>
      </c>
      <c r="BA166">
        <v>315.34315409999999</v>
      </c>
      <c r="BB166">
        <v>25.405432722299999</v>
      </c>
      <c r="BC166">
        <v>31.534315410000001</v>
      </c>
      <c r="BD166">
        <v>3.1809326499999999</v>
      </c>
      <c r="BE166">
        <v>31.534315410000001</v>
      </c>
      <c r="BF166">
        <v>31.809326500000001</v>
      </c>
      <c r="BG166">
        <v>27.401474013600001</v>
      </c>
      <c r="BH166">
        <v>278.18330624179998</v>
      </c>
      <c r="BI166">
        <v>103</v>
      </c>
    </row>
    <row r="167" spans="1:61" x14ac:dyDescent="0.25">
      <c r="A167" t="s">
        <v>179</v>
      </c>
      <c r="M167">
        <v>0</v>
      </c>
      <c r="N167">
        <v>32.739186682800003</v>
      </c>
      <c r="O167">
        <v>34.304265899999997</v>
      </c>
      <c r="P167">
        <v>30.160859500000001</v>
      </c>
      <c r="Q167">
        <v>30.341892300000001</v>
      </c>
      <c r="R167">
        <v>2.7282655568999998</v>
      </c>
      <c r="S167">
        <v>2.8586888250000002</v>
      </c>
      <c r="T167">
        <v>2.5134049583000002</v>
      </c>
      <c r="U167">
        <v>2.5284910250000001</v>
      </c>
      <c r="V167">
        <v>30.160859500000001</v>
      </c>
      <c r="W167">
        <v>0.34811107959999998</v>
      </c>
      <c r="X167">
        <v>4.9955154752000004</v>
      </c>
      <c r="Y167">
        <v>206</v>
      </c>
      <c r="AK167">
        <v>0</v>
      </c>
      <c r="AL167">
        <v>628.70071125000004</v>
      </c>
      <c r="AM167">
        <v>628.70071125000004</v>
      </c>
      <c r="AN167">
        <v>628.70071125000004</v>
      </c>
      <c r="AO167">
        <v>628.70071125000004</v>
      </c>
      <c r="AP167">
        <v>52.391725937499999</v>
      </c>
      <c r="AQ167">
        <v>52.391725937499999</v>
      </c>
      <c r="AR167">
        <v>52.391725937499999</v>
      </c>
      <c r="AS167">
        <v>52.391725937499999</v>
      </c>
      <c r="AT167">
        <v>628.70071125000004</v>
      </c>
      <c r="AU167">
        <v>0</v>
      </c>
      <c r="AV167">
        <v>0</v>
      </c>
      <c r="AW167">
        <v>27</v>
      </c>
      <c r="AX167">
        <v>102.8402083567</v>
      </c>
      <c r="AY167">
        <v>182.90337723760001</v>
      </c>
      <c r="AZ167">
        <v>30.160859500000001</v>
      </c>
      <c r="BA167">
        <v>36.375969099999999</v>
      </c>
      <c r="BB167">
        <v>8.5700173630999998</v>
      </c>
      <c r="BC167">
        <v>15.2419481031</v>
      </c>
      <c r="BD167">
        <v>2.5134049583000002</v>
      </c>
      <c r="BE167">
        <v>3.0313307583000002</v>
      </c>
      <c r="BF167">
        <v>30.160859500000001</v>
      </c>
      <c r="BG167">
        <v>12.5986096055</v>
      </c>
      <c r="BH167">
        <v>192.4681696442</v>
      </c>
      <c r="BI167">
        <v>233</v>
      </c>
    </row>
    <row r="168" spans="1:61" x14ac:dyDescent="0.25">
      <c r="A168" t="s">
        <v>180</v>
      </c>
      <c r="B168">
        <v>26.574706126599999</v>
      </c>
      <c r="C168">
        <v>24.237718099999999</v>
      </c>
      <c r="D168">
        <v>28.749603050000001</v>
      </c>
      <c r="E168">
        <v>24.58465605</v>
      </c>
      <c r="F168">
        <v>1.7716470751</v>
      </c>
      <c r="G168">
        <v>1.6158478732999999</v>
      </c>
      <c r="H168">
        <v>1.9166402033000001</v>
      </c>
      <c r="I168">
        <v>1.6389770699999999</v>
      </c>
      <c r="J168">
        <v>28.749603050000001</v>
      </c>
      <c r="K168">
        <v>0.22049003189999999</v>
      </c>
      <c r="L168">
        <v>3.6805575757</v>
      </c>
      <c r="M168">
        <v>279</v>
      </c>
      <c r="Y168">
        <v>0</v>
      </c>
      <c r="AK168">
        <v>0</v>
      </c>
      <c r="AW168">
        <v>0</v>
      </c>
      <c r="AX168">
        <v>26.574706126599999</v>
      </c>
      <c r="AY168">
        <v>24.237718099999999</v>
      </c>
      <c r="AZ168">
        <v>28.749603050000001</v>
      </c>
      <c r="BA168">
        <v>24.58465605</v>
      </c>
      <c r="BB168">
        <v>1.7716470751</v>
      </c>
      <c r="BC168">
        <v>1.6158478732999999</v>
      </c>
      <c r="BD168">
        <v>1.9166402033000001</v>
      </c>
      <c r="BE168">
        <v>1.6389770699999999</v>
      </c>
      <c r="BF168">
        <v>28.749603050000001</v>
      </c>
      <c r="BG168">
        <v>0.22049003189999999</v>
      </c>
      <c r="BH168">
        <v>3.6805575757</v>
      </c>
      <c r="BI168">
        <v>279</v>
      </c>
    </row>
    <row r="169" spans="1:61" x14ac:dyDescent="0.25">
      <c r="A169" t="s">
        <v>181</v>
      </c>
      <c r="M169">
        <v>0</v>
      </c>
      <c r="N169">
        <v>29.889097899999999</v>
      </c>
      <c r="O169">
        <v>29.889097899999999</v>
      </c>
      <c r="P169">
        <v>29.889097899999999</v>
      </c>
      <c r="Q169">
        <v>29.889097899999999</v>
      </c>
      <c r="R169">
        <v>1.6605054389</v>
      </c>
      <c r="S169">
        <v>1.6605054389</v>
      </c>
      <c r="T169">
        <v>1.6605054389</v>
      </c>
      <c r="U169">
        <v>1.6605054389</v>
      </c>
      <c r="V169">
        <v>29.889097899999999</v>
      </c>
      <c r="W169">
        <v>0</v>
      </c>
      <c r="X169">
        <v>0</v>
      </c>
      <c r="Y169">
        <v>247</v>
      </c>
      <c r="AK169">
        <v>0</v>
      </c>
      <c r="AW169">
        <v>0</v>
      </c>
      <c r="AX169">
        <v>29.889097899999999</v>
      </c>
      <c r="AY169">
        <v>29.889097899999999</v>
      </c>
      <c r="AZ169">
        <v>29.889097899999999</v>
      </c>
      <c r="BA169">
        <v>29.889097899999999</v>
      </c>
      <c r="BB169">
        <v>1.6605054389</v>
      </c>
      <c r="BC169">
        <v>1.6605054389</v>
      </c>
      <c r="BD169">
        <v>1.6605054389</v>
      </c>
      <c r="BE169">
        <v>1.6605054389</v>
      </c>
      <c r="BF169">
        <v>29.889097899999999</v>
      </c>
      <c r="BG169">
        <v>0</v>
      </c>
      <c r="BH169">
        <v>0</v>
      </c>
      <c r="BI169">
        <v>247</v>
      </c>
    </row>
    <row r="170" spans="1:61" x14ac:dyDescent="0.25">
      <c r="A170" t="s">
        <v>182</v>
      </c>
      <c r="B170">
        <v>30.199522099999999</v>
      </c>
      <c r="C170">
        <v>30.199522099999999</v>
      </c>
      <c r="D170">
        <v>30.199522099999999</v>
      </c>
      <c r="E170">
        <v>30.199522099999999</v>
      </c>
      <c r="F170">
        <v>1.509976105</v>
      </c>
      <c r="G170">
        <v>1.509976105</v>
      </c>
      <c r="H170">
        <v>1.509976105</v>
      </c>
      <c r="I170">
        <v>1.509976105</v>
      </c>
      <c r="J170">
        <v>30.199522099999999</v>
      </c>
      <c r="K170">
        <v>0</v>
      </c>
      <c r="L170">
        <v>0</v>
      </c>
      <c r="M170">
        <v>81</v>
      </c>
      <c r="N170">
        <v>38.502352649999999</v>
      </c>
      <c r="O170">
        <v>38.502352649999999</v>
      </c>
      <c r="P170">
        <v>38.502352649999999</v>
      </c>
      <c r="Q170">
        <v>38.502352649999999</v>
      </c>
      <c r="R170">
        <v>1.9251176324999999</v>
      </c>
      <c r="S170">
        <v>1.9251176324999999</v>
      </c>
      <c r="T170">
        <v>1.9251176324999999</v>
      </c>
      <c r="U170">
        <v>1.9251176324999999</v>
      </c>
      <c r="V170">
        <v>38.502352649999999</v>
      </c>
      <c r="W170">
        <v>0</v>
      </c>
      <c r="X170">
        <v>0</v>
      </c>
      <c r="Y170">
        <v>25</v>
      </c>
      <c r="AK170">
        <v>0</v>
      </c>
      <c r="AW170">
        <v>0</v>
      </c>
      <c r="AX170">
        <v>32.178214089900003</v>
      </c>
      <c r="AY170">
        <v>34.350937375000001</v>
      </c>
      <c r="AZ170">
        <v>30.199522099999999</v>
      </c>
      <c r="BA170">
        <v>34.350937375000001</v>
      </c>
      <c r="BB170">
        <v>1.6089107045</v>
      </c>
      <c r="BC170">
        <v>1.7175468688</v>
      </c>
      <c r="BD170">
        <v>1.509976105</v>
      </c>
      <c r="BE170">
        <v>1.7175468688</v>
      </c>
      <c r="BF170">
        <v>30.199522099999999</v>
      </c>
      <c r="BG170">
        <v>0.34490005779999999</v>
      </c>
      <c r="BH170">
        <v>3.5542197965</v>
      </c>
      <c r="BI170">
        <v>106</v>
      </c>
    </row>
    <row r="171" spans="1:61" x14ac:dyDescent="0.25">
      <c r="A171" t="s">
        <v>183</v>
      </c>
      <c r="M171">
        <v>0</v>
      </c>
      <c r="N171">
        <v>26.6589302</v>
      </c>
      <c r="O171">
        <v>26.6589302</v>
      </c>
      <c r="P171">
        <v>26.6589302</v>
      </c>
      <c r="Q171">
        <v>26.6589302</v>
      </c>
      <c r="R171">
        <v>1.1107887583</v>
      </c>
      <c r="S171">
        <v>1.1107887583</v>
      </c>
      <c r="T171">
        <v>1.1107887583</v>
      </c>
      <c r="U171">
        <v>1.1107887583</v>
      </c>
      <c r="V171">
        <v>26.6589302</v>
      </c>
      <c r="W171">
        <v>0</v>
      </c>
      <c r="X171">
        <v>0</v>
      </c>
      <c r="Y171">
        <v>62</v>
      </c>
      <c r="AK171">
        <v>0</v>
      </c>
      <c r="AW171">
        <v>0</v>
      </c>
      <c r="AX171">
        <v>26.6589302</v>
      </c>
      <c r="AY171">
        <v>26.6589302</v>
      </c>
      <c r="AZ171">
        <v>26.6589302</v>
      </c>
      <c r="BA171">
        <v>26.6589302</v>
      </c>
      <c r="BB171">
        <v>1.1107887583</v>
      </c>
      <c r="BC171">
        <v>1.1107887583</v>
      </c>
      <c r="BD171">
        <v>1.1107887583</v>
      </c>
      <c r="BE171">
        <v>1.1107887583</v>
      </c>
      <c r="BF171">
        <v>26.6589302</v>
      </c>
      <c r="BG171">
        <v>0</v>
      </c>
      <c r="BH171">
        <v>0</v>
      </c>
      <c r="BI171">
        <v>62</v>
      </c>
    </row>
    <row r="172" spans="1:61" x14ac:dyDescent="0.25">
      <c r="A172" t="s">
        <v>184</v>
      </c>
      <c r="B172">
        <v>19.2210649905</v>
      </c>
      <c r="C172">
        <v>17.603538333300001</v>
      </c>
      <c r="D172">
        <v>20.390126200000001</v>
      </c>
      <c r="E172">
        <v>19.824984199999999</v>
      </c>
      <c r="F172">
        <v>0.76884259960000001</v>
      </c>
      <c r="G172">
        <v>0.70414153329999996</v>
      </c>
      <c r="H172">
        <v>0.815605048</v>
      </c>
      <c r="I172">
        <v>0.79299936800000004</v>
      </c>
      <c r="J172">
        <v>20.390126200000001</v>
      </c>
      <c r="K172">
        <v>0.1131505981</v>
      </c>
      <c r="L172">
        <v>2.7416561856000001</v>
      </c>
      <c r="M172">
        <v>587</v>
      </c>
      <c r="Y172">
        <v>0</v>
      </c>
      <c r="Z172">
        <v>11.3518777293</v>
      </c>
      <c r="AA172">
        <v>16.183425799999998</v>
      </c>
      <c r="AB172">
        <v>11.240967550000001</v>
      </c>
      <c r="AC172">
        <v>16.183425799999998</v>
      </c>
      <c r="AD172">
        <v>0.45407510919999999</v>
      </c>
      <c r="AE172">
        <v>0.64733703200000003</v>
      </c>
      <c r="AF172">
        <v>0.449638702</v>
      </c>
      <c r="AG172">
        <v>0.64733703200000003</v>
      </c>
      <c r="AH172">
        <v>11.240967550000001</v>
      </c>
      <c r="AI172">
        <v>0.116636298</v>
      </c>
      <c r="AJ172">
        <v>1.0476835492000001</v>
      </c>
      <c r="AK172">
        <v>81</v>
      </c>
      <c r="AW172">
        <v>0</v>
      </c>
      <c r="AX172">
        <v>18.270272274900002</v>
      </c>
      <c r="AY172">
        <v>17.03549332</v>
      </c>
      <c r="AZ172">
        <v>20.390126200000001</v>
      </c>
      <c r="BA172">
        <v>19.824984199999999</v>
      </c>
      <c r="BB172">
        <v>0.73081089099999996</v>
      </c>
      <c r="BC172">
        <v>0.68141973280000001</v>
      </c>
      <c r="BD172">
        <v>0.815605048</v>
      </c>
      <c r="BE172">
        <v>0.79299936800000004</v>
      </c>
      <c r="BF172">
        <v>20.390126200000001</v>
      </c>
      <c r="BG172">
        <v>0.14126460569999999</v>
      </c>
      <c r="BH172">
        <v>3.6504951560999999</v>
      </c>
      <c r="BI172">
        <v>668</v>
      </c>
    </row>
    <row r="173" spans="1:61" x14ac:dyDescent="0.25">
      <c r="A173" t="s">
        <v>185</v>
      </c>
      <c r="B173">
        <v>30.393302250000001</v>
      </c>
      <c r="C173">
        <v>30.393302250000001</v>
      </c>
      <c r="D173">
        <v>30.393302250000001</v>
      </c>
      <c r="E173">
        <v>30.393302250000001</v>
      </c>
      <c r="F173">
        <v>1.0131100749999999</v>
      </c>
      <c r="G173">
        <v>1.0131100749999999</v>
      </c>
      <c r="H173">
        <v>1.0131100749999999</v>
      </c>
      <c r="I173">
        <v>1.0131100749999999</v>
      </c>
      <c r="J173">
        <v>30.393302250000001</v>
      </c>
      <c r="K173">
        <v>0</v>
      </c>
      <c r="L173">
        <v>0</v>
      </c>
      <c r="M173">
        <v>83</v>
      </c>
      <c r="Y173">
        <v>0</v>
      </c>
      <c r="AK173">
        <v>0</v>
      </c>
      <c r="AW173">
        <v>0</v>
      </c>
      <c r="AX173">
        <v>30.393302250000001</v>
      </c>
      <c r="AY173">
        <v>30.393302250000001</v>
      </c>
      <c r="AZ173">
        <v>30.393302250000001</v>
      </c>
      <c r="BA173">
        <v>30.393302250000001</v>
      </c>
      <c r="BB173">
        <v>1.0131100749999999</v>
      </c>
      <c r="BC173">
        <v>1.0131100749999999</v>
      </c>
      <c r="BD173">
        <v>1.0131100749999999</v>
      </c>
      <c r="BE173">
        <v>1.0131100749999999</v>
      </c>
      <c r="BF173">
        <v>30.393302250000001</v>
      </c>
      <c r="BG173">
        <v>0</v>
      </c>
      <c r="BH173">
        <v>0</v>
      </c>
      <c r="BI173">
        <v>83</v>
      </c>
    </row>
    <row r="174" spans="1:61" x14ac:dyDescent="0.25">
      <c r="A174" t="s">
        <v>187</v>
      </c>
      <c r="M174">
        <v>0</v>
      </c>
      <c r="N174">
        <v>38.9395308</v>
      </c>
      <c r="O174">
        <v>38.9395308</v>
      </c>
      <c r="P174">
        <v>38.9395308</v>
      </c>
      <c r="Q174">
        <v>38.9395308</v>
      </c>
      <c r="R174">
        <v>0.97348827000000004</v>
      </c>
      <c r="S174">
        <v>0.97348827000000004</v>
      </c>
      <c r="T174">
        <v>0.97348827000000004</v>
      </c>
      <c r="U174">
        <v>0.97348827000000004</v>
      </c>
      <c r="V174">
        <v>38.9395308</v>
      </c>
      <c r="W174">
        <v>0</v>
      </c>
      <c r="X174">
        <v>0</v>
      </c>
      <c r="Y174">
        <v>21</v>
      </c>
      <c r="AK174">
        <v>0</v>
      </c>
      <c r="AW174">
        <v>0</v>
      </c>
      <c r="AX174">
        <v>38.9395308</v>
      </c>
      <c r="AY174">
        <v>38.9395308</v>
      </c>
      <c r="AZ174">
        <v>38.9395308</v>
      </c>
      <c r="BA174">
        <v>38.9395308</v>
      </c>
      <c r="BB174">
        <v>0.97348827000000004</v>
      </c>
      <c r="BC174">
        <v>0.97348827000000004</v>
      </c>
      <c r="BD174">
        <v>0.97348827000000004</v>
      </c>
      <c r="BE174">
        <v>0.97348827000000004</v>
      </c>
      <c r="BF174">
        <v>38.9395308</v>
      </c>
      <c r="BG174">
        <v>0</v>
      </c>
      <c r="BH174">
        <v>0</v>
      </c>
      <c r="BI174">
        <v>21</v>
      </c>
    </row>
    <row r="175" spans="1:61" x14ac:dyDescent="0.25">
      <c r="A175" t="s">
        <v>231</v>
      </c>
      <c r="M175">
        <v>0</v>
      </c>
      <c r="N175">
        <v>27.464267100000001</v>
      </c>
      <c r="O175">
        <v>27.464267100000001</v>
      </c>
      <c r="P175">
        <v>27.464267100000001</v>
      </c>
      <c r="Q175">
        <v>27.464267100000001</v>
      </c>
      <c r="R175">
        <v>0.61031704669999998</v>
      </c>
      <c r="S175">
        <v>0.61031704669999998</v>
      </c>
      <c r="T175">
        <v>0.61031704669999998</v>
      </c>
      <c r="U175">
        <v>0.61031704669999998</v>
      </c>
      <c r="V175">
        <v>27.464267100000001</v>
      </c>
      <c r="W175">
        <v>0</v>
      </c>
      <c r="X175">
        <v>0</v>
      </c>
      <c r="Y175">
        <v>27</v>
      </c>
      <c r="AK175">
        <v>0</v>
      </c>
      <c r="AW175">
        <v>0</v>
      </c>
      <c r="AX175">
        <v>27.464267100000001</v>
      </c>
      <c r="AY175">
        <v>27.464267100000001</v>
      </c>
      <c r="AZ175">
        <v>27.464267100000001</v>
      </c>
      <c r="BA175">
        <v>27.464267100000001</v>
      </c>
      <c r="BB175">
        <v>0.61031704669999998</v>
      </c>
      <c r="BC175">
        <v>0.61031704669999998</v>
      </c>
      <c r="BD175">
        <v>0.61031704669999998</v>
      </c>
      <c r="BE175">
        <v>0.61031704669999998</v>
      </c>
      <c r="BF175">
        <v>27.464267100000001</v>
      </c>
      <c r="BG175">
        <v>0</v>
      </c>
      <c r="BH175">
        <v>0</v>
      </c>
      <c r="BI175">
        <v>27</v>
      </c>
    </row>
    <row r="176" spans="1:61" x14ac:dyDescent="0.25">
      <c r="A176" t="s">
        <v>188</v>
      </c>
      <c r="B176">
        <v>22.565608145700001</v>
      </c>
      <c r="C176">
        <v>20.99034447</v>
      </c>
      <c r="D176">
        <v>24.950724099999999</v>
      </c>
      <c r="E176">
        <v>23.1094276</v>
      </c>
      <c r="F176">
        <v>0.45131216289999998</v>
      </c>
      <c r="G176">
        <v>0.41980688939999999</v>
      </c>
      <c r="H176">
        <v>0.49901448199999998</v>
      </c>
      <c r="I176">
        <v>0.46218855199999997</v>
      </c>
      <c r="J176">
        <v>25.389219350000001</v>
      </c>
      <c r="K176">
        <v>0.1718025856</v>
      </c>
      <c r="L176">
        <v>4.3027203789000001</v>
      </c>
      <c r="M176">
        <v>627</v>
      </c>
      <c r="Y176">
        <v>0</v>
      </c>
      <c r="Z176">
        <v>10.903898</v>
      </c>
      <c r="AA176">
        <v>10.903898</v>
      </c>
      <c r="AB176">
        <v>10.903898</v>
      </c>
      <c r="AC176">
        <v>10.903898</v>
      </c>
      <c r="AD176">
        <v>0.21807795999999999</v>
      </c>
      <c r="AE176">
        <v>0.21807795999999999</v>
      </c>
      <c r="AF176">
        <v>0.21807795999999999</v>
      </c>
      <c r="AG176">
        <v>0.21807795999999999</v>
      </c>
      <c r="AH176">
        <v>10.903898</v>
      </c>
      <c r="AI176">
        <v>0</v>
      </c>
      <c r="AJ176">
        <v>0</v>
      </c>
      <c r="AK176">
        <v>147</v>
      </c>
      <c r="AW176">
        <v>0</v>
      </c>
      <c r="AX176">
        <v>20.3488637556</v>
      </c>
      <c r="AY176">
        <v>19.309270058300001</v>
      </c>
      <c r="AZ176">
        <v>24.950724099999999</v>
      </c>
      <c r="BA176">
        <v>21.244343900000001</v>
      </c>
      <c r="BB176">
        <v>0.40697727509999998</v>
      </c>
      <c r="BC176">
        <v>0.3861854012</v>
      </c>
      <c r="BD176">
        <v>0.49901448199999998</v>
      </c>
      <c r="BE176">
        <v>0.42488687800000002</v>
      </c>
      <c r="BF176">
        <v>25.389219350000001</v>
      </c>
      <c r="BG176">
        <v>0.21546574760000001</v>
      </c>
      <c r="BH176">
        <v>5.9961514805</v>
      </c>
      <c r="BI176">
        <v>774</v>
      </c>
    </row>
    <row r="177" spans="1:61" x14ac:dyDescent="0.25">
      <c r="A177" t="s">
        <v>196</v>
      </c>
      <c r="B177">
        <v>26.407061899999999</v>
      </c>
      <c r="C177">
        <v>26.407061899999999</v>
      </c>
      <c r="D177">
        <v>26.407061899999999</v>
      </c>
      <c r="E177">
        <v>26.407061899999999</v>
      </c>
      <c r="F177">
        <v>0.44011769830000003</v>
      </c>
      <c r="G177">
        <v>0.44011769830000003</v>
      </c>
      <c r="H177">
        <v>0.44011769830000003</v>
      </c>
      <c r="I177">
        <v>0.44011769830000003</v>
      </c>
      <c r="J177">
        <v>26.407061899999999</v>
      </c>
      <c r="K177">
        <v>0</v>
      </c>
      <c r="L177">
        <v>0</v>
      </c>
      <c r="M177">
        <v>235</v>
      </c>
      <c r="Y177">
        <v>0</v>
      </c>
      <c r="AK177">
        <v>0</v>
      </c>
      <c r="AW177">
        <v>0</v>
      </c>
      <c r="AX177">
        <v>26.407061899999999</v>
      </c>
      <c r="AY177">
        <v>26.407061899999999</v>
      </c>
      <c r="AZ177">
        <v>26.407061899999999</v>
      </c>
      <c r="BA177">
        <v>26.407061899999999</v>
      </c>
      <c r="BB177">
        <v>0.44011769830000003</v>
      </c>
      <c r="BC177">
        <v>0.44011769830000003</v>
      </c>
      <c r="BD177">
        <v>0.44011769830000003</v>
      </c>
      <c r="BE177">
        <v>0.44011769830000003</v>
      </c>
      <c r="BF177">
        <v>26.407061899999999</v>
      </c>
      <c r="BG177">
        <v>0</v>
      </c>
      <c r="BH177">
        <v>0</v>
      </c>
      <c r="BI177">
        <v>235</v>
      </c>
    </row>
    <row r="178" spans="1:61" x14ac:dyDescent="0.25">
      <c r="A178" t="s">
        <v>189</v>
      </c>
      <c r="B178">
        <v>18.53255545</v>
      </c>
      <c r="C178">
        <v>18.53255545</v>
      </c>
      <c r="D178">
        <v>18.53255545</v>
      </c>
      <c r="E178">
        <v>18.53255545</v>
      </c>
      <c r="F178">
        <v>0.24710073930000001</v>
      </c>
      <c r="G178">
        <v>0.24710073930000001</v>
      </c>
      <c r="H178">
        <v>0.24710073930000001</v>
      </c>
      <c r="I178">
        <v>0.24710073930000001</v>
      </c>
      <c r="J178">
        <v>18.53255545</v>
      </c>
      <c r="K178">
        <v>0</v>
      </c>
      <c r="L178">
        <v>0</v>
      </c>
      <c r="M178">
        <v>490</v>
      </c>
      <c r="Y178">
        <v>0</v>
      </c>
      <c r="Z178">
        <v>11.101702299999999</v>
      </c>
      <c r="AA178">
        <v>11.101702299999999</v>
      </c>
      <c r="AB178">
        <v>11.101702299999999</v>
      </c>
      <c r="AC178">
        <v>11.101702299999999</v>
      </c>
      <c r="AD178">
        <v>0.14802269730000001</v>
      </c>
      <c r="AE178">
        <v>0.14802269730000001</v>
      </c>
      <c r="AF178">
        <v>0.14802269730000001</v>
      </c>
      <c r="AG178">
        <v>0.14802269730000001</v>
      </c>
      <c r="AH178">
        <v>11.101702299999999</v>
      </c>
      <c r="AI178">
        <v>0</v>
      </c>
      <c r="AJ178">
        <v>0</v>
      </c>
      <c r="AK178">
        <v>79</v>
      </c>
      <c r="AW178">
        <v>0</v>
      </c>
      <c r="AX178">
        <v>17.504795212299999</v>
      </c>
      <c r="AY178">
        <v>14.817128875</v>
      </c>
      <c r="AZ178">
        <v>18.53255545</v>
      </c>
      <c r="BA178">
        <v>14.817128875</v>
      </c>
      <c r="BB178">
        <v>0.2333972695</v>
      </c>
      <c r="BC178">
        <v>0.19756171829999999</v>
      </c>
      <c r="BD178">
        <v>0.24710073930000001</v>
      </c>
      <c r="BE178">
        <v>0.19756171829999999</v>
      </c>
      <c r="BF178">
        <v>18.53255545</v>
      </c>
      <c r="BG178">
        <v>0.1076320263</v>
      </c>
      <c r="BH178">
        <v>2.5675725787000001</v>
      </c>
      <c r="BI178">
        <v>569</v>
      </c>
    </row>
    <row r="179" spans="1:61" x14ac:dyDescent="0.25">
      <c r="A179" t="s">
        <v>197</v>
      </c>
      <c r="B179">
        <v>23.101724046800001</v>
      </c>
      <c r="C179">
        <v>23.655373333299998</v>
      </c>
      <c r="D179">
        <v>20.502179600000002</v>
      </c>
      <c r="E179">
        <v>23.0401463</v>
      </c>
      <c r="F179">
        <v>0.2310172405</v>
      </c>
      <c r="G179">
        <v>0.23655373330000001</v>
      </c>
      <c r="H179">
        <v>0.20502179600000001</v>
      </c>
      <c r="I179">
        <v>0.230401463</v>
      </c>
      <c r="J179">
        <v>20.502179600000002</v>
      </c>
      <c r="K179">
        <v>0.41229196039999999</v>
      </c>
      <c r="L179">
        <v>3.3019223390999999</v>
      </c>
      <c r="M179">
        <v>64</v>
      </c>
      <c r="Y179">
        <v>0</v>
      </c>
      <c r="AK179">
        <v>0</v>
      </c>
      <c r="AW179">
        <v>0</v>
      </c>
      <c r="AX179">
        <v>23.101724046800001</v>
      </c>
      <c r="AY179">
        <v>23.655373333299998</v>
      </c>
      <c r="AZ179">
        <v>20.502179600000002</v>
      </c>
      <c r="BA179">
        <v>23.0401463</v>
      </c>
      <c r="BB179">
        <v>0.2310172405</v>
      </c>
      <c r="BC179">
        <v>0.23655373330000001</v>
      </c>
      <c r="BD179">
        <v>0.20502179600000001</v>
      </c>
      <c r="BE179">
        <v>0.230401463</v>
      </c>
      <c r="BF179">
        <v>20.502179600000002</v>
      </c>
      <c r="BG179">
        <v>0.41229196039999999</v>
      </c>
      <c r="BH179">
        <v>3.3019223390999999</v>
      </c>
      <c r="BI179">
        <v>64</v>
      </c>
    </row>
    <row r="180" spans="1:61" x14ac:dyDescent="0.25">
      <c r="A180" t="s">
        <v>198</v>
      </c>
      <c r="B180">
        <v>12.2307328</v>
      </c>
      <c r="C180">
        <v>12.2307328</v>
      </c>
      <c r="D180">
        <v>12.2307328</v>
      </c>
      <c r="E180">
        <v>12.2307328</v>
      </c>
      <c r="F180">
        <v>0.1210963644</v>
      </c>
      <c r="G180">
        <v>0.1210963644</v>
      </c>
      <c r="H180">
        <v>0.1210963644</v>
      </c>
      <c r="I180">
        <v>0.1210963644</v>
      </c>
      <c r="J180">
        <v>12.2307328</v>
      </c>
      <c r="K180">
        <v>0</v>
      </c>
      <c r="L180">
        <v>0</v>
      </c>
      <c r="M180">
        <v>10</v>
      </c>
      <c r="Y180">
        <v>0</v>
      </c>
      <c r="AK180">
        <v>0</v>
      </c>
      <c r="AW180">
        <v>0</v>
      </c>
      <c r="AX180">
        <v>12.2307328</v>
      </c>
      <c r="AY180">
        <v>12.2307328</v>
      </c>
      <c r="AZ180">
        <v>12.2307328</v>
      </c>
      <c r="BA180">
        <v>12.2307328</v>
      </c>
      <c r="BB180">
        <v>0.1210963644</v>
      </c>
      <c r="BC180">
        <v>0.1210963644</v>
      </c>
      <c r="BD180">
        <v>0.1210963644</v>
      </c>
      <c r="BE180">
        <v>0.1210963644</v>
      </c>
      <c r="BF180">
        <v>12.2307328</v>
      </c>
      <c r="BG180">
        <v>0</v>
      </c>
      <c r="BH180">
        <v>0</v>
      </c>
      <c r="BI180">
        <v>10</v>
      </c>
    </row>
    <row r="181" spans="1:61" x14ac:dyDescent="0.25">
      <c r="A181" t="s">
        <v>190</v>
      </c>
      <c r="B181">
        <v>24.4860924</v>
      </c>
      <c r="C181">
        <v>24.4860924</v>
      </c>
      <c r="D181">
        <v>24.4860924</v>
      </c>
      <c r="E181">
        <v>24.4860924</v>
      </c>
      <c r="F181">
        <v>0.23320088</v>
      </c>
      <c r="G181">
        <v>0.23320088</v>
      </c>
      <c r="H181">
        <v>0.23320088</v>
      </c>
      <c r="I181">
        <v>0.23320088</v>
      </c>
      <c r="J181">
        <v>24.4860924</v>
      </c>
      <c r="K181">
        <v>0</v>
      </c>
      <c r="L181">
        <v>0</v>
      </c>
      <c r="M181">
        <v>74</v>
      </c>
      <c r="Y181">
        <v>0</v>
      </c>
      <c r="AK181">
        <v>0</v>
      </c>
      <c r="AW181">
        <v>0</v>
      </c>
      <c r="AX181">
        <v>24.4860924</v>
      </c>
      <c r="AY181">
        <v>24.4860924</v>
      </c>
      <c r="AZ181">
        <v>24.4860924</v>
      </c>
      <c r="BA181">
        <v>24.4860924</v>
      </c>
      <c r="BB181">
        <v>0.23320088</v>
      </c>
      <c r="BC181">
        <v>0.23320088</v>
      </c>
      <c r="BD181">
        <v>0.23320088</v>
      </c>
      <c r="BE181">
        <v>0.23320088</v>
      </c>
      <c r="BF181">
        <v>24.4860924</v>
      </c>
      <c r="BG181">
        <v>0</v>
      </c>
      <c r="BH181">
        <v>0</v>
      </c>
      <c r="BI181">
        <v>74</v>
      </c>
    </row>
    <row r="182" spans="1:61" x14ac:dyDescent="0.25">
      <c r="A182" t="s">
        <v>232</v>
      </c>
      <c r="B182">
        <v>18.846971</v>
      </c>
      <c r="C182">
        <v>18.846971</v>
      </c>
      <c r="D182">
        <v>18.846971</v>
      </c>
      <c r="E182">
        <v>18.846971</v>
      </c>
      <c r="F182">
        <v>0.12564647330000001</v>
      </c>
      <c r="G182">
        <v>0.12564647330000001</v>
      </c>
      <c r="H182">
        <v>0.12564647330000001</v>
      </c>
      <c r="I182">
        <v>0.12564647330000001</v>
      </c>
      <c r="J182">
        <v>18.846971</v>
      </c>
      <c r="M182">
        <v>0</v>
      </c>
      <c r="Y182">
        <v>0</v>
      </c>
      <c r="AK182">
        <v>0</v>
      </c>
      <c r="AW182">
        <v>0</v>
      </c>
      <c r="AX182">
        <v>18.846971</v>
      </c>
      <c r="AY182">
        <v>18.846971</v>
      </c>
      <c r="AZ182">
        <v>18.846971</v>
      </c>
      <c r="BA182">
        <v>18.846971</v>
      </c>
      <c r="BB182">
        <v>0.12564647330000001</v>
      </c>
      <c r="BC182">
        <v>0.12564647330000001</v>
      </c>
      <c r="BD182">
        <v>0.12564647330000001</v>
      </c>
      <c r="BE182">
        <v>0.12564647330000001</v>
      </c>
      <c r="BF182">
        <v>18.846971</v>
      </c>
      <c r="BI182">
        <v>0</v>
      </c>
    </row>
    <row r="183" spans="1:61" x14ac:dyDescent="0.25">
      <c r="A183" t="s">
        <v>233</v>
      </c>
      <c r="B183">
        <v>26.764993050000001</v>
      </c>
      <c r="C183">
        <v>26.764993050000001</v>
      </c>
      <c r="D183">
        <v>26.764993050000001</v>
      </c>
      <c r="E183">
        <v>26.764993050000001</v>
      </c>
      <c r="F183">
        <v>8.9216643499999998E-2</v>
      </c>
      <c r="G183">
        <v>8.9216643499999998E-2</v>
      </c>
      <c r="H183">
        <v>8.9216643499999998E-2</v>
      </c>
      <c r="I183">
        <v>8.9216643499999998E-2</v>
      </c>
      <c r="J183">
        <v>26.764993050000001</v>
      </c>
      <c r="K183">
        <v>0</v>
      </c>
      <c r="L183">
        <v>0</v>
      </c>
      <c r="M183">
        <v>17</v>
      </c>
      <c r="Y183">
        <v>0</v>
      </c>
      <c r="AK183">
        <v>0</v>
      </c>
      <c r="AW183">
        <v>0</v>
      </c>
      <c r="AX183">
        <v>26.764993050000001</v>
      </c>
      <c r="AY183">
        <v>26.764993050000001</v>
      </c>
      <c r="AZ183">
        <v>26.764993050000001</v>
      </c>
      <c r="BA183">
        <v>26.764993050000001</v>
      </c>
      <c r="BB183">
        <v>8.9216643499999998E-2</v>
      </c>
      <c r="BC183">
        <v>8.9216643499999998E-2</v>
      </c>
      <c r="BD183">
        <v>8.9216643499999998E-2</v>
      </c>
      <c r="BE183">
        <v>8.9216643499999998E-2</v>
      </c>
      <c r="BF183">
        <v>26.764993050000001</v>
      </c>
      <c r="BG183">
        <v>0</v>
      </c>
      <c r="BH183">
        <v>0</v>
      </c>
      <c r="BI183">
        <v>17</v>
      </c>
    </row>
    <row r="184" spans="1:61" x14ac:dyDescent="0.25">
      <c r="A184" t="s">
        <v>200</v>
      </c>
      <c r="B184">
        <v>22.364661223999999</v>
      </c>
      <c r="C184">
        <v>22.2410383</v>
      </c>
      <c r="D184">
        <v>20.390126200000001</v>
      </c>
      <c r="E184">
        <v>23.07478695</v>
      </c>
      <c r="F184">
        <v>0.66505567389999998</v>
      </c>
      <c r="G184">
        <v>0.6158240384</v>
      </c>
      <c r="H184">
        <v>0.50382018399999995</v>
      </c>
      <c r="I184">
        <v>0.4511531252</v>
      </c>
      <c r="J184">
        <v>18.53255545</v>
      </c>
      <c r="K184">
        <v>9.1498085600000001E-2</v>
      </c>
      <c r="L184">
        <v>4.6172477814999997</v>
      </c>
      <c r="M184">
        <v>2546</v>
      </c>
      <c r="N184">
        <v>34.136369047300001</v>
      </c>
      <c r="O184">
        <v>37.647037663699997</v>
      </c>
      <c r="P184">
        <v>30.160859500000001</v>
      </c>
      <c r="Q184">
        <v>36.647185800000003</v>
      </c>
      <c r="R184">
        <v>7.4159055391999997</v>
      </c>
      <c r="S184">
        <v>10.6650457425</v>
      </c>
      <c r="T184">
        <v>3.5341704916999999</v>
      </c>
      <c r="U184">
        <v>5.4132449500000002</v>
      </c>
      <c r="V184">
        <v>29.889097899999999</v>
      </c>
      <c r="W184">
        <v>0.25572730269999999</v>
      </c>
      <c r="X184">
        <v>9.0591592583999994</v>
      </c>
      <c r="Y184">
        <v>1255</v>
      </c>
      <c r="Z184">
        <v>11.072564759500001</v>
      </c>
      <c r="AA184">
        <v>13.593112975</v>
      </c>
      <c r="AB184">
        <v>11.101702299999999</v>
      </c>
      <c r="AC184">
        <v>11.171334925</v>
      </c>
      <c r="AD184">
        <v>0.26219858959999998</v>
      </c>
      <c r="AE184">
        <v>0.41519368029999998</v>
      </c>
      <c r="AF184">
        <v>0.21807795999999999</v>
      </c>
      <c r="AG184">
        <v>0.33385833100000001</v>
      </c>
      <c r="AH184">
        <v>10.903898</v>
      </c>
      <c r="AI184">
        <v>3.2342811499999999E-2</v>
      </c>
      <c r="AJ184">
        <v>0.56632624580000002</v>
      </c>
      <c r="AK184">
        <v>307</v>
      </c>
      <c r="AL184">
        <v>608.52705093220004</v>
      </c>
      <c r="AM184">
        <v>609.21137141669999</v>
      </c>
      <c r="AN184">
        <v>600.05642130000001</v>
      </c>
      <c r="AO184">
        <v>600.05642130000001</v>
      </c>
      <c r="AP184">
        <v>70.877087421300004</v>
      </c>
      <c r="AQ184">
        <v>77.430236122500006</v>
      </c>
      <c r="AR184">
        <v>59.88769817</v>
      </c>
      <c r="AS184">
        <v>59.88769817</v>
      </c>
      <c r="AT184">
        <v>598.87698169999999</v>
      </c>
      <c r="AU184">
        <v>1.4735015029</v>
      </c>
      <c r="AV184">
        <v>13.7603570949</v>
      </c>
      <c r="AW184">
        <v>87</v>
      </c>
      <c r="AX184">
        <v>37.245527200200002</v>
      </c>
      <c r="AY184">
        <v>62.736161516700001</v>
      </c>
      <c r="AZ184">
        <v>25.389219350000001</v>
      </c>
      <c r="BA184">
        <v>27.464267100000001</v>
      </c>
      <c r="BB184">
        <v>4.1145467482000004</v>
      </c>
      <c r="BC184">
        <v>9.4535415346999994</v>
      </c>
      <c r="BD184">
        <v>0.815605048</v>
      </c>
      <c r="BE184">
        <v>1.2919263467</v>
      </c>
      <c r="BF184">
        <v>18.53255545</v>
      </c>
      <c r="BG184">
        <v>1.293079257</v>
      </c>
      <c r="BH184">
        <v>83.753619181399998</v>
      </c>
      <c r="BI184">
        <v>4195</v>
      </c>
    </row>
    <row r="186" spans="1:61" x14ac:dyDescent="0.25">
      <c r="A186" t="s">
        <v>159</v>
      </c>
    </row>
    <row r="187" spans="1:61" x14ac:dyDescent="0.25">
      <c r="C187" t="s">
        <v>208</v>
      </c>
    </row>
    <row r="188" spans="1:61" x14ac:dyDescent="0.25">
      <c r="B188" t="s">
        <v>14</v>
      </c>
      <c r="N188" t="s">
        <v>15</v>
      </c>
      <c r="Z188" t="s">
        <v>16</v>
      </c>
      <c r="AL188" t="s">
        <v>172</v>
      </c>
      <c r="AX188" t="s">
        <v>200</v>
      </c>
    </row>
    <row r="189" spans="1:61" x14ac:dyDescent="0.25">
      <c r="A189" t="s">
        <v>215</v>
      </c>
      <c r="B189" t="s">
        <v>223</v>
      </c>
      <c r="C189" t="s">
        <v>217</v>
      </c>
      <c r="D189" t="s">
        <v>222</v>
      </c>
      <c r="E189" t="s">
        <v>224</v>
      </c>
      <c r="F189" t="s">
        <v>225</v>
      </c>
      <c r="G189" t="s">
        <v>226</v>
      </c>
      <c r="H189" t="s">
        <v>227</v>
      </c>
      <c r="I189" t="s">
        <v>228</v>
      </c>
      <c r="J189" t="s">
        <v>210</v>
      </c>
      <c r="K189" t="s">
        <v>211</v>
      </c>
      <c r="L189" t="s">
        <v>212</v>
      </c>
      <c r="M189" t="s">
        <v>158</v>
      </c>
      <c r="N189" t="s">
        <v>223</v>
      </c>
      <c r="O189" t="s">
        <v>217</v>
      </c>
      <c r="P189" t="s">
        <v>222</v>
      </c>
      <c r="Q189" t="s">
        <v>224</v>
      </c>
      <c r="R189" t="s">
        <v>225</v>
      </c>
      <c r="S189" t="s">
        <v>226</v>
      </c>
      <c r="T189" t="s">
        <v>227</v>
      </c>
      <c r="U189" t="s">
        <v>228</v>
      </c>
      <c r="V189" t="s">
        <v>210</v>
      </c>
      <c r="W189" t="s">
        <v>211</v>
      </c>
      <c r="X189" t="s">
        <v>212</v>
      </c>
      <c r="Y189" t="s">
        <v>158</v>
      </c>
      <c r="Z189" t="s">
        <v>223</v>
      </c>
      <c r="AA189" t="s">
        <v>217</v>
      </c>
      <c r="AB189" t="s">
        <v>222</v>
      </c>
      <c r="AC189" t="s">
        <v>224</v>
      </c>
      <c r="AD189" t="s">
        <v>225</v>
      </c>
      <c r="AE189" t="s">
        <v>226</v>
      </c>
      <c r="AF189" t="s">
        <v>227</v>
      </c>
      <c r="AG189" t="s">
        <v>228</v>
      </c>
      <c r="AH189" t="s">
        <v>210</v>
      </c>
      <c r="AI189" t="s">
        <v>211</v>
      </c>
      <c r="AJ189" t="s">
        <v>212</v>
      </c>
      <c r="AK189" t="s">
        <v>158</v>
      </c>
      <c r="AL189" t="s">
        <v>223</v>
      </c>
      <c r="AM189" t="s">
        <v>217</v>
      </c>
      <c r="AN189" t="s">
        <v>222</v>
      </c>
      <c r="AO189" t="s">
        <v>224</v>
      </c>
      <c r="AP189" t="s">
        <v>225</v>
      </c>
      <c r="AQ189" t="s">
        <v>226</v>
      </c>
      <c r="AR189" t="s">
        <v>227</v>
      </c>
      <c r="AS189" t="s">
        <v>228</v>
      </c>
      <c r="AT189" t="s">
        <v>210</v>
      </c>
      <c r="AU189" t="s">
        <v>211</v>
      </c>
      <c r="AV189" t="s">
        <v>212</v>
      </c>
      <c r="AW189" t="s">
        <v>158</v>
      </c>
      <c r="AX189" t="s">
        <v>223</v>
      </c>
      <c r="AY189" t="s">
        <v>217</v>
      </c>
      <c r="AZ189" t="s">
        <v>222</v>
      </c>
      <c r="BA189" t="s">
        <v>224</v>
      </c>
      <c r="BB189" t="s">
        <v>225</v>
      </c>
      <c r="BC189" t="s">
        <v>226</v>
      </c>
      <c r="BD189" t="s">
        <v>227</v>
      </c>
      <c r="BE189" t="s">
        <v>228</v>
      </c>
      <c r="BF189" t="s">
        <v>210</v>
      </c>
      <c r="BG189" t="s">
        <v>211</v>
      </c>
      <c r="BH189" t="s">
        <v>212</v>
      </c>
      <c r="BI189" t="s">
        <v>158</v>
      </c>
    </row>
    <row r="190" spans="1:61" x14ac:dyDescent="0.25">
      <c r="A190" t="s">
        <v>229</v>
      </c>
      <c r="M190">
        <v>0</v>
      </c>
      <c r="Y190">
        <v>0</v>
      </c>
      <c r="AK190">
        <v>0</v>
      </c>
      <c r="AW190">
        <v>0</v>
      </c>
      <c r="BI190">
        <v>0</v>
      </c>
    </row>
    <row r="191" spans="1:61" x14ac:dyDescent="0.25">
      <c r="A191" t="s">
        <v>173</v>
      </c>
      <c r="M191">
        <v>0</v>
      </c>
      <c r="N191">
        <v>48.7435446</v>
      </c>
      <c r="O191">
        <v>48.7435446</v>
      </c>
      <c r="P191">
        <v>48.7435446</v>
      </c>
      <c r="Q191">
        <v>48.7435446</v>
      </c>
      <c r="R191">
        <v>48.7435446</v>
      </c>
      <c r="S191">
        <v>48.7435446</v>
      </c>
      <c r="T191">
        <v>48.7435446</v>
      </c>
      <c r="U191">
        <v>48.7435446</v>
      </c>
      <c r="V191">
        <v>48.7435446</v>
      </c>
      <c r="W191">
        <v>0</v>
      </c>
      <c r="X191">
        <v>0</v>
      </c>
      <c r="Y191">
        <v>3</v>
      </c>
      <c r="AK191">
        <v>0</v>
      </c>
      <c r="AW191">
        <v>0</v>
      </c>
      <c r="AX191">
        <v>48.7435446</v>
      </c>
      <c r="AY191">
        <v>48.7435446</v>
      </c>
      <c r="AZ191">
        <v>48.7435446</v>
      </c>
      <c r="BA191">
        <v>48.7435446</v>
      </c>
      <c r="BB191">
        <v>48.7435446</v>
      </c>
      <c r="BC191">
        <v>48.7435446</v>
      </c>
      <c r="BD191">
        <v>48.7435446</v>
      </c>
      <c r="BE191">
        <v>48.7435446</v>
      </c>
      <c r="BF191">
        <v>48.7435446</v>
      </c>
      <c r="BG191">
        <v>0</v>
      </c>
      <c r="BH191">
        <v>0</v>
      </c>
      <c r="BI191">
        <v>3</v>
      </c>
    </row>
    <row r="192" spans="1:61" x14ac:dyDescent="0.25">
      <c r="A192" t="s">
        <v>174</v>
      </c>
      <c r="M192">
        <v>0</v>
      </c>
      <c r="N192">
        <v>66.004478750000004</v>
      </c>
      <c r="O192">
        <v>66.004478750000004</v>
      </c>
      <c r="P192">
        <v>66.004478750000004</v>
      </c>
      <c r="Q192">
        <v>66.004478750000004</v>
      </c>
      <c r="R192">
        <v>44.002985833399997</v>
      </c>
      <c r="S192">
        <v>44.002985833399997</v>
      </c>
      <c r="T192">
        <v>44.002985833399997</v>
      </c>
      <c r="U192">
        <v>44.002985833399997</v>
      </c>
      <c r="V192">
        <v>66.004478750000004</v>
      </c>
      <c r="W192">
        <v>0</v>
      </c>
      <c r="X192">
        <v>0</v>
      </c>
      <c r="Y192">
        <v>52</v>
      </c>
      <c r="AK192">
        <v>0</v>
      </c>
      <c r="AW192">
        <v>0</v>
      </c>
      <c r="AX192">
        <v>66.004478750000004</v>
      </c>
      <c r="AY192">
        <v>66.004478750000004</v>
      </c>
      <c r="AZ192">
        <v>66.004478750000004</v>
      </c>
      <c r="BA192">
        <v>66.004478750000004</v>
      </c>
      <c r="BB192">
        <v>44.002985833399997</v>
      </c>
      <c r="BC192">
        <v>44.002985833399997</v>
      </c>
      <c r="BD192">
        <v>44.002985833399997</v>
      </c>
      <c r="BE192">
        <v>44.002985833399997</v>
      </c>
      <c r="BF192">
        <v>66.004478750000004</v>
      </c>
      <c r="BG192">
        <v>0</v>
      </c>
      <c r="BH192">
        <v>0</v>
      </c>
      <c r="BI192">
        <v>52</v>
      </c>
    </row>
    <row r="193" spans="1:61" x14ac:dyDescent="0.25">
      <c r="A193" t="s">
        <v>230</v>
      </c>
      <c r="M193">
        <v>0</v>
      </c>
      <c r="N193">
        <v>35.4687001</v>
      </c>
      <c r="O193">
        <v>35.4687001</v>
      </c>
      <c r="P193">
        <v>35.4687001</v>
      </c>
      <c r="Q193">
        <v>35.4687001</v>
      </c>
      <c r="R193">
        <v>17.301804926799999</v>
      </c>
      <c r="S193">
        <v>17.301804926799999</v>
      </c>
      <c r="T193">
        <v>17.301804926799999</v>
      </c>
      <c r="U193">
        <v>17.301804926799999</v>
      </c>
      <c r="V193">
        <v>35.4687001</v>
      </c>
      <c r="W193">
        <v>0</v>
      </c>
      <c r="X193">
        <v>0</v>
      </c>
      <c r="Y193">
        <v>60</v>
      </c>
      <c r="AK193">
        <v>0</v>
      </c>
      <c r="AW193">
        <v>0</v>
      </c>
      <c r="AX193">
        <v>35.4687001</v>
      </c>
      <c r="AY193">
        <v>35.4687001</v>
      </c>
      <c r="AZ193">
        <v>35.4687001</v>
      </c>
      <c r="BA193">
        <v>35.4687001</v>
      </c>
      <c r="BB193">
        <v>17.301804926799999</v>
      </c>
      <c r="BC193">
        <v>17.301804926799999</v>
      </c>
      <c r="BD193">
        <v>17.301804926799999</v>
      </c>
      <c r="BE193">
        <v>17.301804926799999</v>
      </c>
      <c r="BF193">
        <v>35.4687001</v>
      </c>
      <c r="BG193">
        <v>0</v>
      </c>
      <c r="BH193">
        <v>0</v>
      </c>
      <c r="BI193">
        <v>60</v>
      </c>
    </row>
    <row r="194" spans="1:61" x14ac:dyDescent="0.25">
      <c r="A194" t="s">
        <v>175</v>
      </c>
      <c r="M194">
        <v>0</v>
      </c>
      <c r="N194">
        <v>36.702066610800003</v>
      </c>
      <c r="O194">
        <v>39.627383250000001</v>
      </c>
      <c r="P194">
        <v>35.4687001</v>
      </c>
      <c r="Q194">
        <v>36.519753825000002</v>
      </c>
      <c r="R194">
        <v>12.2340222036</v>
      </c>
      <c r="S194">
        <v>13.20912775</v>
      </c>
      <c r="T194">
        <v>11.8229000333</v>
      </c>
      <c r="U194">
        <v>12.173251275</v>
      </c>
      <c r="V194">
        <v>31.866429400000001</v>
      </c>
      <c r="W194">
        <v>0.46153426930000002</v>
      </c>
      <c r="X194">
        <v>7.3565283166000004</v>
      </c>
      <c r="Y194">
        <v>254</v>
      </c>
      <c r="AK194">
        <v>0</v>
      </c>
      <c r="AW194">
        <v>0</v>
      </c>
      <c r="AX194">
        <v>36.702066610800003</v>
      </c>
      <c r="AY194">
        <v>39.627383250000001</v>
      </c>
      <c r="AZ194">
        <v>35.4687001</v>
      </c>
      <c r="BA194">
        <v>36.519753825000002</v>
      </c>
      <c r="BB194">
        <v>12.2340222036</v>
      </c>
      <c r="BC194">
        <v>13.20912775</v>
      </c>
      <c r="BD194">
        <v>11.8229000333</v>
      </c>
      <c r="BE194">
        <v>12.173251275</v>
      </c>
      <c r="BF194">
        <v>31.866429400000001</v>
      </c>
      <c r="BG194">
        <v>0.46153426930000002</v>
      </c>
      <c r="BH194">
        <v>7.3565283166000004</v>
      </c>
      <c r="BI194">
        <v>254</v>
      </c>
    </row>
    <row r="195" spans="1:61" x14ac:dyDescent="0.25">
      <c r="A195" t="s">
        <v>176</v>
      </c>
      <c r="M195">
        <v>0</v>
      </c>
      <c r="Y195">
        <v>0</v>
      </c>
      <c r="AK195">
        <v>0</v>
      </c>
      <c r="AL195">
        <v>599.87443880000001</v>
      </c>
      <c r="AM195">
        <v>599.87443880000001</v>
      </c>
      <c r="AN195">
        <v>599.87443880000001</v>
      </c>
      <c r="AO195">
        <v>599.87443880000001</v>
      </c>
      <c r="AP195">
        <v>119.97488776</v>
      </c>
      <c r="AQ195">
        <v>119.97488776</v>
      </c>
      <c r="AR195">
        <v>119.97488776</v>
      </c>
      <c r="AS195">
        <v>119.97488776</v>
      </c>
      <c r="AT195">
        <v>599.87443880000001</v>
      </c>
      <c r="AU195">
        <v>0</v>
      </c>
      <c r="AV195">
        <v>0</v>
      </c>
      <c r="AW195">
        <v>19</v>
      </c>
      <c r="AX195">
        <v>599.87443880000001</v>
      </c>
      <c r="AY195">
        <v>599.87443880000001</v>
      </c>
      <c r="AZ195">
        <v>599.87443880000001</v>
      </c>
      <c r="BA195">
        <v>599.87443880000001</v>
      </c>
      <c r="BB195">
        <v>119.97488776</v>
      </c>
      <c r="BC195">
        <v>119.97488776</v>
      </c>
      <c r="BD195">
        <v>119.97488776</v>
      </c>
      <c r="BE195">
        <v>119.97488776</v>
      </c>
      <c r="BF195">
        <v>599.87443880000001</v>
      </c>
      <c r="BG195">
        <v>0</v>
      </c>
      <c r="BH195">
        <v>0</v>
      </c>
      <c r="BI195">
        <v>19</v>
      </c>
    </row>
    <row r="196" spans="1:61" x14ac:dyDescent="0.25">
      <c r="A196" t="s">
        <v>177</v>
      </c>
      <c r="M196">
        <v>0</v>
      </c>
      <c r="N196">
        <v>29.571417397200001</v>
      </c>
      <c r="O196">
        <v>32.931782675000001</v>
      </c>
      <c r="P196">
        <v>29.094140599999999</v>
      </c>
      <c r="Q196">
        <v>31.456363150000001</v>
      </c>
      <c r="R196">
        <v>4.9285695662000002</v>
      </c>
      <c r="S196">
        <v>5.4886304458000001</v>
      </c>
      <c r="T196">
        <v>4.8490234333000002</v>
      </c>
      <c r="U196">
        <v>5.2427271917000002</v>
      </c>
      <c r="V196">
        <v>29.094140599999999</v>
      </c>
      <c r="W196">
        <v>0.22406066490000001</v>
      </c>
      <c r="X196">
        <v>3.4538843129000001</v>
      </c>
      <c r="Y196">
        <v>238</v>
      </c>
      <c r="AK196">
        <v>0</v>
      </c>
      <c r="AW196">
        <v>0</v>
      </c>
      <c r="AX196">
        <v>29.571417397200001</v>
      </c>
      <c r="AY196">
        <v>32.931782675000001</v>
      </c>
      <c r="AZ196">
        <v>29.094140599999999</v>
      </c>
      <c r="BA196">
        <v>31.456363150000001</v>
      </c>
      <c r="BB196">
        <v>4.9285695662000002</v>
      </c>
      <c r="BC196">
        <v>5.4886304458000001</v>
      </c>
      <c r="BD196">
        <v>4.8490234333000002</v>
      </c>
      <c r="BE196">
        <v>5.2427271917000002</v>
      </c>
      <c r="BF196">
        <v>29.094140599999999</v>
      </c>
      <c r="BG196">
        <v>0.22406066490000001</v>
      </c>
      <c r="BH196">
        <v>3.4538843129000001</v>
      </c>
      <c r="BI196">
        <v>238</v>
      </c>
    </row>
    <row r="197" spans="1:61" x14ac:dyDescent="0.25">
      <c r="A197" t="s">
        <v>219</v>
      </c>
      <c r="M197">
        <v>0</v>
      </c>
      <c r="Y197">
        <v>0</v>
      </c>
      <c r="AK197">
        <v>0</v>
      </c>
      <c r="AW197">
        <v>0</v>
      </c>
      <c r="BI197">
        <v>0</v>
      </c>
    </row>
    <row r="198" spans="1:61" x14ac:dyDescent="0.25">
      <c r="A198" t="s">
        <v>178</v>
      </c>
      <c r="M198">
        <v>0</v>
      </c>
      <c r="N198">
        <v>31.106270200000001</v>
      </c>
      <c r="O198">
        <v>31.106270200000001</v>
      </c>
      <c r="P198">
        <v>31.106270200000001</v>
      </c>
      <c r="Q198">
        <v>31.106270200000001</v>
      </c>
      <c r="R198">
        <v>3.1106270199999999</v>
      </c>
      <c r="S198">
        <v>3.1106270199999999</v>
      </c>
      <c r="T198">
        <v>3.1106270199999999</v>
      </c>
      <c r="U198">
        <v>3.1106270199999999</v>
      </c>
      <c r="V198">
        <v>31.106270200000001</v>
      </c>
      <c r="W198">
        <v>0</v>
      </c>
      <c r="X198">
        <v>0</v>
      </c>
      <c r="Y198">
        <v>63</v>
      </c>
      <c r="AK198">
        <v>0</v>
      </c>
      <c r="AL198">
        <v>598.52406919999999</v>
      </c>
      <c r="AM198">
        <v>598.52406919999999</v>
      </c>
      <c r="AN198">
        <v>598.52406919999999</v>
      </c>
      <c r="AO198">
        <v>598.52406919999999</v>
      </c>
      <c r="AP198">
        <v>59.85240692</v>
      </c>
      <c r="AQ198">
        <v>59.85240692</v>
      </c>
      <c r="AR198">
        <v>59.85240692</v>
      </c>
      <c r="AS198">
        <v>59.85240692</v>
      </c>
      <c r="AT198">
        <v>598.52406919999999</v>
      </c>
      <c r="AU198">
        <v>0</v>
      </c>
      <c r="AV198">
        <v>0</v>
      </c>
      <c r="AW198">
        <v>40</v>
      </c>
      <c r="AX198">
        <v>253.48849918510001</v>
      </c>
      <c r="AY198">
        <v>314.81516970000001</v>
      </c>
      <c r="AZ198">
        <v>31.106270200000001</v>
      </c>
      <c r="BA198">
        <v>314.81516970000001</v>
      </c>
      <c r="BB198">
        <v>25.348849918500001</v>
      </c>
      <c r="BC198">
        <v>31.481516970000001</v>
      </c>
      <c r="BD198">
        <v>3.1106270199999999</v>
      </c>
      <c r="BE198">
        <v>31.481516970000001</v>
      </c>
      <c r="BF198">
        <v>31.106270200000001</v>
      </c>
      <c r="BG198">
        <v>27.418393434399999</v>
      </c>
      <c r="BH198">
        <v>278.35507438809998</v>
      </c>
      <c r="BI198">
        <v>103</v>
      </c>
    </row>
    <row r="199" spans="1:61" x14ac:dyDescent="0.25">
      <c r="A199" t="s">
        <v>179</v>
      </c>
      <c r="M199">
        <v>0</v>
      </c>
      <c r="N199">
        <v>32.355621213600003</v>
      </c>
      <c r="O199">
        <v>33.669408300000001</v>
      </c>
      <c r="P199">
        <v>29.921116999999999</v>
      </c>
      <c r="Q199">
        <v>29.921116999999999</v>
      </c>
      <c r="R199">
        <v>2.6963017678000001</v>
      </c>
      <c r="S199">
        <v>2.8057840249999999</v>
      </c>
      <c r="T199">
        <v>2.4934264167000002</v>
      </c>
      <c r="U199">
        <v>2.4934264167000002</v>
      </c>
      <c r="V199">
        <v>29.921116999999999</v>
      </c>
      <c r="W199">
        <v>0.3337326229</v>
      </c>
      <c r="X199">
        <v>4.7891796036000001</v>
      </c>
      <c r="Y199">
        <v>206</v>
      </c>
      <c r="AK199">
        <v>0</v>
      </c>
      <c r="AL199">
        <v>625.32143420010004</v>
      </c>
      <c r="AM199">
        <v>625.32143420010004</v>
      </c>
      <c r="AN199">
        <v>625.32143420010004</v>
      </c>
      <c r="AO199">
        <v>625.32143420010004</v>
      </c>
      <c r="AP199">
        <v>52.110119516700003</v>
      </c>
      <c r="AQ199">
        <v>52.110119516700003</v>
      </c>
      <c r="AR199">
        <v>52.110119516700003</v>
      </c>
      <c r="AS199">
        <v>52.110119516700003</v>
      </c>
      <c r="AT199">
        <v>625.32143420010004</v>
      </c>
      <c r="AU199">
        <v>0</v>
      </c>
      <c r="AV199">
        <v>0</v>
      </c>
      <c r="AW199">
        <v>25</v>
      </c>
      <c r="AX199">
        <v>97.326860150100003</v>
      </c>
      <c r="AY199">
        <v>181.58241477510001</v>
      </c>
      <c r="AZ199">
        <v>29.921116999999999</v>
      </c>
      <c r="BA199">
        <v>35.773277700000001</v>
      </c>
      <c r="BB199">
        <v>8.1105716791999996</v>
      </c>
      <c r="BC199">
        <v>15.131867897899999</v>
      </c>
      <c r="BD199">
        <v>2.4934264167000002</v>
      </c>
      <c r="BE199">
        <v>2.9811064749999998</v>
      </c>
      <c r="BF199">
        <v>29.921116999999999</v>
      </c>
      <c r="BG199">
        <v>12.2090623918</v>
      </c>
      <c r="BH199">
        <v>185.67134075230001</v>
      </c>
      <c r="BI199">
        <v>231</v>
      </c>
    </row>
    <row r="200" spans="1:61" x14ac:dyDescent="0.25">
      <c r="A200" t="s">
        <v>180</v>
      </c>
      <c r="B200">
        <v>26.302026268500001</v>
      </c>
      <c r="C200">
        <v>23.917929000000001</v>
      </c>
      <c r="D200">
        <v>28.482934350000001</v>
      </c>
      <c r="E200">
        <v>24.005226700000001</v>
      </c>
      <c r="F200">
        <v>1.7534684179</v>
      </c>
      <c r="G200">
        <v>1.5945286000000001</v>
      </c>
      <c r="H200">
        <v>1.8988622900000001</v>
      </c>
      <c r="I200">
        <v>1.6003484467</v>
      </c>
      <c r="J200">
        <v>28.482934350000001</v>
      </c>
      <c r="K200">
        <v>0.21792444059999999</v>
      </c>
      <c r="L200">
        <v>3.6407390712000001</v>
      </c>
      <c r="M200">
        <v>279</v>
      </c>
      <c r="Y200">
        <v>0</v>
      </c>
      <c r="AK200">
        <v>0</v>
      </c>
      <c r="AW200">
        <v>0</v>
      </c>
      <c r="AX200">
        <v>26.302026268500001</v>
      </c>
      <c r="AY200">
        <v>23.917929000000001</v>
      </c>
      <c r="AZ200">
        <v>28.482934350000001</v>
      </c>
      <c r="BA200">
        <v>24.005226700000001</v>
      </c>
      <c r="BB200">
        <v>1.7534684179</v>
      </c>
      <c r="BC200">
        <v>1.5945286000000001</v>
      </c>
      <c r="BD200">
        <v>1.8988622900000001</v>
      </c>
      <c r="BE200">
        <v>1.6003484467</v>
      </c>
      <c r="BF200">
        <v>28.482934350000001</v>
      </c>
      <c r="BG200">
        <v>0.21792444059999999</v>
      </c>
      <c r="BH200">
        <v>3.6407390712000001</v>
      </c>
      <c r="BI200">
        <v>279</v>
      </c>
    </row>
    <row r="201" spans="1:61" x14ac:dyDescent="0.25">
      <c r="A201" t="s">
        <v>181</v>
      </c>
      <c r="M201">
        <v>0</v>
      </c>
      <c r="N201">
        <v>29.982819500000002</v>
      </c>
      <c r="O201">
        <v>29.982819500000002</v>
      </c>
      <c r="P201">
        <v>29.982819500000002</v>
      </c>
      <c r="Q201">
        <v>29.982819500000002</v>
      </c>
      <c r="R201">
        <v>1.6657121944</v>
      </c>
      <c r="S201">
        <v>1.6657121944</v>
      </c>
      <c r="T201">
        <v>1.6657121944</v>
      </c>
      <c r="U201">
        <v>1.6657121944</v>
      </c>
      <c r="V201">
        <v>29.982819500000002</v>
      </c>
      <c r="W201">
        <v>0</v>
      </c>
      <c r="X201">
        <v>0</v>
      </c>
      <c r="Y201">
        <v>248</v>
      </c>
      <c r="AK201">
        <v>0</v>
      </c>
      <c r="AW201">
        <v>0</v>
      </c>
      <c r="AX201">
        <v>29.982819500000002</v>
      </c>
      <c r="AY201">
        <v>29.982819500000002</v>
      </c>
      <c r="AZ201">
        <v>29.982819500000002</v>
      </c>
      <c r="BA201">
        <v>29.982819500000002</v>
      </c>
      <c r="BB201">
        <v>1.6657121944</v>
      </c>
      <c r="BC201">
        <v>1.6657121944</v>
      </c>
      <c r="BD201">
        <v>1.6657121944</v>
      </c>
      <c r="BE201">
        <v>1.6657121944</v>
      </c>
      <c r="BF201">
        <v>29.982819500000002</v>
      </c>
      <c r="BG201">
        <v>0</v>
      </c>
      <c r="BH201">
        <v>0</v>
      </c>
      <c r="BI201">
        <v>248</v>
      </c>
    </row>
    <row r="202" spans="1:61" x14ac:dyDescent="0.25">
      <c r="A202" t="s">
        <v>182</v>
      </c>
      <c r="B202">
        <v>29.977868900000001</v>
      </c>
      <c r="C202">
        <v>29.977868900000001</v>
      </c>
      <c r="D202">
        <v>29.977868900000001</v>
      </c>
      <c r="E202">
        <v>29.977868900000001</v>
      </c>
      <c r="F202">
        <v>1.498893445</v>
      </c>
      <c r="G202">
        <v>1.498893445</v>
      </c>
      <c r="H202">
        <v>1.498893445</v>
      </c>
      <c r="I202">
        <v>1.498893445</v>
      </c>
      <c r="J202">
        <v>29.977868900000001</v>
      </c>
      <c r="K202">
        <v>0</v>
      </c>
      <c r="L202">
        <v>0</v>
      </c>
      <c r="M202">
        <v>80</v>
      </c>
      <c r="N202">
        <v>37.473843600000002</v>
      </c>
      <c r="O202">
        <v>37.473843600000002</v>
      </c>
      <c r="P202">
        <v>37.473843600000002</v>
      </c>
      <c r="Q202">
        <v>37.473843600000002</v>
      </c>
      <c r="R202">
        <v>1.8736921799999999</v>
      </c>
      <c r="S202">
        <v>1.8736921799999999</v>
      </c>
      <c r="T202">
        <v>1.8736921799999999</v>
      </c>
      <c r="U202">
        <v>1.8736921799999999</v>
      </c>
      <c r="V202">
        <v>37.473843600000002</v>
      </c>
      <c r="W202">
        <v>0</v>
      </c>
      <c r="X202">
        <v>0</v>
      </c>
      <c r="Y202">
        <v>25</v>
      </c>
      <c r="AK202">
        <v>0</v>
      </c>
      <c r="AW202">
        <v>0</v>
      </c>
      <c r="AX202">
        <v>31.784511398399999</v>
      </c>
      <c r="AY202">
        <v>33.72585625</v>
      </c>
      <c r="AZ202">
        <v>29.977868900000001</v>
      </c>
      <c r="BA202">
        <v>33.72585625</v>
      </c>
      <c r="BB202">
        <v>1.5892255699</v>
      </c>
      <c r="BC202">
        <v>1.6862928125000001</v>
      </c>
      <c r="BD202">
        <v>1.498893445</v>
      </c>
      <c r="BE202">
        <v>1.6862928125000001</v>
      </c>
      <c r="BF202">
        <v>29.977868900000001</v>
      </c>
      <c r="BG202">
        <v>0.31436896730000002</v>
      </c>
      <c r="BH202">
        <v>3.2213998805999999</v>
      </c>
      <c r="BI202">
        <v>105</v>
      </c>
    </row>
    <row r="203" spans="1:61" x14ac:dyDescent="0.25">
      <c r="A203" t="s">
        <v>183</v>
      </c>
      <c r="M203">
        <v>0</v>
      </c>
      <c r="N203">
        <v>26.5488234</v>
      </c>
      <c r="O203">
        <v>26.5488234</v>
      </c>
      <c r="P203">
        <v>26.5488234</v>
      </c>
      <c r="Q203">
        <v>26.5488234</v>
      </c>
      <c r="R203">
        <v>1.1062009749999999</v>
      </c>
      <c r="S203">
        <v>1.1062009749999999</v>
      </c>
      <c r="T203">
        <v>1.1062009749999999</v>
      </c>
      <c r="U203">
        <v>1.1062009749999999</v>
      </c>
      <c r="V203">
        <v>26.5488234</v>
      </c>
      <c r="W203">
        <v>0</v>
      </c>
      <c r="X203">
        <v>0</v>
      </c>
      <c r="Y203">
        <v>64</v>
      </c>
      <c r="AK203">
        <v>0</v>
      </c>
      <c r="AW203">
        <v>0</v>
      </c>
      <c r="AX203">
        <v>26.5488234</v>
      </c>
      <c r="AY203">
        <v>26.5488234</v>
      </c>
      <c r="AZ203">
        <v>26.5488234</v>
      </c>
      <c r="BA203">
        <v>26.5488234</v>
      </c>
      <c r="BB203">
        <v>1.1062009749999999</v>
      </c>
      <c r="BC203">
        <v>1.1062009749999999</v>
      </c>
      <c r="BD203">
        <v>1.1062009749999999</v>
      </c>
      <c r="BE203">
        <v>1.1062009749999999</v>
      </c>
      <c r="BF203">
        <v>26.5488234</v>
      </c>
      <c r="BG203">
        <v>0</v>
      </c>
      <c r="BH203">
        <v>0</v>
      </c>
      <c r="BI203">
        <v>64</v>
      </c>
    </row>
    <row r="204" spans="1:61" x14ac:dyDescent="0.25">
      <c r="A204" t="s">
        <v>184</v>
      </c>
      <c r="B204">
        <v>18.748155539799999</v>
      </c>
      <c r="C204">
        <v>17.357288</v>
      </c>
      <c r="D204">
        <v>19.830131300000001</v>
      </c>
      <c r="E204">
        <v>19.830131300000001</v>
      </c>
      <c r="F204">
        <v>0.7499262216</v>
      </c>
      <c r="G204">
        <v>0.69429152000000005</v>
      </c>
      <c r="H204">
        <v>0.79320525200000003</v>
      </c>
      <c r="I204">
        <v>0.79320525200000003</v>
      </c>
      <c r="J204">
        <v>19.830131300000001</v>
      </c>
      <c r="K204">
        <v>0.1083160431</v>
      </c>
      <c r="L204">
        <v>2.6245141831000001</v>
      </c>
      <c r="M204">
        <v>587</v>
      </c>
      <c r="Y204">
        <v>0</v>
      </c>
      <c r="Z204">
        <v>11.3016033662</v>
      </c>
      <c r="AA204">
        <v>15.816911725000001</v>
      </c>
      <c r="AB204">
        <v>11.197952600000001</v>
      </c>
      <c r="AC204">
        <v>15.816911725000001</v>
      </c>
      <c r="AD204">
        <v>0.4520641346</v>
      </c>
      <c r="AE204">
        <v>0.63267646899999996</v>
      </c>
      <c r="AF204">
        <v>0.44791810399999998</v>
      </c>
      <c r="AG204">
        <v>0.63267646899999996</v>
      </c>
      <c r="AH204">
        <v>11.197952600000001</v>
      </c>
      <c r="AI204">
        <v>0.10900209280000001</v>
      </c>
      <c r="AJ204">
        <v>0.979109432</v>
      </c>
      <c r="AK204">
        <v>81</v>
      </c>
      <c r="AW204">
        <v>0</v>
      </c>
      <c r="AX204">
        <v>17.848427610000002</v>
      </c>
      <c r="AY204">
        <v>16.74113749</v>
      </c>
      <c r="AZ204">
        <v>19.830131300000001</v>
      </c>
      <c r="BA204">
        <v>19.830131300000001</v>
      </c>
      <c r="BB204">
        <v>0.71393710440000002</v>
      </c>
      <c r="BC204">
        <v>0.66964549959999997</v>
      </c>
      <c r="BD204">
        <v>0.79320525200000003</v>
      </c>
      <c r="BE204">
        <v>0.79320525200000003</v>
      </c>
      <c r="BF204">
        <v>19.830131300000001</v>
      </c>
      <c r="BG204">
        <v>0.1344328138</v>
      </c>
      <c r="BH204">
        <v>3.473951123</v>
      </c>
      <c r="BI204">
        <v>668</v>
      </c>
    </row>
    <row r="205" spans="1:61" x14ac:dyDescent="0.25">
      <c r="A205" t="s">
        <v>185</v>
      </c>
      <c r="B205">
        <v>30.401635049999999</v>
      </c>
      <c r="C205">
        <v>30.401635049999999</v>
      </c>
      <c r="D205">
        <v>30.401635049999999</v>
      </c>
      <c r="E205">
        <v>30.401635049999999</v>
      </c>
      <c r="F205">
        <v>1.0133878350000001</v>
      </c>
      <c r="G205">
        <v>1.0133878350000001</v>
      </c>
      <c r="H205">
        <v>1.0133878350000001</v>
      </c>
      <c r="I205">
        <v>1.0133878350000001</v>
      </c>
      <c r="J205">
        <v>30.401635049999999</v>
      </c>
      <c r="K205">
        <v>0</v>
      </c>
      <c r="L205">
        <v>0</v>
      </c>
      <c r="M205">
        <v>83</v>
      </c>
      <c r="Y205">
        <v>0</v>
      </c>
      <c r="AK205">
        <v>0</v>
      </c>
      <c r="AW205">
        <v>0</v>
      </c>
      <c r="AX205">
        <v>30.401635049999999</v>
      </c>
      <c r="AY205">
        <v>30.401635049999999</v>
      </c>
      <c r="AZ205">
        <v>30.401635049999999</v>
      </c>
      <c r="BA205">
        <v>30.401635049999999</v>
      </c>
      <c r="BB205">
        <v>1.0133878350000001</v>
      </c>
      <c r="BC205">
        <v>1.0133878350000001</v>
      </c>
      <c r="BD205">
        <v>1.0133878350000001</v>
      </c>
      <c r="BE205">
        <v>1.0133878350000001</v>
      </c>
      <c r="BF205">
        <v>30.401635049999999</v>
      </c>
      <c r="BG205">
        <v>0</v>
      </c>
      <c r="BH205">
        <v>0</v>
      </c>
      <c r="BI205">
        <v>83</v>
      </c>
    </row>
    <row r="206" spans="1:61" x14ac:dyDescent="0.25">
      <c r="A206" t="s">
        <v>187</v>
      </c>
      <c r="M206">
        <v>0</v>
      </c>
      <c r="N206">
        <v>37.865921899999996</v>
      </c>
      <c r="O206">
        <v>37.865921899999996</v>
      </c>
      <c r="P206">
        <v>37.865921899999996</v>
      </c>
      <c r="Q206">
        <v>37.865921899999996</v>
      </c>
      <c r="R206">
        <v>0.94664804749999998</v>
      </c>
      <c r="S206">
        <v>0.94664804749999998</v>
      </c>
      <c r="T206">
        <v>0.94664804749999998</v>
      </c>
      <c r="U206">
        <v>0.94664804749999998</v>
      </c>
      <c r="V206">
        <v>37.865921899999996</v>
      </c>
      <c r="W206">
        <v>0</v>
      </c>
      <c r="X206">
        <v>0</v>
      </c>
      <c r="Y206">
        <v>21</v>
      </c>
      <c r="AK206">
        <v>0</v>
      </c>
      <c r="AW206">
        <v>0</v>
      </c>
      <c r="AX206">
        <v>37.865921899999996</v>
      </c>
      <c r="AY206">
        <v>37.865921899999996</v>
      </c>
      <c r="AZ206">
        <v>37.865921899999996</v>
      </c>
      <c r="BA206">
        <v>37.865921899999996</v>
      </c>
      <c r="BB206">
        <v>0.94664804749999998</v>
      </c>
      <c r="BC206">
        <v>0.94664804749999998</v>
      </c>
      <c r="BD206">
        <v>0.94664804749999998</v>
      </c>
      <c r="BE206">
        <v>0.94664804749999998</v>
      </c>
      <c r="BF206">
        <v>37.865921899999996</v>
      </c>
      <c r="BG206">
        <v>0</v>
      </c>
      <c r="BH206">
        <v>0</v>
      </c>
      <c r="BI206">
        <v>21</v>
      </c>
    </row>
    <row r="207" spans="1:61" x14ac:dyDescent="0.25">
      <c r="A207" t="s">
        <v>231</v>
      </c>
      <c r="M207">
        <v>0</v>
      </c>
      <c r="N207">
        <v>27.857914900000001</v>
      </c>
      <c r="O207">
        <v>27.857914900000001</v>
      </c>
      <c r="P207">
        <v>27.857914900000001</v>
      </c>
      <c r="Q207">
        <v>27.857914900000001</v>
      </c>
      <c r="R207">
        <v>0.61906477559999995</v>
      </c>
      <c r="S207">
        <v>0.61906477559999995</v>
      </c>
      <c r="T207">
        <v>0.61906477559999995</v>
      </c>
      <c r="U207">
        <v>0.61906477559999995</v>
      </c>
      <c r="V207">
        <v>27.857914900000001</v>
      </c>
      <c r="W207">
        <v>0</v>
      </c>
      <c r="X207">
        <v>0</v>
      </c>
      <c r="Y207">
        <v>27</v>
      </c>
      <c r="AK207">
        <v>0</v>
      </c>
      <c r="AW207">
        <v>0</v>
      </c>
      <c r="AX207">
        <v>27.857914900000001</v>
      </c>
      <c r="AY207">
        <v>27.857914900000001</v>
      </c>
      <c r="AZ207">
        <v>27.857914900000001</v>
      </c>
      <c r="BA207">
        <v>27.857914900000001</v>
      </c>
      <c r="BB207">
        <v>0.61906477559999995</v>
      </c>
      <c r="BC207">
        <v>0.61906477559999995</v>
      </c>
      <c r="BD207">
        <v>0.61906477559999995</v>
      </c>
      <c r="BE207">
        <v>0.61906477559999995</v>
      </c>
      <c r="BF207">
        <v>27.857914900000001</v>
      </c>
      <c r="BG207">
        <v>0</v>
      </c>
      <c r="BH207">
        <v>0</v>
      </c>
      <c r="BI207">
        <v>27</v>
      </c>
    </row>
    <row r="208" spans="1:61" x14ac:dyDescent="0.25">
      <c r="A208" t="s">
        <v>188</v>
      </c>
      <c r="B208">
        <v>22.282501053400001</v>
      </c>
      <c r="C208">
        <v>20.789041579999999</v>
      </c>
      <c r="D208">
        <v>24.777004399999999</v>
      </c>
      <c r="E208">
        <v>23.040283899999999</v>
      </c>
      <c r="F208">
        <v>0.44565002110000002</v>
      </c>
      <c r="G208">
        <v>0.41578083160000001</v>
      </c>
      <c r="H208">
        <v>0.49554008799999999</v>
      </c>
      <c r="I208">
        <v>0.460805678</v>
      </c>
      <c r="J208">
        <v>24.956724250000001</v>
      </c>
      <c r="K208">
        <v>0.16850242939999999</v>
      </c>
      <c r="L208">
        <v>4.2294876507000003</v>
      </c>
      <c r="M208">
        <v>630</v>
      </c>
      <c r="Y208">
        <v>0</v>
      </c>
      <c r="Z208">
        <v>10.7745417</v>
      </c>
      <c r="AA208">
        <v>10.7745417</v>
      </c>
      <c r="AB208">
        <v>10.7745417</v>
      </c>
      <c r="AC208">
        <v>10.7745417</v>
      </c>
      <c r="AD208">
        <v>0.21549083399999999</v>
      </c>
      <c r="AE208">
        <v>0.21549083399999999</v>
      </c>
      <c r="AF208">
        <v>0.21549083399999999</v>
      </c>
      <c r="AG208">
        <v>0.21549083399999999</v>
      </c>
      <c r="AH208">
        <v>10.7745417</v>
      </c>
      <c r="AI208">
        <v>0</v>
      </c>
      <c r="AJ208">
        <v>0</v>
      </c>
      <c r="AK208">
        <v>148</v>
      </c>
      <c r="AW208">
        <v>0</v>
      </c>
      <c r="AX208">
        <v>20.0899925149</v>
      </c>
      <c r="AY208">
        <v>19.119958266699999</v>
      </c>
      <c r="AZ208">
        <v>24.777004399999999</v>
      </c>
      <c r="BA208">
        <v>21.143337750000001</v>
      </c>
      <c r="BB208">
        <v>0.40179985029999998</v>
      </c>
      <c r="BC208">
        <v>0.38239916530000001</v>
      </c>
      <c r="BD208">
        <v>0.49554008799999999</v>
      </c>
      <c r="BE208">
        <v>0.42286675499999998</v>
      </c>
      <c r="BF208">
        <v>24.956724250000001</v>
      </c>
      <c r="BG208">
        <v>0.21183552920000001</v>
      </c>
      <c r="BH208">
        <v>5.9098657802999996</v>
      </c>
      <c r="BI208">
        <v>778</v>
      </c>
    </row>
    <row r="209" spans="1:61" x14ac:dyDescent="0.25">
      <c r="A209" t="s">
        <v>196</v>
      </c>
      <c r="B209">
        <v>25.895776300000001</v>
      </c>
      <c r="C209">
        <v>25.895776300000001</v>
      </c>
      <c r="D209">
        <v>25.895776300000001</v>
      </c>
      <c r="E209">
        <v>25.895776300000001</v>
      </c>
      <c r="F209">
        <v>0.43159627169999998</v>
      </c>
      <c r="G209">
        <v>0.43159627169999998</v>
      </c>
      <c r="H209">
        <v>0.43159627169999998</v>
      </c>
      <c r="I209">
        <v>0.43159627169999998</v>
      </c>
      <c r="J209">
        <v>25.895776300000001</v>
      </c>
      <c r="K209">
        <v>0</v>
      </c>
      <c r="L209">
        <v>0</v>
      </c>
      <c r="M209">
        <v>235</v>
      </c>
      <c r="Y209">
        <v>0</v>
      </c>
      <c r="AK209">
        <v>0</v>
      </c>
      <c r="AW209">
        <v>0</v>
      </c>
      <c r="AX209">
        <v>25.895776300000001</v>
      </c>
      <c r="AY209">
        <v>25.895776300000001</v>
      </c>
      <c r="AZ209">
        <v>25.895776300000001</v>
      </c>
      <c r="BA209">
        <v>25.895776300000001</v>
      </c>
      <c r="BB209">
        <v>0.43159627169999998</v>
      </c>
      <c r="BC209">
        <v>0.43159627169999998</v>
      </c>
      <c r="BD209">
        <v>0.43159627169999998</v>
      </c>
      <c r="BE209">
        <v>0.43159627169999998</v>
      </c>
      <c r="BF209">
        <v>25.895776300000001</v>
      </c>
      <c r="BG209">
        <v>0</v>
      </c>
      <c r="BH209">
        <v>0</v>
      </c>
      <c r="BI209">
        <v>235</v>
      </c>
    </row>
    <row r="210" spans="1:61" x14ac:dyDescent="0.25">
      <c r="A210" t="s">
        <v>189</v>
      </c>
      <c r="B210">
        <v>18.458220050000001</v>
      </c>
      <c r="C210">
        <v>18.458220050000001</v>
      </c>
      <c r="D210">
        <v>18.458220050000001</v>
      </c>
      <c r="E210">
        <v>18.458220050000001</v>
      </c>
      <c r="F210">
        <v>0.24610960069999999</v>
      </c>
      <c r="G210">
        <v>0.24610960069999999</v>
      </c>
      <c r="H210">
        <v>0.24610960069999999</v>
      </c>
      <c r="I210">
        <v>0.24610960069999999</v>
      </c>
      <c r="J210">
        <v>18.458220050000001</v>
      </c>
      <c r="K210">
        <v>0</v>
      </c>
      <c r="L210">
        <v>0</v>
      </c>
      <c r="M210">
        <v>490</v>
      </c>
      <c r="Y210">
        <v>0</v>
      </c>
      <c r="Z210">
        <v>10.891307550000001</v>
      </c>
      <c r="AA210">
        <v>10.891307550000001</v>
      </c>
      <c r="AB210">
        <v>10.891307550000001</v>
      </c>
      <c r="AC210">
        <v>10.891307550000001</v>
      </c>
      <c r="AD210">
        <v>0.14521743400000001</v>
      </c>
      <c r="AE210">
        <v>0.14521743400000001</v>
      </c>
      <c r="AF210">
        <v>0.14521743400000001</v>
      </c>
      <c r="AG210">
        <v>0.14521743400000001</v>
      </c>
      <c r="AH210">
        <v>10.891307550000001</v>
      </c>
      <c r="AI210">
        <v>0</v>
      </c>
      <c r="AJ210">
        <v>0</v>
      </c>
      <c r="AK210">
        <v>80</v>
      </c>
      <c r="AW210">
        <v>0</v>
      </c>
      <c r="AX210">
        <v>17.399639243999999</v>
      </c>
      <c r="AY210">
        <v>14.674763799999999</v>
      </c>
      <c r="AZ210">
        <v>18.458220050000001</v>
      </c>
      <c r="BA210">
        <v>14.674763799999999</v>
      </c>
      <c r="BB210">
        <v>0.23199518990000001</v>
      </c>
      <c r="BC210">
        <v>0.19566351730000001</v>
      </c>
      <c r="BD210">
        <v>0.24610960069999999</v>
      </c>
      <c r="BE210">
        <v>0.19566351730000001</v>
      </c>
      <c r="BF210">
        <v>18.458220050000001</v>
      </c>
      <c r="BG210">
        <v>0.110026367</v>
      </c>
      <c r="BH210">
        <v>2.6271088314000002</v>
      </c>
      <c r="BI210">
        <v>570</v>
      </c>
    </row>
    <row r="211" spans="1:61" x14ac:dyDescent="0.25">
      <c r="A211" t="s">
        <v>197</v>
      </c>
      <c r="B211">
        <v>22.816212284300001</v>
      </c>
      <c r="C211">
        <v>23.519860366700001</v>
      </c>
      <c r="D211">
        <v>20.073393299999999</v>
      </c>
      <c r="E211">
        <v>23.1613054</v>
      </c>
      <c r="F211">
        <v>0.22816212280000001</v>
      </c>
      <c r="G211">
        <v>0.23519860370000001</v>
      </c>
      <c r="H211">
        <v>0.200733933</v>
      </c>
      <c r="I211">
        <v>0.23161305400000001</v>
      </c>
      <c r="J211">
        <v>20.073393299999999</v>
      </c>
      <c r="K211">
        <v>0.4320409261</v>
      </c>
      <c r="L211">
        <v>3.4600858670000001</v>
      </c>
      <c r="M211">
        <v>64</v>
      </c>
      <c r="Y211">
        <v>0</v>
      </c>
      <c r="AK211">
        <v>0</v>
      </c>
      <c r="AW211">
        <v>0</v>
      </c>
      <c r="AX211">
        <v>22.816212284300001</v>
      </c>
      <c r="AY211">
        <v>23.519860366700001</v>
      </c>
      <c r="AZ211">
        <v>20.073393299999999</v>
      </c>
      <c r="BA211">
        <v>23.1613054</v>
      </c>
      <c r="BB211">
        <v>0.22816212280000001</v>
      </c>
      <c r="BC211">
        <v>0.23519860370000001</v>
      </c>
      <c r="BD211">
        <v>0.200733933</v>
      </c>
      <c r="BE211">
        <v>0.23161305400000001</v>
      </c>
      <c r="BF211">
        <v>20.073393299999999</v>
      </c>
      <c r="BG211">
        <v>0.4320409261</v>
      </c>
      <c r="BH211">
        <v>3.4600858670000001</v>
      </c>
      <c r="BI211">
        <v>64</v>
      </c>
    </row>
    <row r="212" spans="1:61" x14ac:dyDescent="0.25">
      <c r="A212" t="s">
        <v>198</v>
      </c>
      <c r="B212">
        <v>12.127882749999999</v>
      </c>
      <c r="C212">
        <v>12.127882749999999</v>
      </c>
      <c r="D212">
        <v>12.127882749999999</v>
      </c>
      <c r="E212">
        <v>12.127882749999999</v>
      </c>
      <c r="F212">
        <v>0.12007804699999999</v>
      </c>
      <c r="G212">
        <v>0.12007804699999999</v>
      </c>
      <c r="H212">
        <v>0.12007804699999999</v>
      </c>
      <c r="I212">
        <v>0.12007804699999999</v>
      </c>
      <c r="J212">
        <v>12.127882749999999</v>
      </c>
      <c r="K212">
        <v>0</v>
      </c>
      <c r="L212">
        <v>0</v>
      </c>
      <c r="M212">
        <v>10</v>
      </c>
      <c r="Y212">
        <v>0</v>
      </c>
      <c r="AK212">
        <v>0</v>
      </c>
      <c r="AW212">
        <v>0</v>
      </c>
      <c r="AX212">
        <v>12.127882749999999</v>
      </c>
      <c r="AY212">
        <v>12.127882749999999</v>
      </c>
      <c r="AZ212">
        <v>12.127882749999999</v>
      </c>
      <c r="BA212">
        <v>12.127882749999999</v>
      </c>
      <c r="BB212">
        <v>0.12007804699999999</v>
      </c>
      <c r="BC212">
        <v>0.12007804699999999</v>
      </c>
      <c r="BD212">
        <v>0.12007804699999999</v>
      </c>
      <c r="BE212">
        <v>0.12007804699999999</v>
      </c>
      <c r="BF212">
        <v>12.127882749999999</v>
      </c>
      <c r="BG212">
        <v>0</v>
      </c>
      <c r="BH212">
        <v>0</v>
      </c>
      <c r="BI212">
        <v>10</v>
      </c>
    </row>
    <row r="213" spans="1:61" x14ac:dyDescent="0.25">
      <c r="A213" t="s">
        <v>190</v>
      </c>
      <c r="B213">
        <v>23.673986599999999</v>
      </c>
      <c r="C213">
        <v>23.673986599999999</v>
      </c>
      <c r="D213">
        <v>23.673986599999999</v>
      </c>
      <c r="E213">
        <v>23.673986599999999</v>
      </c>
      <c r="F213">
        <v>0.22546653899999999</v>
      </c>
      <c r="G213">
        <v>0.22546653899999999</v>
      </c>
      <c r="H213">
        <v>0.22546653899999999</v>
      </c>
      <c r="I213">
        <v>0.22546653899999999</v>
      </c>
      <c r="J213">
        <v>23.673986599999999</v>
      </c>
      <c r="K213">
        <v>0</v>
      </c>
      <c r="L213">
        <v>0</v>
      </c>
      <c r="M213">
        <v>74</v>
      </c>
      <c r="Y213">
        <v>0</v>
      </c>
      <c r="AK213">
        <v>0</v>
      </c>
      <c r="AW213">
        <v>0</v>
      </c>
      <c r="AX213">
        <v>23.673986599999999</v>
      </c>
      <c r="AY213">
        <v>23.673986599999999</v>
      </c>
      <c r="AZ213">
        <v>23.673986599999999</v>
      </c>
      <c r="BA213">
        <v>23.673986599999999</v>
      </c>
      <c r="BB213">
        <v>0.22546653899999999</v>
      </c>
      <c r="BC213">
        <v>0.22546653899999999</v>
      </c>
      <c r="BD213">
        <v>0.22546653899999999</v>
      </c>
      <c r="BE213">
        <v>0.22546653899999999</v>
      </c>
      <c r="BF213">
        <v>23.673986599999999</v>
      </c>
      <c r="BG213">
        <v>0</v>
      </c>
      <c r="BH213">
        <v>0</v>
      </c>
      <c r="BI213">
        <v>74</v>
      </c>
    </row>
    <row r="214" spans="1:61" x14ac:dyDescent="0.25">
      <c r="A214" t="s">
        <v>232</v>
      </c>
      <c r="B214">
        <v>18.7509798</v>
      </c>
      <c r="C214">
        <v>18.7509798</v>
      </c>
      <c r="D214">
        <v>18.7509798</v>
      </c>
      <c r="E214">
        <v>18.7509798</v>
      </c>
      <c r="F214">
        <v>0.125006532</v>
      </c>
      <c r="G214">
        <v>0.125006532</v>
      </c>
      <c r="H214">
        <v>0.125006532</v>
      </c>
      <c r="I214">
        <v>0.125006532</v>
      </c>
      <c r="J214">
        <v>18.7509798</v>
      </c>
      <c r="M214">
        <v>0</v>
      </c>
      <c r="Y214">
        <v>0</v>
      </c>
      <c r="AK214">
        <v>0</v>
      </c>
      <c r="AW214">
        <v>0</v>
      </c>
      <c r="AX214">
        <v>18.7509798</v>
      </c>
      <c r="AY214">
        <v>18.7509798</v>
      </c>
      <c r="AZ214">
        <v>18.7509798</v>
      </c>
      <c r="BA214">
        <v>18.7509798</v>
      </c>
      <c r="BB214">
        <v>0.125006532</v>
      </c>
      <c r="BC214">
        <v>0.125006532</v>
      </c>
      <c r="BD214">
        <v>0.125006532</v>
      </c>
      <c r="BE214">
        <v>0.125006532</v>
      </c>
      <c r="BF214">
        <v>18.7509798</v>
      </c>
      <c r="BI214">
        <v>0</v>
      </c>
    </row>
    <row r="215" spans="1:61" x14ac:dyDescent="0.25">
      <c r="A215" t="s">
        <v>233</v>
      </c>
      <c r="B215">
        <v>26.4098209</v>
      </c>
      <c r="C215">
        <v>26.4098209</v>
      </c>
      <c r="D215">
        <v>26.4098209</v>
      </c>
      <c r="E215">
        <v>26.4098209</v>
      </c>
      <c r="F215">
        <v>8.8032736299999997E-2</v>
      </c>
      <c r="G215">
        <v>8.8032736299999997E-2</v>
      </c>
      <c r="H215">
        <v>8.8032736299999997E-2</v>
      </c>
      <c r="I215">
        <v>8.8032736299999997E-2</v>
      </c>
      <c r="J215">
        <v>26.4098209</v>
      </c>
      <c r="K215">
        <v>0</v>
      </c>
      <c r="L215">
        <v>0</v>
      </c>
      <c r="M215">
        <v>17</v>
      </c>
      <c r="Y215">
        <v>0</v>
      </c>
      <c r="AK215">
        <v>0</v>
      </c>
      <c r="AW215">
        <v>0</v>
      </c>
      <c r="AX215">
        <v>26.4098209</v>
      </c>
      <c r="AY215">
        <v>26.4098209</v>
      </c>
      <c r="AZ215">
        <v>26.4098209</v>
      </c>
      <c r="BA215">
        <v>26.4098209</v>
      </c>
      <c r="BB215">
        <v>8.8032736299999997E-2</v>
      </c>
      <c r="BC215">
        <v>8.8032736299999997E-2</v>
      </c>
      <c r="BD215">
        <v>8.8032736299999997E-2</v>
      </c>
      <c r="BE215">
        <v>8.8032736299999997E-2</v>
      </c>
      <c r="BF215">
        <v>26.4098209</v>
      </c>
      <c r="BG215">
        <v>0</v>
      </c>
      <c r="BH215">
        <v>0</v>
      </c>
      <c r="BI215">
        <v>17</v>
      </c>
    </row>
    <row r="216" spans="1:61" x14ac:dyDescent="0.25">
      <c r="A216" t="s">
        <v>200</v>
      </c>
      <c r="B216">
        <v>22.052716505199999</v>
      </c>
      <c r="C216">
        <v>22.0012095614</v>
      </c>
      <c r="D216">
        <v>19.830131300000001</v>
      </c>
      <c r="E216">
        <v>23.100794650000001</v>
      </c>
      <c r="F216">
        <v>0.65520193839999996</v>
      </c>
      <c r="G216">
        <v>0.60906960619999995</v>
      </c>
      <c r="H216">
        <v>0.49592960000000003</v>
      </c>
      <c r="I216">
        <v>0.44620097479999998</v>
      </c>
      <c r="J216">
        <v>18.458220050000001</v>
      </c>
      <c r="K216">
        <v>9.0613519700000006E-2</v>
      </c>
      <c r="L216">
        <v>4.5750458442999999</v>
      </c>
      <c r="M216">
        <v>2549</v>
      </c>
      <c r="N216">
        <v>33.557413199700001</v>
      </c>
      <c r="O216">
        <v>36.888726002299997</v>
      </c>
      <c r="P216">
        <v>29.982819500000002</v>
      </c>
      <c r="Q216">
        <v>34.643642900000003</v>
      </c>
      <c r="R216">
        <v>7.1968833893999999</v>
      </c>
      <c r="S216">
        <v>10.4089509505</v>
      </c>
      <c r="T216">
        <v>3.4687865332999999</v>
      </c>
      <c r="U216">
        <v>5.2427271917000002</v>
      </c>
      <c r="V216">
        <v>29.982819500000002</v>
      </c>
      <c r="W216">
        <v>0.24044746759999999</v>
      </c>
      <c r="X216">
        <v>8.5429656668000007</v>
      </c>
      <c r="Y216">
        <v>1262</v>
      </c>
      <c r="Z216">
        <v>10.9424527625</v>
      </c>
      <c r="AA216">
        <v>13.324918175000001</v>
      </c>
      <c r="AB216">
        <v>10.891307550000001</v>
      </c>
      <c r="AC216">
        <v>11.044630075000001</v>
      </c>
      <c r="AD216">
        <v>0.25916401389999999</v>
      </c>
      <c r="AE216">
        <v>0.40651530149999998</v>
      </c>
      <c r="AF216">
        <v>0.21549083399999999</v>
      </c>
      <c r="AG216">
        <v>0.331704469</v>
      </c>
      <c r="AH216">
        <v>10.7745417</v>
      </c>
      <c r="AI216">
        <v>3.09810287E-2</v>
      </c>
      <c r="AJ216">
        <v>0.54435702669999997</v>
      </c>
      <c r="AK216">
        <v>309</v>
      </c>
      <c r="AL216">
        <v>606.81120350030005</v>
      </c>
      <c r="AM216">
        <v>607.9066474</v>
      </c>
      <c r="AN216">
        <v>599.87443880000001</v>
      </c>
      <c r="AO216">
        <v>599.87443880000001</v>
      </c>
      <c r="AP216">
        <v>71.226918765600004</v>
      </c>
      <c r="AQ216">
        <v>77.312471398900001</v>
      </c>
      <c r="AR216">
        <v>59.85240692</v>
      </c>
      <c r="AS216">
        <v>59.85240692</v>
      </c>
      <c r="AT216">
        <v>598.52406919999999</v>
      </c>
      <c r="AU216">
        <v>1.3157047039</v>
      </c>
      <c r="AV216">
        <v>12.1370938105</v>
      </c>
      <c r="AW216">
        <v>85</v>
      </c>
      <c r="AX216">
        <v>36.5232096027</v>
      </c>
      <c r="AY216">
        <v>62.2078077902</v>
      </c>
      <c r="AZ216">
        <v>24.956724250000001</v>
      </c>
      <c r="BA216">
        <v>27.857914900000001</v>
      </c>
      <c r="BB216">
        <v>4.0178025815999998</v>
      </c>
      <c r="BC216">
        <v>9.3325476009999999</v>
      </c>
      <c r="BD216">
        <v>0.79320525200000003</v>
      </c>
      <c r="BE216">
        <v>1.2843750633</v>
      </c>
      <c r="BF216">
        <v>18.458220050000001</v>
      </c>
      <c r="BG216">
        <v>1.2714029506</v>
      </c>
      <c r="BH216">
        <v>82.449007042000005</v>
      </c>
      <c r="BI216">
        <v>4205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Chart 18 Data</vt:lpstr>
      <vt:lpstr>Chart 19 Data</vt:lpstr>
      <vt:lpstr>Chart 20</vt:lpstr>
      <vt:lpstr>Chart 7-2</vt:lpstr>
      <vt:lpstr>Chart 8-2</vt:lpstr>
      <vt:lpstr>Chart 50</vt:lpstr>
      <vt:lpstr>Chart 52</vt:lpstr>
      <vt:lpstr>Chart 18</vt:lpstr>
      <vt:lpstr>Chart 19</vt:lpstr>
      <vt:lpstr>'Chart 18 Data'!_201209_18</vt:lpstr>
      <vt:lpstr>'Chart 20'!_201209_19_1</vt:lpstr>
      <vt:lpstr>'Chart 18 Data'!chart18</vt:lpstr>
      <vt:lpstr>'Chart 20'!chart19</vt:lpstr>
      <vt:lpstr>'Chart 50'!LEGACY</vt:lpstr>
      <vt:lpstr>'Chart 52'!ltncy_trimmed_mean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Rajender Razdan</cp:lastModifiedBy>
  <cp:lastPrinted>2016-05-24T23:55:51Z</cp:lastPrinted>
  <dcterms:created xsi:type="dcterms:W3CDTF">2012-07-05T13:02:14Z</dcterms:created>
  <dcterms:modified xsi:type="dcterms:W3CDTF">2016-11-09T15:31:24Z</dcterms:modified>
</cp:coreProperties>
</file>