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queryTables/queryTable3.xml" ContentType="application/vnd.openxmlformats-officedocument.spreadsheetml.queryTable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queryTables/queryTable4.xml" ContentType="application/vnd.openxmlformats-officedocument.spreadsheetml.queryTab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K:\Projects\Measuring Broadband America- Fixed Line\Data for 2016 MBA Report\Charts for MBA 2016 Report\Separated Charts-Optimum\"/>
    </mc:Choice>
  </mc:AlternateContent>
  <bookViews>
    <workbookView xWindow="0" yWindow="0" windowWidth="28800" windowHeight="11835" tabRatio="794" firstSheet="8" activeTab="8"/>
  </bookViews>
  <sheets>
    <sheet name="Chart 18 Data" sheetId="48" state="hidden" r:id="rId1"/>
    <sheet name="Chart 18" sheetId="49" state="hidden" r:id="rId2"/>
    <sheet name="Chart 19 Data" sheetId="56" state="hidden" r:id="rId3"/>
    <sheet name="Chart 19" sheetId="57" state="hidden" r:id="rId4"/>
    <sheet name="Chart 20" sheetId="52" state="hidden" r:id="rId5"/>
    <sheet name="Chart 7-2" sheetId="7" state="hidden" r:id="rId6"/>
    <sheet name="Chart 8-2" sheetId="8" state="hidden" r:id="rId7"/>
    <sheet name="Chart 50" sheetId="99" state="hidden" r:id="rId8"/>
    <sheet name="Chart 53" sheetId="107" r:id="rId9"/>
  </sheets>
  <definedNames>
    <definedName name="_2">#REF!</definedName>
    <definedName name="_201209_18" localSheetId="0">'Chart 18 Data'!$A$45:$D$63</definedName>
    <definedName name="_201209_19_1" localSheetId="4">'Chart 20'!$A$2:$V$8</definedName>
    <definedName name="chart18" localSheetId="0">'Chart 18 Data'!$A$24</definedName>
    <definedName name="chart19" localSheetId="4">'Chart 20'!$C$1</definedName>
    <definedName name="DLLookup5">#REF!</definedName>
    <definedName name="HD2011DI">#REF!</definedName>
    <definedName name="HD2011DT">#REF!</definedName>
    <definedName name="HD2011UI">#REF!</definedName>
    <definedName name="HD2011UT">#REF!</definedName>
    <definedName name="HD2012ADI">#REF!</definedName>
    <definedName name="HD2012ADT">#REF!</definedName>
    <definedName name="HD2012AUI">#REF!</definedName>
    <definedName name="HD2012AUT">#REF!</definedName>
    <definedName name="HD2012BDI">#REF!</definedName>
    <definedName name="HD2012BDT">#REF!</definedName>
    <definedName name="HD2012BUI">#REF!</definedName>
    <definedName name="HD2012BUT">#REF!</definedName>
    <definedName name="HD2013DI">#REF!</definedName>
    <definedName name="HD2013DT">#REF!</definedName>
    <definedName name="HD2013UI">#REF!</definedName>
    <definedName name="HD2013UT">#REF!</definedName>
    <definedName name="HD2014DI">#REF!</definedName>
    <definedName name="HD2014DT">#REF!</definedName>
    <definedName name="HD2014UI">#REF!</definedName>
    <definedName name="HD2014UT">#REF!</definedName>
    <definedName name="HD2015DI">#REF!</definedName>
    <definedName name="HD2015DT">#REF!</definedName>
    <definedName name="HD2015UI">#REF!</definedName>
    <definedName name="HD2015UT">#REF!</definedName>
    <definedName name="LEGACY" localSheetId="7">'Chart 50'!$A$1:$C$24</definedName>
    <definedName name="ltncy_trimmed_mean" localSheetId="8">'Chart 53'!$A$25:$DP$216</definedName>
    <definedName name="TECH_2011_USTM">#REF!</definedName>
    <definedName name="TECH_2012F_USTM">#REF!</definedName>
    <definedName name="TECH_2012S_USTM">#REF!</definedName>
    <definedName name="TECH_2013_USTM">#REF!</definedName>
    <definedName name="TECH_2014_USTM">#REF!</definedName>
    <definedName name="TECH_2015_USTM">#REF!</definedName>
    <definedName name="TECH_2016_USTM">#REF!</definedName>
    <definedName name="TECH_2016F_USTM">#REF!</definedName>
    <definedName name="TECH_2016S_USTM">#REF!</definedName>
    <definedName name="TechnologyLookup">#REF!</definedName>
    <definedName name="UPLOOK6">#REF!</definedName>
    <definedName name="WebLT11">#REF!</definedName>
  </definedNames>
  <calcPr calcId="152511"/>
</workbook>
</file>

<file path=xl/calcChain.xml><?xml version="1.0" encoding="utf-8"?>
<calcChain xmlns="http://schemas.openxmlformats.org/spreadsheetml/2006/main">
  <c r="Y2" i="107" l="1"/>
  <c r="X2" i="107"/>
  <c r="W2" i="107"/>
  <c r="Y1" i="107"/>
  <c r="X1" i="107"/>
  <c r="W1" i="107"/>
  <c r="V2" i="107"/>
  <c r="V1" i="107"/>
  <c r="R9" i="107" l="1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R7" i="107"/>
  <c r="Q7" i="107"/>
  <c r="P7" i="107"/>
  <c r="O7" i="107"/>
  <c r="N7" i="107"/>
  <c r="M7" i="107"/>
  <c r="L7" i="107"/>
  <c r="K7" i="107"/>
  <c r="J7" i="107"/>
  <c r="I7" i="107"/>
  <c r="H7" i="107"/>
  <c r="G7" i="107"/>
  <c r="F7" i="107"/>
  <c r="E7" i="107"/>
  <c r="D7" i="107"/>
  <c r="C7" i="107"/>
  <c r="B9" i="107"/>
  <c r="B8" i="107"/>
  <c r="B7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B6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B5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B4" i="107"/>
  <c r="B3" i="107"/>
  <c r="R3" i="107"/>
  <c r="Q3" i="107"/>
  <c r="P3" i="107"/>
  <c r="O3" i="107"/>
  <c r="N3" i="107"/>
  <c r="M3" i="107"/>
  <c r="L3" i="107"/>
  <c r="K3" i="107"/>
  <c r="J3" i="107"/>
  <c r="I3" i="107"/>
  <c r="H3" i="107"/>
  <c r="G3" i="107"/>
  <c r="F3" i="107"/>
  <c r="E3" i="107"/>
  <c r="D3" i="107"/>
  <c r="C3" i="107"/>
  <c r="R2" i="107"/>
  <c r="Q2" i="107"/>
  <c r="P2" i="107"/>
  <c r="O2" i="107"/>
  <c r="N2" i="107"/>
  <c r="M2" i="107"/>
  <c r="L2" i="107"/>
  <c r="K2" i="107"/>
  <c r="J2" i="107"/>
  <c r="I2" i="107"/>
  <c r="H2" i="107"/>
  <c r="G2" i="107"/>
  <c r="F2" i="107"/>
  <c r="E2" i="107"/>
  <c r="D2" i="107"/>
  <c r="C2" i="107"/>
  <c r="B18" i="48" l="1"/>
  <c r="B17" i="48"/>
  <c r="E47" i="48" l="1"/>
  <c r="E48" i="48"/>
  <c r="B16" i="48" l="1"/>
  <c r="B15" i="48"/>
  <c r="B14" i="48"/>
  <c r="B13" i="48"/>
  <c r="B12" i="48"/>
  <c r="B11" i="48"/>
  <c r="B10" i="48"/>
  <c r="B9" i="48"/>
  <c r="B8" i="48"/>
  <c r="B7" i="48"/>
  <c r="B6" i="48"/>
  <c r="C43" i="48"/>
  <c r="C42" i="48"/>
  <c r="C41" i="48"/>
  <c r="C40" i="48"/>
  <c r="C39" i="48"/>
  <c r="C18" i="48" s="1"/>
  <c r="C38" i="48"/>
  <c r="C17" i="48" s="1"/>
  <c r="C37" i="48"/>
  <c r="C16" i="48" s="1"/>
  <c r="C36" i="48"/>
  <c r="C15" i="48" s="1"/>
  <c r="C35" i="48"/>
  <c r="C14" i="48" s="1"/>
  <c r="C34" i="48"/>
  <c r="C13" i="48" s="1"/>
  <c r="C33" i="48"/>
  <c r="C12" i="48" s="1"/>
  <c r="C32" i="48"/>
  <c r="C11" i="48" s="1"/>
  <c r="C31" i="48"/>
  <c r="C10" i="48" s="1"/>
  <c r="C30" i="48"/>
  <c r="C9" i="48" s="1"/>
  <c r="C29" i="48"/>
  <c r="C8" i="48" s="1"/>
  <c r="C28" i="48"/>
  <c r="C7" i="48" s="1"/>
  <c r="C27" i="48"/>
  <c r="C6" i="48" s="1"/>
  <c r="C26" i="48"/>
  <c r="A44" i="48"/>
  <c r="A43" i="48"/>
  <c r="A42" i="48"/>
  <c r="A41" i="48"/>
  <c r="A40" i="48"/>
  <c r="A39" i="48"/>
  <c r="A18" i="48" s="1"/>
  <c r="A38" i="48"/>
  <c r="A17" i="48" s="1"/>
  <c r="A37" i="48"/>
  <c r="A16" i="48" s="1"/>
  <c r="A36" i="48"/>
  <c r="A15" i="48" s="1"/>
  <c r="A35" i="48"/>
  <c r="A14" i="48" s="1"/>
  <c r="A34" i="48"/>
  <c r="A13" i="48" s="1"/>
  <c r="A33" i="48"/>
  <c r="A12" i="48" s="1"/>
  <c r="A32" i="48"/>
  <c r="A11" i="48" s="1"/>
  <c r="A31" i="48"/>
  <c r="A10" i="48" s="1"/>
  <c r="A30" i="48"/>
  <c r="A9" i="48" s="1"/>
  <c r="A29" i="48"/>
  <c r="A8" i="48" s="1"/>
  <c r="A28" i="48"/>
  <c r="A7" i="48" s="1"/>
  <c r="A27" i="48"/>
  <c r="A6" i="48" s="1"/>
  <c r="A26" i="48"/>
  <c r="B5" i="48"/>
  <c r="E67" i="48" l="1"/>
  <c r="E66" i="48"/>
  <c r="E65" i="48"/>
  <c r="E64" i="48"/>
  <c r="E63" i="48"/>
  <c r="E62" i="48"/>
  <c r="E61" i="48"/>
  <c r="E60" i="48"/>
  <c r="E59" i="48"/>
  <c r="E58" i="48"/>
  <c r="E57" i="48"/>
  <c r="E56" i="48"/>
  <c r="E55" i="48"/>
  <c r="E54" i="48"/>
  <c r="E53" i="48"/>
  <c r="E52" i="48"/>
  <c r="E51" i="48"/>
  <c r="E50" i="48"/>
  <c r="E49" i="48"/>
  <c r="C69" i="48"/>
  <c r="H61" i="48" s="1"/>
  <c r="H54" i="48" l="1"/>
  <c r="H55" i="48"/>
  <c r="H62" i="48"/>
  <c r="H63" i="48"/>
  <c r="E69" i="48"/>
  <c r="H65" i="48"/>
  <c r="H50" i="48"/>
  <c r="H58" i="48"/>
  <c r="H66" i="48"/>
  <c r="H56" i="48"/>
  <c r="H64" i="48"/>
  <c r="H57" i="48"/>
  <c r="H51" i="48"/>
  <c r="H59" i="48"/>
  <c r="H67" i="48"/>
  <c r="H52" i="48"/>
  <c r="H60" i="48"/>
  <c r="H53" i="48"/>
  <c r="H49" i="48" l="1"/>
  <c r="H47" i="48"/>
  <c r="H48" i="48"/>
  <c r="B23" i="56" l="1"/>
  <c r="E23" i="56" s="1"/>
  <c r="A23" i="56"/>
  <c r="B22" i="56" l="1"/>
  <c r="E22" i="56" s="1"/>
  <c r="A22" i="56"/>
  <c r="B21" i="56"/>
  <c r="E21" i="56" s="1"/>
  <c r="B20" i="56"/>
  <c r="E20" i="56" s="1"/>
  <c r="B19" i="56"/>
  <c r="E19" i="56" s="1"/>
  <c r="B18" i="56"/>
  <c r="E18" i="56" s="1"/>
  <c r="B17" i="56"/>
  <c r="E17" i="56" s="1"/>
  <c r="B16" i="56"/>
  <c r="E16" i="56" s="1"/>
  <c r="B15" i="56"/>
  <c r="E15" i="56" s="1"/>
  <c r="B14" i="56"/>
  <c r="E14" i="56" s="1"/>
  <c r="B13" i="56"/>
  <c r="E13" i="56" s="1"/>
  <c r="B12" i="56"/>
  <c r="E12" i="56" s="1"/>
  <c r="B11" i="56"/>
  <c r="E11" i="56" s="1"/>
  <c r="B10" i="56"/>
  <c r="E10" i="56" s="1"/>
  <c r="B9" i="56"/>
  <c r="E9" i="56" s="1"/>
  <c r="B8" i="56"/>
  <c r="E8" i="56" s="1"/>
  <c r="B7" i="56"/>
  <c r="E7" i="56" s="1"/>
  <c r="B6" i="56"/>
  <c r="E6" i="56" l="1"/>
  <c r="C5" i="48" l="1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5" i="48"/>
  <c r="A6" i="56" s="1"/>
  <c r="D17" i="48" l="1"/>
  <c r="N20" i="48" s="1"/>
  <c r="D18" i="48"/>
  <c r="N21" i="48" s="1"/>
  <c r="D5" i="48"/>
  <c r="D11" i="48"/>
  <c r="C23" i="56"/>
  <c r="C21" i="56"/>
  <c r="D7" i="48"/>
  <c r="D14" i="48"/>
  <c r="D13" i="48"/>
  <c r="D15" i="48"/>
  <c r="D6" i="48"/>
  <c r="D8" i="48"/>
  <c r="C20" i="56"/>
  <c r="D16" i="48"/>
  <c r="D10" i="48"/>
  <c r="D12" i="48"/>
  <c r="D9" i="48"/>
  <c r="C22" i="56"/>
  <c r="C18" i="56" l="1"/>
  <c r="C8" i="56"/>
  <c r="N7" i="48"/>
  <c r="C17" i="56"/>
  <c r="N19" i="48"/>
  <c r="C13" i="56"/>
  <c r="N14" i="48"/>
  <c r="C19" i="56"/>
  <c r="C9" i="56"/>
  <c r="N9" i="48"/>
  <c r="C7" i="56"/>
  <c r="N6" i="48"/>
  <c r="C12" i="56"/>
  <c r="N13" i="48"/>
  <c r="C10" i="56"/>
  <c r="N11" i="48"/>
  <c r="C16" i="56"/>
  <c r="N17" i="48"/>
  <c r="C6" i="56"/>
  <c r="D23" i="48"/>
  <c r="N5" i="48"/>
  <c r="C14" i="56"/>
  <c r="N15" i="48"/>
  <c r="C11" i="56"/>
  <c r="N12" i="48"/>
  <c r="C15" i="56"/>
  <c r="N16" i="48"/>
</calcChain>
</file>

<file path=xl/connections.xml><?xml version="1.0" encoding="utf-8"?>
<connections xmlns="http://schemas.openxmlformats.org/spreadsheetml/2006/main">
  <connection id="1" name="201209-18" type="6" refreshedVersion="6" background="1" saveData="1">
    <textPr prompt="0" codePage="437" sourceFile="C:\Users\Andy\Box Sync\Default Sync Folder\SamKnowsFCC2015\OMS\201209-18.TAB">
      <textFields>
        <textField/>
      </textFields>
    </textPr>
  </connection>
  <connection id="2" name="201209-19" type="6" refreshedVersion="6" background="1" saveData="1">
    <textPr prompt="0" codePage="437" sourceFile="C:\Users\Andy\Box Sync\Default Sync Folder\SamKnowsFCC2015\OMS\201209-19.TAB">
      <textFields>
        <textField/>
      </textFields>
    </textPr>
  </connection>
  <connection id="3" name="Chart 50" type="6" refreshedVersion="6" background="1" saveData="1">
    <textPr prompt="0" codePage="437" sourceFile="E:\My Jobs\My Box Files\Default Sync Folder\SamKnowsFCC2014\OMS\LEGACY.TAB">
      <textFields count="2">
        <textField/>
        <textField/>
      </textFields>
    </textPr>
  </connection>
  <connection id="4" name="Chart 53" type="6" refreshedVersion="6" background="1" saveData="1">
    <textPr prompt="0" codePage="437" sourceFile="C:\Users\Andy\Box Sync\Default Sync Folder\SamKnowsFCC2015\Reports\Statistical Averages\ltncy_failrate.TAB">
      <textFields>
        <textField/>
      </textFields>
    </textPr>
  </connection>
</connections>
</file>

<file path=xl/sharedStrings.xml><?xml version="1.0" encoding="utf-8"?>
<sst xmlns="http://schemas.openxmlformats.org/spreadsheetml/2006/main" count="986" uniqueCount="232">
  <si>
    <t>AT&amp;T</t>
  </si>
  <si>
    <t>Cablevision</t>
  </si>
  <si>
    <t>CenturyLink</t>
  </si>
  <si>
    <t>Charter</t>
  </si>
  <si>
    <t>Comcast</t>
  </si>
  <si>
    <t>Cox</t>
  </si>
  <si>
    <t>Frontier</t>
  </si>
  <si>
    <t>Insight</t>
  </si>
  <si>
    <t>Mediacom</t>
  </si>
  <si>
    <t>Qwest</t>
  </si>
  <si>
    <t>TimeWarner</t>
  </si>
  <si>
    <t>Windstream</t>
  </si>
  <si>
    <t>Verizon Fiber</t>
  </si>
  <si>
    <t xml:space="preserve"> </t>
  </si>
  <si>
    <t>Cable</t>
  </si>
  <si>
    <t>DSL</t>
  </si>
  <si>
    <t>Fiber</t>
  </si>
  <si>
    <t>0.512 Mbit/s</t>
  </si>
  <si>
    <t>0.768 Mbit/s</t>
  </si>
  <si>
    <t>1 Mbit/s</t>
  </si>
  <si>
    <t>1.5 Mbit/s</t>
  </si>
  <si>
    <t>2 Mbit/s</t>
  </si>
  <si>
    <t>3 Mbit/s</t>
  </si>
  <si>
    <t>4 Mbit/s</t>
  </si>
  <si>
    <t>5 Mbit/s</t>
  </si>
  <si>
    <t>6 Mbit/s</t>
  </si>
  <si>
    <t>7 Mbit/s</t>
  </si>
  <si>
    <t>8 Mbit/s</t>
  </si>
  <si>
    <t>9 Mbit/s</t>
  </si>
  <si>
    <t>10 Mbit/s</t>
  </si>
  <si>
    <t>12 Mbit/s</t>
  </si>
  <si>
    <t>15 Mbit/s</t>
  </si>
  <si>
    <t>16 Mbit/s</t>
  </si>
  <si>
    <t>18 Mbit/s</t>
  </si>
  <si>
    <t>20 Mbit/s</t>
  </si>
  <si>
    <t>22 Mbit/s</t>
  </si>
  <si>
    <t>24 Mbit/s</t>
  </si>
  <si>
    <t>25 Mbit/s</t>
  </si>
  <si>
    <t>28 Mbit/s</t>
  </si>
  <si>
    <t>30 Mbit/s</t>
  </si>
  <si>
    <t>35 Mbit/s</t>
  </si>
  <si>
    <t>40 Mbit/s</t>
  </si>
  <si>
    <t>50 Mbit/s</t>
  </si>
  <si>
    <t>100 Mbit/s</t>
  </si>
  <si>
    <t>AT&amp;T - 1 Mbit/s</t>
  </si>
  <si>
    <t>Frontier - 1 Mbit/s</t>
  </si>
  <si>
    <t>Insight - 1 Mbit/s</t>
  </si>
  <si>
    <t>Mediacom - 1 Mbit/s</t>
  </si>
  <si>
    <t>TimeWarner - 1 Mbit/s</t>
  </si>
  <si>
    <t>AT&amp;T - 1.5 Mbit/s</t>
  </si>
  <si>
    <t>CenturyLink - 1.5 Mbit/s</t>
  </si>
  <si>
    <t>Insight - 1.5 Mbit/s</t>
  </si>
  <si>
    <t>Qwest - 1.5 Mbit/s</t>
  </si>
  <si>
    <t>Windstream - 1.5 Mbit/s</t>
  </si>
  <si>
    <t>Cablevision - 2 Mbit/s</t>
  </si>
  <si>
    <t>Comcast - 2 Mbit/s</t>
  </si>
  <si>
    <t>Cox - 2 Mbit/s</t>
  </si>
  <si>
    <t>Mediacom - 2 Mbit/s</t>
  </si>
  <si>
    <t>TimeWarner - 2 Mbit/s</t>
  </si>
  <si>
    <t>AT&amp;T - 3 Mbit/s</t>
  </si>
  <si>
    <t>CenturyLink - 3 Mbit/s</t>
  </si>
  <si>
    <t>Charter - 3 Mbit/s</t>
  </si>
  <si>
    <t>Cox - 3 Mbit/s</t>
  </si>
  <si>
    <t>Frontier - 3 Mbit/s</t>
  </si>
  <si>
    <t>TimeWarner - 3 Mbit/s</t>
  </si>
  <si>
    <t>Windstream - 3 Mbit/s</t>
  </si>
  <si>
    <t>Charter - 4 Mbit/s</t>
  </si>
  <si>
    <t>Comcast - 4 Mbit/s</t>
  </si>
  <si>
    <t>Cox - 4 Mbit/s</t>
  </si>
  <si>
    <t>Cablevision - 5 Mbit/s</t>
  </si>
  <si>
    <t>Cox - 5 Mbit/s</t>
  </si>
  <si>
    <t>Frontier - 5 Mbit/s</t>
  </si>
  <si>
    <t>TimeWarner - 5 Mbit/s</t>
  </si>
  <si>
    <t>AT&amp;T - 6 Mbit/s</t>
  </si>
  <si>
    <t>Frontier - 6 Mbit/s</t>
  </si>
  <si>
    <t>Windstream - 6 Mbit/s</t>
  </si>
  <si>
    <t>Frontier - 7 Mbit/s</t>
  </si>
  <si>
    <t>Qwest - 7 Mbit/s</t>
  </si>
  <si>
    <t>Cablevision - 8 Mbit/s</t>
  </si>
  <si>
    <t>Comcast - 8 Mbit/s</t>
  </si>
  <si>
    <t>CenturyLink - 10 Mbit/s</t>
  </si>
  <si>
    <t>Frontier - 10 Mbit/s</t>
  </si>
  <si>
    <t>Insight - 10 Mbit/s</t>
  </si>
  <si>
    <t>TimeWarner - 10 Mbit/s</t>
  </si>
  <si>
    <t>AT&amp;T - 12 Mbit/s</t>
  </si>
  <si>
    <t>Comcast - 12 Mbit/s</t>
  </si>
  <si>
    <t>Cox - 12 Mbit/s</t>
  </si>
  <si>
    <t>Mediacom - 12 Mbit/s</t>
  </si>
  <si>
    <t>Qwest - 12 Mbit/s</t>
  </si>
  <si>
    <t>Windstream - 12 Mbit/s</t>
  </si>
  <si>
    <t>Cablevision - 15 Mbit/s</t>
  </si>
  <si>
    <t>Charter - 15 Mbit/s</t>
  </si>
  <si>
    <t>Comcast - 15 Mbit/s</t>
  </si>
  <si>
    <t>Cox - 15 Mbit/s</t>
  </si>
  <si>
    <t>Frontier - 15 Mbit/s</t>
  </si>
  <si>
    <t>Mediacom - 15 Mbit/s</t>
  </si>
  <si>
    <t>TimeWarner - 15 Mbit/s</t>
  </si>
  <si>
    <t>AT&amp;T - 18 Mbit/s</t>
  </si>
  <si>
    <t>Cox - 18 Mbit/s</t>
  </si>
  <si>
    <t>Frontier - 20 Mbit/s</t>
  </si>
  <si>
    <t>Insight - 20 Mbit/s</t>
  </si>
  <si>
    <t>Mediacom - 20 Mbit/s</t>
  </si>
  <si>
    <t>Qwest - 20 Mbit/s</t>
  </si>
  <si>
    <t>TimeWarner - 20 Mbit/s</t>
  </si>
  <si>
    <t>Cox - 22 Mbit/s</t>
  </si>
  <si>
    <t>AT&amp;T - 24 Mbit/s</t>
  </si>
  <si>
    <t>Charter - 25 Mbit/s</t>
  </si>
  <si>
    <t>Comcast - 25 Mbit/s</t>
  </si>
  <si>
    <t>Cox - 25 Mbit/s</t>
  </si>
  <si>
    <t>Frontier - 25 Mbit/s</t>
  </si>
  <si>
    <t>Cablevision - 30 Mbit/s</t>
  </si>
  <si>
    <t>Charter - 30 Mbit/s</t>
  </si>
  <si>
    <t>TimeWarner - 30 Mbit/s</t>
  </si>
  <si>
    <t>Frontier - 35 Mbit/s</t>
  </si>
  <si>
    <t>Cablevision - 50 Mbit/s</t>
  </si>
  <si>
    <t>0.128 Mbit/s</t>
  </si>
  <si>
    <t>0.256 Mbit/s</t>
  </si>
  <si>
    <t>0.384 Mbit/s</t>
  </si>
  <si>
    <t>0.64 Mbit/s</t>
  </si>
  <si>
    <t>0.896 Mbit/s</t>
  </si>
  <si>
    <t>2.5 Mbit/s</t>
  </si>
  <si>
    <t>CenturyLink - 0.256 Mbit/s</t>
  </si>
  <si>
    <t>AT&amp;T - 0.384 Mbit/s</t>
  </si>
  <si>
    <t>Frontier - 0.384 Mbit/s</t>
  </si>
  <si>
    <t>AT&amp;T - 0.512 Mbit/s</t>
  </si>
  <si>
    <t>CenturyLink - 0.512 Mbit/s</t>
  </si>
  <si>
    <t>Cox - 0.512 Mbit/s</t>
  </si>
  <si>
    <t>TimeWarner - 0.512 Mbit/s</t>
  </si>
  <si>
    <t>CenturyLink - 0.64 Mbit/s</t>
  </si>
  <si>
    <t>Qwest - 0.64 Mbit/s</t>
  </si>
  <si>
    <t>AT&amp;T - 0.768 Mbit/s</t>
  </si>
  <si>
    <t>CenturyLink - 0.768 Mbit/s</t>
  </si>
  <si>
    <t>Cox - 0.768 Mbit/s</t>
  </si>
  <si>
    <t>Frontier - 0.768 Mbit/s</t>
  </si>
  <si>
    <t>Windstream - 0.768 Mbit/s</t>
  </si>
  <si>
    <t>CenturyLink - 0.896 Mbit/s</t>
  </si>
  <si>
    <t>Qwest - 0.896 Mbit/s</t>
  </si>
  <si>
    <t>Chart 7: Average peak period burst download speeds as a percentage of advertised speed, by provider</t>
  </si>
  <si>
    <t>Burst Download Ratio</t>
  </si>
  <si>
    <t>Verion FIBRE</t>
  </si>
  <si>
    <t>Verion DSL</t>
  </si>
  <si>
    <t>Verion DSL - 1 Mbit/s</t>
  </si>
  <si>
    <t>Verion DSL - 1.5 Mbit/s</t>
  </si>
  <si>
    <t>Verion DSL - 3 Mbit/s</t>
  </si>
  <si>
    <t>Verion DSL - 7 Mbit/s</t>
  </si>
  <si>
    <t>Chart 8: Average peak period burst upload speed as a percentage of advertised speed, by provider</t>
  </si>
  <si>
    <t>Burst Upload Ratio</t>
  </si>
  <si>
    <t>Verion DSL - 0.384 Mbit/s</t>
  </si>
  <si>
    <t>Verion DSL - 0.768 Mbit/s</t>
  </si>
  <si>
    <t>Verion Fiber- 35 Mbit/s</t>
  </si>
  <si>
    <t>Verion Fiber</t>
  </si>
  <si>
    <t>Verion Fiber - 5 Mbit/s</t>
  </si>
  <si>
    <t>Verion Fiber - 35 Mbit/s</t>
  </si>
  <si>
    <t>Verion Fiber - 25 Mbit/s</t>
  </si>
  <si>
    <t>Verion Fiber - 20 Mbit/s</t>
  </si>
  <si>
    <t>Verion Fiber - 15 Mbit/s</t>
  </si>
  <si>
    <t>Custom Tables</t>
  </si>
  <si>
    <t>Mean</t>
  </si>
  <si>
    <t>Valid N</t>
  </si>
  <si>
    <t>growth per decade</t>
  </si>
  <si>
    <t>value at 1 Mbps tier</t>
  </si>
  <si>
    <t>Service Tier</t>
  </si>
  <si>
    <t>Down rate</t>
  </si>
  <si>
    <t>Normalized traffic</t>
  </si>
  <si>
    <t>Count</t>
  </si>
  <si>
    <t>CDF USAGE TECH</t>
  </si>
  <si>
    <t>TWC</t>
  </si>
  <si>
    <t>HIST USAGE DOWNLOAD</t>
  </si>
  <si>
    <t>Unweighted Count</t>
  </si>
  <si>
    <t>Column N %</t>
  </si>
  <si>
    <t>DOWN_CAT</t>
  </si>
  <si>
    <t>SAT</t>
  </si>
  <si>
    <t>1 Mbps</t>
  </si>
  <si>
    <t>1.5 Mbps</t>
  </si>
  <si>
    <t>3 Mbps</t>
  </si>
  <si>
    <t>5 Mbps</t>
  </si>
  <si>
    <t>6 Mbps</t>
  </si>
  <si>
    <t>10 Mbps</t>
  </si>
  <si>
    <t>12 Mbps</t>
  </si>
  <si>
    <t>15 Mbps</t>
  </si>
  <si>
    <t>18 Mbps</t>
  </si>
  <si>
    <t>20 Mbps</t>
  </si>
  <si>
    <t>24 Mbps</t>
  </si>
  <si>
    <t>25 Mbps</t>
  </si>
  <si>
    <t>30 Mbps</t>
  </si>
  <si>
    <t>35 Mbps</t>
  </si>
  <si>
    <t>40 Mbps</t>
  </si>
  <si>
    <t>50 Mbps</t>
  </si>
  <si>
    <t>75 Mbps</t>
  </si>
  <si>
    <t>105 Mbps</t>
  </si>
  <si>
    <t>ViaSat/Exede</t>
  </si>
  <si>
    <t>Estimate</t>
  </si>
  <si>
    <t>Frontier DSL</t>
  </si>
  <si>
    <t>Frontier Fiber</t>
  </si>
  <si>
    <t>Hughes</t>
  </si>
  <si>
    <t>60 Mbps</t>
  </si>
  <si>
    <t>100 Mbps</t>
  </si>
  <si>
    <t>101 Mbps</t>
  </si>
  <si>
    <t>Chart 19: Normalized Average User Traffic - 2014 Test Data</t>
  </si>
  <si>
    <t>Total</t>
  </si>
  <si>
    <t>AT&amp;T - DSL</t>
  </si>
  <si>
    <t>Satellite</t>
  </si>
  <si>
    <t>C:\TEMP\TEMP.TMP</t>
  </si>
  <si>
    <t>DL Without Legacy vs. All</t>
  </si>
  <si>
    <t>All units</t>
  </si>
  <si>
    <t>Without Legacy modems</t>
  </si>
  <si>
    <t>UL Without Legacy vs. All</t>
  </si>
  <si>
    <t>Off Peak</t>
  </si>
  <si>
    <t>Verizon DSL</t>
  </si>
  <si>
    <t>Standard Error of Mean</t>
  </si>
  <si>
    <t>Standard Deviation</t>
  </si>
  <si>
    <t>24hr Sat-Sun</t>
  </si>
  <si>
    <t>Packet Loss</t>
  </si>
  <si>
    <t>1900-2300 Mon-Fri</t>
  </si>
  <si>
    <t>Tier (Mbps)</t>
  </si>
  <si>
    <t>Chart 20:  Cumulative Distribution of User Traffic, by Technology - 2015 Test Data</t>
  </si>
  <si>
    <t>Unweighted Mean</t>
  </si>
  <si>
    <t>2.05 Mbps</t>
  </si>
  <si>
    <t>7 Mbps</t>
  </si>
  <si>
    <t xml:space="preserve"> Mbps</t>
  </si>
  <si>
    <t>Chart 18:  Normalized Average User Traffic - 2015 Test Data</t>
  </si>
  <si>
    <t>Weighted Median</t>
  </si>
  <si>
    <t>Weighted Mean</t>
  </si>
  <si>
    <t>Unweighted Median</t>
  </si>
  <si>
    <t>[0.5 - 1.0] Mbps</t>
  </si>
  <si>
    <t>[1.1 - 3.00] Mbps</t>
  </si>
  <si>
    <t>45 Mbps</t>
  </si>
  <si>
    <t>150 Mbps</t>
  </si>
  <si>
    <t>300 Mbps</t>
  </si>
  <si>
    <t>AT&amp;T - IPBB</t>
  </si>
  <si>
    <t>Packet loss by technology</t>
  </si>
  <si>
    <t>Optimum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</si>
</sst>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0000000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2"/>
      <color rgb="FF1D4D66"/>
      <name val="Verdana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Fill="1"/>
    <xf numFmtId="9" fontId="0" fillId="0" borderId="0" xfId="2" applyFont="1"/>
    <xf numFmtId="0" fontId="5" fillId="0" borderId="0" xfId="0" applyFont="1" applyAlignment="1"/>
    <xf numFmtId="9" fontId="0" fillId="0" borderId="0" xfId="0" applyNumberFormat="1"/>
    <xf numFmtId="0" fontId="6" fillId="0" borderId="1" xfId="0" applyFont="1" applyBorder="1"/>
    <xf numFmtId="0" fontId="6" fillId="0" borderId="0" xfId="0" applyFont="1"/>
    <xf numFmtId="2" fontId="7" fillId="0" borderId="1" xfId="0" applyNumberFormat="1" applyFont="1" applyBorder="1" applyAlignment="1">
      <alignment horizontal="left" vertical="top" wrapText="1"/>
    </xf>
    <xf numFmtId="165" fontId="7" fillId="0" borderId="1" xfId="0" applyNumberFormat="1" applyFont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0" fillId="0" borderId="1" xfId="0" applyNumberFormat="1" applyBorder="1"/>
    <xf numFmtId="2" fontId="8" fillId="0" borderId="0" xfId="0" applyNumberFormat="1" applyFont="1" applyBorder="1" applyAlignment="1">
      <alignment horizontal="left" vertical="top" wrapText="1"/>
    </xf>
    <xf numFmtId="2" fontId="0" fillId="0" borderId="0" xfId="0" applyNumberFormat="1" applyBorder="1"/>
    <xf numFmtId="2" fontId="0" fillId="0" borderId="0" xfId="0" applyNumberFormat="1"/>
    <xf numFmtId="0" fontId="0" fillId="0" borderId="0" xfId="0" applyFont="1" applyFill="1"/>
    <xf numFmtId="10" fontId="0" fillId="0" borderId="0" xfId="0" applyNumberFormat="1" applyFont="1" applyFill="1"/>
    <xf numFmtId="0" fontId="0" fillId="0" borderId="0" xfId="0" applyNumberFormat="1" applyFont="1" applyFill="1"/>
  </cellXfs>
  <cellStyles count="8">
    <cellStyle name="Normal" xfId="0" builtinId="0"/>
    <cellStyle name="Normal 2" xfId="1"/>
    <cellStyle name="Normal 2 2" xfId="5"/>
    <cellStyle name="Normal 3" xfId="4"/>
    <cellStyle name="Percent" xfId="2" builtinId="5"/>
    <cellStyle name="Percent 2" xfId="3"/>
    <cellStyle name="Percent 3" xfId="6"/>
    <cellStyle name="Percent 4" xfId="7"/>
  </cellStyles>
  <dxfs count="0"/>
  <tableStyles count="0" defaultTableStyle="TableStyleMedium2" defaultPivotStyle="PivotStyleLight16"/>
  <colors>
    <mruColors>
      <color rgb="FFC80000"/>
      <color rgb="FFFAFA00"/>
      <color rgb="FF0000A8"/>
      <color rgb="FFF5F500"/>
      <color rgb="FFA80000"/>
      <color rgb="FFF0F000"/>
      <color rgb="FF4F7ACA"/>
      <color rgb="FFD5A986"/>
      <color rgb="FFFDEADA"/>
      <color rgb="FFE9C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onnections" Target="connection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Average User Traffic Per Tier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tx>
          <c:invertIfNegative val="0"/>
          <c:trendline>
            <c:name>Power Regression Demonstrating Correlation Between Higher Tier and User Traffic</c:name>
            <c:trendlineType val="power"/>
            <c:dispRSqr val="1"/>
            <c:dispEq val="1"/>
            <c:trendlineLbl>
              <c:layout>
                <c:manualLayout>
                  <c:x val="2.766532232251484E-2"/>
                  <c:y val="-3.375534795405069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         y = 0.0125x0.6364
R² = 0.7849</a:t>
                    </a:r>
                  </a:p>
                </c:rich>
              </c:tx>
              <c:numFmt formatCode="General" sourceLinked="0"/>
            </c:trendlineLbl>
          </c:trendline>
          <c:cat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cat>
          <c:val>
            <c:numRef>
              <c:f>'Chart 18 Data'!$D$5:$D$18</c:f>
              <c:numCache>
                <c:formatCode>General</c:formatCode>
                <c:ptCount val="14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  <c:pt idx="12">
                  <c:v>2.921120618524551E-2</c:v>
                </c:pt>
                <c:pt idx="13">
                  <c:v>0.31144085099655927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48-45D7-A340-89EC1FD8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54424"/>
        <c:axId val="700274808"/>
      </c:barChart>
      <c:catAx>
        <c:axId val="700254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274808"/>
        <c:crosses val="autoZero"/>
        <c:auto val="1"/>
        <c:lblAlgn val="ctr"/>
        <c:lblOffset val="100"/>
        <c:noMultiLvlLbl val="0"/>
      </c:catAx>
      <c:valAx>
        <c:axId val="70027480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7002544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0.768</a:t>
            </a:r>
            <a:r>
              <a:rPr lang="en-US" baseline="0"/>
              <a:t> - 1.5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1238489497755902"/>
          <c:w val="0.86635876293765157"/>
          <c:h val="0.8474975993854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8-2'!$A$28:$A$42</c:f>
              <c:strCache>
                <c:ptCount val="15"/>
                <c:pt idx="0">
                  <c:v>AT&amp;T - 0.768 Mbit/s</c:v>
                </c:pt>
                <c:pt idx="1">
                  <c:v>CenturyLink - 0.768 Mbit/s</c:v>
                </c:pt>
                <c:pt idx="2">
                  <c:v>Cox - 0.768 Mbit/s</c:v>
                </c:pt>
                <c:pt idx="3">
                  <c:v>Frontier - 0.768 Mbit/s</c:v>
                </c:pt>
                <c:pt idx="4">
                  <c:v>Verion DSL - 0.768 Mbit/s</c:v>
                </c:pt>
                <c:pt idx="5">
                  <c:v>Windstream - 0.768 Mbit/s</c:v>
                </c:pt>
                <c:pt idx="6">
                  <c:v>CenturyLink - 0.896 Mbit/s</c:v>
                </c:pt>
                <c:pt idx="7">
                  <c:v>Qwest - 0.896 Mbit/s</c:v>
                </c:pt>
                <c:pt idx="8">
                  <c:v>AT&amp;T - 1 Mbit/s</c:v>
                </c:pt>
                <c:pt idx="9">
                  <c:v>Frontier - 1 Mbit/s</c:v>
                </c:pt>
                <c:pt idx="10">
                  <c:v>Insight - 1 Mbit/s</c:v>
                </c:pt>
                <c:pt idx="11">
                  <c:v>Mediacom - 1 Mbit/s</c:v>
                </c:pt>
                <c:pt idx="12">
                  <c:v>TimeWarner - 1 Mbit/s</c:v>
                </c:pt>
                <c:pt idx="13">
                  <c:v>AT&amp;T - 1.5 Mbit/s</c:v>
                </c:pt>
                <c:pt idx="14">
                  <c:v>Insight - 1.5 Mbit/s</c:v>
                </c:pt>
              </c:strCache>
            </c:strRef>
          </c:cat>
          <c:val>
            <c:numRef>
              <c:f>'Chart 8-2'!$B$28:$B$42</c:f>
              <c:numCache>
                <c:formatCode>General</c:formatCode>
                <c:ptCount val="15"/>
                <c:pt idx="0">
                  <c:v>0.81769999999999998</c:v>
                </c:pt>
                <c:pt idx="1">
                  <c:v>0.95679999999999998</c:v>
                </c:pt>
                <c:pt idx="2">
                  <c:v>1.0859000000000001</c:v>
                </c:pt>
                <c:pt idx="3">
                  <c:v>0.76949999999999996</c:v>
                </c:pt>
                <c:pt idx="4">
                  <c:v>0.85270000000000001</c:v>
                </c:pt>
                <c:pt idx="5">
                  <c:v>0.78449999999999998</c:v>
                </c:pt>
                <c:pt idx="6">
                  <c:v>0.88600000000000001</c:v>
                </c:pt>
                <c:pt idx="7">
                  <c:v>0.89759999999999995</c:v>
                </c:pt>
                <c:pt idx="8">
                  <c:v>1.0175000000000001</c:v>
                </c:pt>
                <c:pt idx="9">
                  <c:v>0.40150000000000002</c:v>
                </c:pt>
                <c:pt idx="10">
                  <c:v>1.0570999999999999</c:v>
                </c:pt>
                <c:pt idx="11">
                  <c:v>1.2149000000000001</c:v>
                </c:pt>
                <c:pt idx="12">
                  <c:v>1.0379</c:v>
                </c:pt>
                <c:pt idx="13">
                  <c:v>0.95520000000000005</c:v>
                </c:pt>
                <c:pt idx="14">
                  <c:v>0.92730000000000001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9D-4508-9B3D-06C9D5DD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016880"/>
        <c:axId val="413016488"/>
      </c:barChart>
      <c:catAx>
        <c:axId val="41301688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13016488"/>
        <c:crosses val="autoZero"/>
        <c:auto val="1"/>
        <c:lblAlgn val="ctr"/>
        <c:lblOffset val="100"/>
        <c:noMultiLvlLbl val="0"/>
      </c:catAx>
      <c:valAx>
        <c:axId val="413016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13016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2 -</a:t>
            </a:r>
            <a:r>
              <a:rPr lang="en-US" baseline="0"/>
              <a:t> 5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935490437373"/>
          <c:y val="0.11856886310263798"/>
          <c:w val="0.86682988363235358"/>
          <c:h val="0.8404246006645352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8-2'!$A$43:$A$58</c:f>
              <c:strCache>
                <c:ptCount val="16"/>
                <c:pt idx="0">
                  <c:v>Cablevision - 2 Mbit/s</c:v>
                </c:pt>
                <c:pt idx="1">
                  <c:v>Comcast - 2 Mbit/s</c:v>
                </c:pt>
                <c:pt idx="2">
                  <c:v>Cox - 2 Mbit/s</c:v>
                </c:pt>
                <c:pt idx="3">
                  <c:v>Mediacom - 2 Mbit/s</c:v>
                </c:pt>
                <c:pt idx="4">
                  <c:v>TimeWarner - 2 Mbit/s</c:v>
                </c:pt>
                <c:pt idx="5">
                  <c:v>AT&amp;T - 3 Mbit/s</c:v>
                </c:pt>
                <c:pt idx="6">
                  <c:v>Charter - 3 Mbit/s</c:v>
                </c:pt>
                <c:pt idx="7">
                  <c:v>Cox - 3 Mbit/s</c:v>
                </c:pt>
                <c:pt idx="8">
                  <c:v>Charter - 4 Mbit/s</c:v>
                </c:pt>
                <c:pt idx="9">
                  <c:v>Comcast - 4 Mbit/s</c:v>
                </c:pt>
                <c:pt idx="10">
                  <c:v>Cox - 4 Mbit/s</c:v>
                </c:pt>
                <c:pt idx="11">
                  <c:v>Cablevision - 5 Mbit/s</c:v>
                </c:pt>
                <c:pt idx="12">
                  <c:v>Cox - 5 Mbit/s</c:v>
                </c:pt>
                <c:pt idx="13">
                  <c:v>Frontier - 5 Mbit/s</c:v>
                </c:pt>
                <c:pt idx="14">
                  <c:v>TimeWarner - 5 Mbit/s</c:v>
                </c:pt>
                <c:pt idx="15">
                  <c:v>Verion Fiber - 5 Mbit/s</c:v>
                </c:pt>
              </c:strCache>
            </c:strRef>
          </c:cat>
          <c:val>
            <c:numRef>
              <c:f>'Chart 8-2'!$B$43:$B$58</c:f>
              <c:numCache>
                <c:formatCode>General</c:formatCode>
                <c:ptCount val="16"/>
                <c:pt idx="0">
                  <c:v>1.0288999999999999</c:v>
                </c:pt>
                <c:pt idx="1">
                  <c:v>1.9079999999999999</c:v>
                </c:pt>
                <c:pt idx="2">
                  <c:v>1.5063</c:v>
                </c:pt>
                <c:pt idx="3">
                  <c:v>1.1500999999999999</c:v>
                </c:pt>
                <c:pt idx="4">
                  <c:v>0.91900000000000004</c:v>
                </c:pt>
                <c:pt idx="5">
                  <c:v>1.4051</c:v>
                </c:pt>
                <c:pt idx="6">
                  <c:v>1.0506</c:v>
                </c:pt>
                <c:pt idx="7">
                  <c:v>1.2954000000000001</c:v>
                </c:pt>
                <c:pt idx="8">
                  <c:v>1.0385</c:v>
                </c:pt>
                <c:pt idx="9">
                  <c:v>1.4085000000000001</c:v>
                </c:pt>
                <c:pt idx="10">
                  <c:v>1.2262999999999999</c:v>
                </c:pt>
                <c:pt idx="11">
                  <c:v>1.0476000000000001</c:v>
                </c:pt>
                <c:pt idx="12">
                  <c:v>1.0908</c:v>
                </c:pt>
                <c:pt idx="13">
                  <c:v>1.0767</c:v>
                </c:pt>
                <c:pt idx="14">
                  <c:v>0.9839</c:v>
                </c:pt>
                <c:pt idx="15">
                  <c:v>1.0737000000000001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4B-40D6-851C-D10F94AE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027072"/>
        <c:axId val="413025896"/>
      </c:barChart>
      <c:catAx>
        <c:axId val="41302707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13025896"/>
        <c:crosses val="autoZero"/>
        <c:auto val="1"/>
        <c:lblAlgn val="ctr"/>
        <c:lblOffset val="100"/>
        <c:noMultiLvlLbl val="0"/>
      </c:catAx>
      <c:valAx>
        <c:axId val="413025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</a:t>
                </a:r>
                <a:r>
                  <a:rPr lang="en-US" sz="1100" baseline="0"/>
                  <a:t>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13027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8 -</a:t>
            </a:r>
            <a:r>
              <a:rPr lang="en-US" baseline="0"/>
              <a:t> 35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54396325459301"/>
          <c:y val="0.14399314668999846"/>
          <c:w val="0.76390048118985165"/>
          <c:h val="0.80460629921259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8-2'!$A$59:$A$61</c:f>
              <c:strCache>
                <c:ptCount val="3"/>
                <c:pt idx="0">
                  <c:v>Cablevision - 8 Mbit/s</c:v>
                </c:pt>
                <c:pt idx="1">
                  <c:v>Frontier - 35 Mbit/s</c:v>
                </c:pt>
                <c:pt idx="2">
                  <c:v>Verion Fiber- 35 Mbit/s</c:v>
                </c:pt>
              </c:strCache>
            </c:strRef>
          </c:cat>
          <c:val>
            <c:numRef>
              <c:f>'Chart 8-2'!$B$59:$B$61</c:f>
              <c:numCache>
                <c:formatCode>General</c:formatCode>
                <c:ptCount val="3"/>
                <c:pt idx="0">
                  <c:v>1.0113000000000001</c:v>
                </c:pt>
                <c:pt idx="1">
                  <c:v>1.0588</c:v>
                </c:pt>
                <c:pt idx="2">
                  <c:v>1.0498000000000001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45-485F-A358-F3FB0AEE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027464"/>
        <c:axId val="413027856"/>
      </c:barChart>
      <c:catAx>
        <c:axId val="41302746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13027856"/>
        <c:crosses val="autoZero"/>
        <c:auto val="1"/>
        <c:lblAlgn val="ctr"/>
        <c:lblOffset val="100"/>
        <c:noMultiLvlLbl val="0"/>
      </c:catAx>
      <c:valAx>
        <c:axId val="413027856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13027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</a:t>
            </a:r>
            <a:r>
              <a:rPr lang="en-US" baseline="0"/>
              <a:t> 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50'!$B$6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50'!$B$7</c:f>
              <c:numCache>
                <c:formatCode>General</c:formatCode>
                <c:ptCount val="1"/>
                <c:pt idx="0">
                  <c:v>1.0302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FD-47D9-8DC2-6D0AA6748B7A}"/>
            </c:ext>
          </c:extLst>
        </c:ser>
        <c:ser>
          <c:idx val="1"/>
          <c:order val="1"/>
          <c:tx>
            <c:strRef>
              <c:f>'Chart 50'!$C$6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50'!$C$7</c:f>
              <c:numCache>
                <c:formatCode>General</c:formatCode>
                <c:ptCount val="1"/>
                <c:pt idx="0">
                  <c:v>1.0304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FD-47D9-8DC2-6D0AA674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812264"/>
        <c:axId val="387812656"/>
      </c:barChart>
      <c:catAx>
        <c:axId val="38781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12656"/>
        <c:crosses val="autoZero"/>
        <c:auto val="1"/>
        <c:lblAlgn val="ctr"/>
        <c:lblOffset val="100"/>
        <c:noMultiLvlLbl val="0"/>
      </c:catAx>
      <c:valAx>
        <c:axId val="38781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12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</a:t>
            </a:r>
            <a:r>
              <a:rPr lang="en-US" baseline="0"/>
              <a:t>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50'!$B$18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50'!$B$19</c:f>
              <c:numCache>
                <c:formatCode>General</c:formatCode>
                <c:ptCount val="1"/>
                <c:pt idx="0">
                  <c:v>1.0996999999999999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CA-4BB4-8111-C5E39259363E}"/>
            </c:ext>
          </c:extLst>
        </c:ser>
        <c:ser>
          <c:idx val="1"/>
          <c:order val="1"/>
          <c:tx>
            <c:strRef>
              <c:f>'Chart 50'!$C$18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50'!$C$19</c:f>
              <c:numCache>
                <c:formatCode>General</c:formatCode>
                <c:ptCount val="1"/>
                <c:pt idx="0">
                  <c:v>1.1008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CA-4BB4-8111-C5E39259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813440"/>
        <c:axId val="387813832"/>
      </c:barChart>
      <c:catAx>
        <c:axId val="3878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13832"/>
        <c:crosses val="autoZero"/>
        <c:auto val="1"/>
        <c:lblAlgn val="ctr"/>
        <c:lblOffset val="100"/>
        <c:noMultiLvlLbl val="0"/>
      </c:catAx>
      <c:valAx>
        <c:axId val="387813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0307842875573"/>
          <c:y val="0.14010112913731504"/>
          <c:w val="0.82796921571244275"/>
          <c:h val="0.5505221394845304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8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D35-4C39-9A35-C2D526803D4C}"/>
              </c:ext>
            </c:extLst>
          </c:dPt>
          <c:dPt>
            <c:idx val="1"/>
            <c:invertIfNegative val="0"/>
            <c:bubble3D val="0"/>
            <c:spPr>
              <a:solidFill>
                <a:srgbClr val="FFFF3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D35-4C39-9A35-C2D526803D4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D35-4C39-9A35-C2D526803D4C}"/>
              </c:ext>
            </c:extLst>
          </c:dPt>
          <c:dPt>
            <c:idx val="3"/>
            <c:invertIfNegative val="0"/>
            <c:bubble3D val="0"/>
            <c:spPr>
              <a:solidFill>
                <a:srgbClr val="FF717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D35-4C39-9A35-C2D526803D4C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D35-4C39-9A35-C2D526803D4C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BD35-4C39-9A35-C2D526803D4C}"/>
              </c:ext>
            </c:extLst>
          </c:dPt>
          <c:dPt>
            <c:idx val="6"/>
            <c:invertIfNegative val="0"/>
            <c:bubble3D val="0"/>
            <c:spPr>
              <a:solidFill>
                <a:srgbClr val="00808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BD35-4C39-9A35-C2D526803D4C}"/>
              </c:ext>
            </c:extLst>
          </c:dPt>
          <c:dPt>
            <c:idx val="7"/>
            <c:invertIfNegative val="0"/>
            <c:bubble3D val="0"/>
            <c:spPr>
              <a:solidFill>
                <a:srgbClr val="948A54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BD35-4C39-9A35-C2D526803D4C}"/>
              </c:ext>
            </c:extLst>
          </c:dPt>
          <c:dPt>
            <c:idx val="8"/>
            <c:invertIfNegative val="0"/>
            <c:bubble3D val="0"/>
            <c:spPr>
              <a:solidFill>
                <a:srgbClr val="A6A6A6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BD35-4C39-9A35-C2D526803D4C}"/>
              </c:ext>
            </c:extLst>
          </c:dPt>
          <c:dPt>
            <c:idx val="9"/>
            <c:invertIfNegative val="0"/>
            <c:bubble3D val="0"/>
            <c:spPr>
              <a:solidFill>
                <a:srgbClr val="0099FF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BD35-4C39-9A35-C2D526803D4C}"/>
              </c:ext>
            </c:extLst>
          </c:dPt>
          <c:dPt>
            <c:idx val="10"/>
            <c:invertIfNegative val="0"/>
            <c:bubble3D val="0"/>
            <c:spPr>
              <a:solidFill>
                <a:srgbClr val="E46C0A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BD35-4C39-9A35-C2D526803D4C}"/>
              </c:ext>
            </c:extLst>
          </c:dPt>
          <c:dPt>
            <c:idx val="11"/>
            <c:invertIfNegative val="0"/>
            <c:bubble3D val="0"/>
            <c:spPr>
              <a:solidFill>
                <a:srgbClr val="66CCFF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BD35-4C39-9A35-C2D526803D4C}"/>
              </c:ext>
            </c:extLst>
          </c:dPt>
          <c:dPt>
            <c:idx val="12"/>
            <c:invertIfNegative val="0"/>
            <c:bubble3D val="0"/>
            <c:spPr>
              <a:solidFill>
                <a:srgbClr val="FF717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BD35-4C39-9A35-C2D526803D4C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BD35-4C39-9A35-C2D526803D4C}"/>
              </c:ext>
            </c:extLst>
          </c:dPt>
          <c:dPt>
            <c:idx val="14"/>
            <c:invertIfNegative val="0"/>
            <c:bubble3D val="0"/>
            <c:spPr>
              <a:solidFill>
                <a:srgbClr val="FF8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BD35-4C39-9A35-C2D526803D4C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3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BD35-4C39-9A35-C2D526803D4C}"/>
              </c:ext>
            </c:extLst>
          </c:dPt>
          <c:cat>
            <c:multiLvlStrRef>
              <c:f>'Chart 53'!$Q$1:$R$2</c:f>
              <c:multiLvlStrCache>
                <c:ptCount val="2"/>
                <c:lvl>
                  <c:pt idx="0">
                    <c:v>Hughes</c:v>
                  </c:pt>
                  <c:pt idx="1">
                    <c:v>ViaSat/Exede</c:v>
                  </c:pt>
                </c:lvl>
                <c:lvl>
                  <c:pt idx="0">
                    <c:v>Satellite</c:v>
                  </c:pt>
                </c:lvl>
              </c:multiLvlStrCache>
            </c:multiLvlStrRef>
          </c:cat>
          <c:val>
            <c:numRef>
              <c:f>'Chart 53'!$Q$3:$R$3</c:f>
              <c:numCache>
                <c:formatCode>General</c:formatCode>
                <c:ptCount val="2"/>
                <c:pt idx="0">
                  <c:v>7.6274026999999999E-3</c:v>
                </c:pt>
                <c:pt idx="1">
                  <c:v>5.7472221999999998E-3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0-BD35-4C39-9A35-C2D526803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819320"/>
        <c:axId val="387819712"/>
      </c:barChart>
      <c:catAx>
        <c:axId val="38781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19712"/>
        <c:crosses val="autoZero"/>
        <c:auto val="1"/>
        <c:lblAlgn val="ctr"/>
        <c:lblOffset val="100"/>
        <c:noMultiLvlLbl val="0"/>
      </c:catAx>
      <c:valAx>
        <c:axId val="38781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Packet Loss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1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924581476841211E-2"/>
          <c:y val="3.3434477916991175E-2"/>
          <c:w val="0.9261998677984008"/>
          <c:h val="0.66822327186557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58ED5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16E-4466-8C07-06C0334AF4BB}"/>
              </c:ext>
            </c:extLst>
          </c:dPt>
          <c:dPt>
            <c:idx val="1"/>
            <c:invertIfNegative val="0"/>
            <c:bubble3D val="0"/>
            <c:spPr>
              <a:solidFill>
                <a:srgbClr val="558ED5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16E-4466-8C07-06C0334AF4B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16E-4466-8C07-06C0334AF4BB}"/>
              </c:ext>
            </c:extLst>
          </c:dPt>
          <c:dPt>
            <c:idx val="3"/>
            <c:invertIfNegative val="0"/>
            <c:bubble3D val="0"/>
            <c:spPr>
              <a:solidFill>
                <a:srgbClr val="FF717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16E-4466-8C07-06C0334AF4BB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16E-4466-8C07-06C0334AF4BB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16E-4466-8C07-06C0334AF4BB}"/>
              </c:ext>
            </c:extLst>
          </c:dPt>
          <c:dPt>
            <c:idx val="6"/>
            <c:invertIfNegative val="0"/>
            <c:bubble3D val="0"/>
            <c:spPr>
              <a:solidFill>
                <a:srgbClr val="00808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216E-4466-8C07-06C0334AF4BB}"/>
              </c:ext>
            </c:extLst>
          </c:dPt>
          <c:dPt>
            <c:idx val="7"/>
            <c:invertIfNegative val="0"/>
            <c:bubble3D val="0"/>
            <c:spPr>
              <a:solidFill>
                <a:srgbClr val="948A54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216E-4466-8C07-06C0334AF4BB}"/>
              </c:ext>
            </c:extLst>
          </c:dPt>
          <c:dPt>
            <c:idx val="8"/>
            <c:invertIfNegative val="0"/>
            <c:bubble3D val="0"/>
            <c:spPr>
              <a:solidFill>
                <a:srgbClr val="A6A6A6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216E-4466-8C07-06C0334AF4BB}"/>
              </c:ext>
            </c:extLst>
          </c:dPt>
          <c:dPt>
            <c:idx val="9"/>
            <c:invertIfNegative val="0"/>
            <c:bubble3D val="0"/>
            <c:spPr>
              <a:solidFill>
                <a:srgbClr val="0099FF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216E-4466-8C07-06C0334AF4BB}"/>
              </c:ext>
            </c:extLst>
          </c:dPt>
          <c:dPt>
            <c:idx val="10"/>
            <c:invertIfNegative val="0"/>
            <c:bubble3D val="0"/>
            <c:spPr>
              <a:solidFill>
                <a:srgbClr val="E46C0A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216E-4466-8C07-06C0334AF4BB}"/>
              </c:ext>
            </c:extLst>
          </c:dPt>
          <c:dPt>
            <c:idx val="11"/>
            <c:invertIfNegative val="0"/>
            <c:bubble3D val="0"/>
            <c:spPr>
              <a:solidFill>
                <a:srgbClr val="66CCFF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216E-4466-8C07-06C0334AF4BB}"/>
              </c:ext>
            </c:extLst>
          </c:dPt>
          <c:dPt>
            <c:idx val="12"/>
            <c:invertIfNegative val="0"/>
            <c:bubble3D val="0"/>
            <c:spPr>
              <a:solidFill>
                <a:srgbClr val="FF717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216E-4466-8C07-06C0334AF4BB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216E-4466-8C07-06C0334AF4BB}"/>
              </c:ext>
            </c:extLst>
          </c:dPt>
          <c:dPt>
            <c:idx val="14"/>
            <c:invertIfNegative val="0"/>
            <c:bubble3D val="0"/>
            <c:spPr>
              <a:solidFill>
                <a:srgbClr val="FF8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216E-4466-8C07-06C0334AF4BB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3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216E-4466-8C07-06C0334AF4BB}"/>
              </c:ext>
            </c:extLst>
          </c:dPt>
          <c:cat>
            <c:multiLvlStrRef>
              <c:f>'Chart 53'!$C$1:$R$2</c:f>
              <c:multiLvlStrCache>
                <c:ptCount val="16"/>
                <c:lvl>
                  <c:pt idx="0">
                    <c:v>AT&amp;T - DSL</c:v>
                  </c:pt>
                  <c:pt idx="1">
                    <c:v>AT&amp;T - IPBB</c:v>
                  </c:pt>
                  <c:pt idx="2">
                    <c:v>CenturyLink</c:v>
                  </c:pt>
                  <c:pt idx="3">
                    <c:v>Frontier DSL</c:v>
                  </c:pt>
                  <c:pt idx="4">
                    <c:v>Verizon DSL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Fiber</c:v>
                  </c:pt>
                  <c:pt idx="13">
                    <c:v>Verizon Fiber</c:v>
                  </c:pt>
                  <c:pt idx="14">
                    <c:v>Hughes</c:v>
                  </c:pt>
                  <c:pt idx="15">
                    <c:v>ViaSat/Exede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</c:lvl>
              </c:multiLvlStrCache>
            </c:multiLvlStrRef>
          </c:cat>
          <c:val>
            <c:numRef>
              <c:f>'Chart 53'!$C$3:$R$3</c:f>
              <c:numCache>
                <c:formatCode>General</c:formatCode>
                <c:ptCount val="16"/>
                <c:pt idx="0">
                  <c:v>3.1964853999999999E-3</c:v>
                </c:pt>
                <c:pt idx="1">
                  <c:v>1.7431144E-3</c:v>
                </c:pt>
                <c:pt idx="2">
                  <c:v>5.2464957999999997E-3</c:v>
                </c:pt>
                <c:pt idx="3">
                  <c:v>5.7850894000000003E-3</c:v>
                </c:pt>
                <c:pt idx="4">
                  <c:v>2.0135592999999999E-3</c:v>
                </c:pt>
                <c:pt idx="5">
                  <c:v>5.1155189000000002E-3</c:v>
                </c:pt>
                <c:pt idx="6">
                  <c:v>8.9254190000000004E-4</c:v>
                </c:pt>
                <c:pt idx="7">
                  <c:v>6.9629900000000005E-4</c:v>
                </c:pt>
                <c:pt idx="8">
                  <c:v>9.4603929999999997E-4</c:v>
                </c:pt>
                <c:pt idx="9">
                  <c:v>1.1151626E-3</c:v>
                </c:pt>
                <c:pt idx="10">
                  <c:v>2.2179919000000002E-3</c:v>
                </c:pt>
                <c:pt idx="11">
                  <c:v>1.3552042999999999E-3</c:v>
                </c:pt>
                <c:pt idx="12">
                  <c:v>5.0124999999999996E-3</c:v>
                </c:pt>
                <c:pt idx="13">
                  <c:v>1.5090103E-3</c:v>
                </c:pt>
                <c:pt idx="14">
                  <c:v>7.6274026999999999E-3</c:v>
                </c:pt>
                <c:pt idx="15">
                  <c:v>5.7472221999999998E-3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0-216E-4466-8C07-06C0334AF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820888"/>
        <c:axId val="387821280"/>
      </c:barChart>
      <c:catAx>
        <c:axId val="38782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21280"/>
        <c:crosses val="autoZero"/>
        <c:auto val="1"/>
        <c:lblAlgn val="ctr"/>
        <c:lblOffset val="100"/>
        <c:noMultiLvlLbl val="0"/>
      </c:catAx>
      <c:valAx>
        <c:axId val="387821280"/>
        <c:scaling>
          <c:orientation val="minMax"/>
          <c:max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Packet Loss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2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53'!$U$2</c:f>
              <c:strCache>
                <c:ptCount val="1"/>
                <c:pt idx="0">
                  <c:v>Packet 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53'!$V$1:$Y$1</c:f>
              <c:strCache>
                <c:ptCount val="4"/>
                <c:pt idx="0">
                  <c:v>Cable</c:v>
                </c:pt>
                <c:pt idx="1">
                  <c:v>DSL</c:v>
                </c:pt>
                <c:pt idx="2">
                  <c:v>Fiber</c:v>
                </c:pt>
                <c:pt idx="3">
                  <c:v>SAT</c:v>
                </c:pt>
              </c:strCache>
            </c:strRef>
          </c:cat>
          <c:val>
            <c:numRef>
              <c:f>'Chart 53'!$V$2:$Y$2</c:f>
              <c:numCache>
                <c:formatCode>General</c:formatCode>
                <c:ptCount val="4"/>
                <c:pt idx="0">
                  <c:v>8.2563500000000002E-4</c:v>
                </c:pt>
                <c:pt idx="1">
                  <c:v>1.2348178999999999E-3</c:v>
                </c:pt>
                <c:pt idx="2">
                  <c:v>8.4634770000000003E-4</c:v>
                </c:pt>
                <c:pt idx="3">
                  <c:v>2.2876744000000001E-3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A5-4ACF-87AA-8AA545FAC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821672"/>
        <c:axId val="387822064"/>
      </c:barChart>
      <c:catAx>
        <c:axId val="38782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22064"/>
        <c:crosses val="autoZero"/>
        <c:auto val="1"/>
        <c:lblAlgn val="ctr"/>
        <c:lblOffset val="100"/>
        <c:noMultiLvlLbl val="0"/>
      </c:catAx>
      <c:valAx>
        <c:axId val="3878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2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name>Log regression showing correlation between service tier and user traffic</c:name>
            <c:trendlineType val="log"/>
            <c:dispRSqr val="1"/>
            <c:dispEq val="1"/>
            <c:trendlineLbl>
              <c:layout>
                <c:manualLayout>
                  <c:x val="-0.12109482180992474"/>
                  <c:y val="2.0723862046871213E-3"/>
                </c:manualLayout>
              </c:layout>
              <c:numFmt formatCode="General" sourceLinked="0"/>
            </c:trendlineLbl>
          </c:trendline>
          <c:xVal>
            <c:numRef>
              <c:f>'Chart 19 Data'!$B$6:$B$17</c:f>
              <c:numCache>
                <c:formatCode>General</c:formatCode>
                <c:ptCount val="12"/>
                <c:pt idx="0">
                  <c:v>1.5</c:v>
                </c:pt>
                <c:pt idx="1">
                  <c:v>2.0499999999999998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'Chart 19 Data'!$C$6:$C$17</c:f>
              <c:numCache>
                <c:formatCode>General</c:formatCode>
                <c:ptCount val="12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E4-4DF6-91AC-4AC3AB5EB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263048"/>
        <c:axId val="700258344"/>
      </c:scatterChart>
      <c:valAx>
        <c:axId val="700263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Downstream service rate (Mbps)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00258344"/>
        <c:crosses val="autoZero"/>
        <c:crossBetween val="midCat"/>
      </c:valAx>
      <c:valAx>
        <c:axId val="70025834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700263048"/>
        <c:crosses val="autoZero"/>
        <c:crossBetween val="midCat"/>
      </c:valAx>
      <c:spPr>
        <a:noFill/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6550395212304"/>
          <c:y val="8.4570267874090568E-2"/>
          <c:w val="0.74674225217040979"/>
          <c:h val="0.78542389430139403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'Chart 20'!$A$4</c:f>
              <c:strCache>
                <c:ptCount val="1"/>
                <c:pt idx="0">
                  <c:v>Cable</c:v>
                </c:pt>
              </c:strCache>
            </c:strRef>
          </c:tx>
          <c:spPr>
            <a:ln w="1905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'Chart 20'!$D$4:$V$4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19.384599999999999</c:v>
                </c:pt>
                <c:pt idx="3">
                  <c:v>34.456099999999999</c:v>
                </c:pt>
                <c:pt idx="4">
                  <c:v>58.5777</c:v>
                </c:pt>
                <c:pt idx="5">
                  <c:v>77.347300000000004</c:v>
                </c:pt>
                <c:pt idx="6">
                  <c:v>94.779799999999994</c:v>
                </c:pt>
                <c:pt idx="7">
                  <c:v>126.8359</c:v>
                </c:pt>
                <c:pt idx="8">
                  <c:v>159.36420000000001</c:v>
                </c:pt>
                <c:pt idx="9">
                  <c:v>192.86760000000001</c:v>
                </c:pt>
                <c:pt idx="10">
                  <c:v>244.29339999999999</c:v>
                </c:pt>
                <c:pt idx="11">
                  <c:v>301.11799999999999</c:v>
                </c:pt>
                <c:pt idx="12">
                  <c:v>412.42970000000003</c:v>
                </c:pt>
                <c:pt idx="13">
                  <c:v>465.77120000000002</c:v>
                </c:pt>
                <c:pt idx="14">
                  <c:v>579.21090000000004</c:v>
                </c:pt>
                <c:pt idx="15">
                  <c:v>771.87549999999999</c:v>
                </c:pt>
                <c:pt idx="16">
                  <c:v>937.15269999999998</c:v>
                </c:pt>
                <c:pt idx="17">
                  <c:v>1297.6956</c:v>
                </c:pt>
                <c:pt idx="18">
                  <c:v>1785.2521999999999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7FE-4C7B-955E-E0E85D27B8C3}"/>
            </c:ext>
          </c:extLst>
        </c:ser>
        <c:ser>
          <c:idx val="5"/>
          <c:order val="1"/>
          <c:tx>
            <c:strRef>
              <c:f>'Chart 20'!$A$5</c:f>
              <c:strCache>
                <c:ptCount val="1"/>
                <c:pt idx="0">
                  <c:v>DSL</c:v>
                </c:pt>
              </c:strCache>
            </c:strRef>
          </c:tx>
          <c:spPr>
            <a:ln w="19050">
              <a:solidFill>
                <a:srgbClr val="0099FF"/>
              </a:solidFill>
              <a:prstDash val="solid"/>
            </a:ln>
          </c:spPr>
          <c:marker>
            <c:symbol val="none"/>
          </c:marker>
          <c:xVal>
            <c:numRef>
              <c:f>'Chart 20'!$D$5:$V$5</c:f>
              <c:numCache>
                <c:formatCode>0%</c:formatCode>
                <c:ptCount val="19"/>
                <c:pt idx="0">
                  <c:v>0</c:v>
                </c:pt>
                <c:pt idx="1">
                  <c:v>1.8601000000000001</c:v>
                </c:pt>
                <c:pt idx="2">
                  <c:v>7.7980999999999998</c:v>
                </c:pt>
                <c:pt idx="3">
                  <c:v>11.4392</c:v>
                </c:pt>
                <c:pt idx="4">
                  <c:v>15.0189</c:v>
                </c:pt>
                <c:pt idx="5">
                  <c:v>19.029</c:v>
                </c:pt>
                <c:pt idx="6">
                  <c:v>23.752099999999999</c:v>
                </c:pt>
                <c:pt idx="7">
                  <c:v>33.015799999999999</c:v>
                </c:pt>
                <c:pt idx="8">
                  <c:v>39.725499999999997</c:v>
                </c:pt>
                <c:pt idx="9">
                  <c:v>60.042200000000001</c:v>
                </c:pt>
                <c:pt idx="10">
                  <c:v>91.281300000000002</c:v>
                </c:pt>
                <c:pt idx="11">
                  <c:v>140.87280000000001</c:v>
                </c:pt>
                <c:pt idx="12">
                  <c:v>182.691</c:v>
                </c:pt>
                <c:pt idx="13">
                  <c:v>249.63919999999999</c:v>
                </c:pt>
                <c:pt idx="14">
                  <c:v>343.6105</c:v>
                </c:pt>
                <c:pt idx="15">
                  <c:v>447.08049999999997</c:v>
                </c:pt>
                <c:pt idx="16">
                  <c:v>520.39329999999995</c:v>
                </c:pt>
                <c:pt idx="17">
                  <c:v>1115.4449999999999</c:v>
                </c:pt>
                <c:pt idx="18">
                  <c:v>2529.1833999999999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7FE-4C7B-955E-E0E85D27B8C3}"/>
            </c:ext>
          </c:extLst>
        </c:ser>
        <c:ser>
          <c:idx val="0"/>
          <c:order val="2"/>
          <c:tx>
            <c:strRef>
              <c:f>'Chart 20'!$A$6</c:f>
              <c:strCache>
                <c:ptCount val="1"/>
                <c:pt idx="0">
                  <c:v>Fiber</c:v>
                </c:pt>
              </c:strCache>
            </c:strRef>
          </c:tx>
          <c:spPr>
            <a:ln w="19050">
              <a:solidFill>
                <a:srgbClr val="E46C0A"/>
              </a:solidFill>
              <a:prstDash val="solid"/>
            </a:ln>
          </c:spPr>
          <c:marker>
            <c:symbol val="none"/>
          </c:marker>
          <c:xVal>
            <c:numRef>
              <c:f>'Chart 20'!$D$6:$V$6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21.569199999999999</c:v>
                </c:pt>
                <c:pt idx="3">
                  <c:v>41.488199999999999</c:v>
                </c:pt>
                <c:pt idx="4">
                  <c:v>50.036000000000001</c:v>
                </c:pt>
                <c:pt idx="5">
                  <c:v>71.5625</c:v>
                </c:pt>
                <c:pt idx="6">
                  <c:v>75.627099999999999</c:v>
                </c:pt>
                <c:pt idx="7">
                  <c:v>90.872699999999995</c:v>
                </c:pt>
                <c:pt idx="8">
                  <c:v>108.23739999999999</c:v>
                </c:pt>
                <c:pt idx="9">
                  <c:v>127.58</c:v>
                </c:pt>
                <c:pt idx="10">
                  <c:v>154.51949999999999</c:v>
                </c:pt>
                <c:pt idx="11">
                  <c:v>195.80869999999999</c:v>
                </c:pt>
                <c:pt idx="12">
                  <c:v>250.3973</c:v>
                </c:pt>
                <c:pt idx="13">
                  <c:v>311.0822</c:v>
                </c:pt>
                <c:pt idx="14">
                  <c:v>412.1354</c:v>
                </c:pt>
                <c:pt idx="15">
                  <c:v>539.60739999999998</c:v>
                </c:pt>
                <c:pt idx="16">
                  <c:v>832.41430000000003</c:v>
                </c:pt>
                <c:pt idx="17">
                  <c:v>1140.2369000000001</c:v>
                </c:pt>
                <c:pt idx="18">
                  <c:v>1529.2502999999999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7FE-4C7B-955E-E0E85D27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268144"/>
        <c:axId val="700272064"/>
      </c:scatterChart>
      <c:valAx>
        <c:axId val="700268144"/>
        <c:scaling>
          <c:orientation val="minMax"/>
          <c:max val="1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GB</a:t>
                </a:r>
                <a:r>
                  <a:rPr lang="en-US" baseline="0"/>
                  <a:t> Used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00272064"/>
        <c:crosses val="autoZero"/>
        <c:crossBetween val="midCat"/>
        <c:majorUnit val="20"/>
      </c:valAx>
      <c:valAx>
        <c:axId val="70027206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crossAx val="700268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/>
      </a:pPr>
      <a:endParaRPr lang="en-US"/>
    </a:p>
  </c:txPr>
  <c:printSettings>
    <c:headerFooter/>
    <c:pageMargins b="0" l="0" r="0" t="0" header="0" footer="0"/>
    <c:pageSetup paperSize="32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1 - 3 Mbit/s</a:t>
            </a:r>
            <a:r>
              <a:rPr lang="en-US" baseline="0"/>
              <a:t>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1568249698"/>
          <c:y val="0.11058670569751"/>
          <c:w val="0.87063041615666859"/>
          <c:h val="0.8499376798074740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7-2'!$A$18:$A$31</c:f>
              <c:strCache>
                <c:ptCount val="14"/>
                <c:pt idx="0">
                  <c:v>Frontier - 1 Mbit/s</c:v>
                </c:pt>
                <c:pt idx="1">
                  <c:v>Verion DSL - 1 Mbit/s</c:v>
                </c:pt>
                <c:pt idx="2">
                  <c:v>AT&amp;T - 1.5 Mbit/s</c:v>
                </c:pt>
                <c:pt idx="3">
                  <c:v>CenturyLink - 1.5 Mbit/s</c:v>
                </c:pt>
                <c:pt idx="4">
                  <c:v>Qwest - 1.5 Mbit/s</c:v>
                </c:pt>
                <c:pt idx="5">
                  <c:v>Verion DSL - 1.5 Mbit/s</c:v>
                </c:pt>
                <c:pt idx="6">
                  <c:v>Windstream - 1.5 Mbit/s</c:v>
                </c:pt>
                <c:pt idx="7">
                  <c:v>AT&amp;T - 3 Mbit/s</c:v>
                </c:pt>
                <c:pt idx="8">
                  <c:v>CenturyLink - 3 Mbit/s</c:v>
                </c:pt>
                <c:pt idx="9">
                  <c:v>Cox - 3 Mbit/s</c:v>
                </c:pt>
                <c:pt idx="10">
                  <c:v>Frontier - 3 Mbit/s</c:v>
                </c:pt>
                <c:pt idx="11">
                  <c:v>TimeWarner - 3 Mbit/s</c:v>
                </c:pt>
                <c:pt idx="12">
                  <c:v>Verion DSL - 3 Mbit/s</c:v>
                </c:pt>
                <c:pt idx="13">
                  <c:v>Windstream - 3 Mbit/s</c:v>
                </c:pt>
              </c:strCache>
            </c:strRef>
          </c:cat>
          <c:val>
            <c:numRef>
              <c:f>'Chart 7-2'!$B$18:$B$31</c:f>
              <c:numCache>
                <c:formatCode>General</c:formatCode>
                <c:ptCount val="14"/>
                <c:pt idx="0">
                  <c:v>1.0249999999999999</c:v>
                </c:pt>
                <c:pt idx="1">
                  <c:v>0.81740000000000002</c:v>
                </c:pt>
                <c:pt idx="2">
                  <c:v>0.83640000000000003</c:v>
                </c:pt>
                <c:pt idx="3">
                  <c:v>0.89229999999999998</c:v>
                </c:pt>
                <c:pt idx="4">
                  <c:v>0.80920000000000003</c:v>
                </c:pt>
                <c:pt idx="5">
                  <c:v>0.98719999999999997</c:v>
                </c:pt>
                <c:pt idx="6">
                  <c:v>0.75919999999999999</c:v>
                </c:pt>
                <c:pt idx="7">
                  <c:v>0.83499999999999996</c:v>
                </c:pt>
                <c:pt idx="8">
                  <c:v>0.88890000000000002</c:v>
                </c:pt>
                <c:pt idx="9">
                  <c:v>1.054</c:v>
                </c:pt>
                <c:pt idx="10">
                  <c:v>0.75429999999999997</c:v>
                </c:pt>
                <c:pt idx="11">
                  <c:v>0.8931</c:v>
                </c:pt>
                <c:pt idx="12">
                  <c:v>0.78180000000000005</c:v>
                </c:pt>
                <c:pt idx="13">
                  <c:v>0.89139999999999997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E8-47E8-8257-9E631C69B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021192"/>
        <c:axId val="413018448"/>
      </c:barChart>
      <c:catAx>
        <c:axId val="41302119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13018448"/>
        <c:crosses val="autoZero"/>
        <c:auto val="1"/>
        <c:lblAlgn val="ctr"/>
        <c:lblOffset val="100"/>
        <c:noMultiLvlLbl val="0"/>
      </c:catAx>
      <c:valAx>
        <c:axId val="413018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13021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</a:t>
            </a:r>
            <a:r>
              <a:rPr lang="en-US" baseline="0"/>
              <a:t> - 10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498406342309"/>
          <c:y val="0.11965796380715595"/>
          <c:w val="0.87077791444827002"/>
          <c:h val="0.8413858267716529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7-2'!$A$32:$A$42</c:f>
              <c:strCache>
                <c:ptCount val="11"/>
                <c:pt idx="0">
                  <c:v>AT&amp;T - 6 Mbit/s</c:v>
                </c:pt>
                <c:pt idx="1">
                  <c:v>Frontier - 6 Mbit/s</c:v>
                </c:pt>
                <c:pt idx="2">
                  <c:v>Windstream - 6 Mbit/s</c:v>
                </c:pt>
                <c:pt idx="3">
                  <c:v>Frontier - 7 Mbit/s</c:v>
                </c:pt>
                <c:pt idx="4">
                  <c:v>Qwest - 7 Mbit/s</c:v>
                </c:pt>
                <c:pt idx="5">
                  <c:v>Verion DSL - 7 Mbit/s</c:v>
                </c:pt>
                <c:pt idx="6">
                  <c:v>Comcast - 8 Mbit/s</c:v>
                </c:pt>
                <c:pt idx="7">
                  <c:v>CenturyLink - 10 Mbit/s</c:v>
                </c:pt>
                <c:pt idx="8">
                  <c:v>Frontier - 10 Mbit/s</c:v>
                </c:pt>
                <c:pt idx="9">
                  <c:v>Insight - 10 Mbit/s</c:v>
                </c:pt>
                <c:pt idx="10">
                  <c:v>TimeWarner - 10 Mbit/s</c:v>
                </c:pt>
              </c:strCache>
            </c:strRef>
          </c:cat>
          <c:val>
            <c:numRef>
              <c:f>'Chart 7-2'!$B$32:$B$42</c:f>
              <c:numCache>
                <c:formatCode>General</c:formatCode>
                <c:ptCount val="11"/>
                <c:pt idx="0">
                  <c:v>0.86629999999999996</c:v>
                </c:pt>
                <c:pt idx="1">
                  <c:v>0.49509999999999998</c:v>
                </c:pt>
                <c:pt idx="2">
                  <c:v>0.87450000000000006</c:v>
                </c:pt>
                <c:pt idx="3">
                  <c:v>0.49080000000000001</c:v>
                </c:pt>
                <c:pt idx="4">
                  <c:v>0.81040000000000001</c:v>
                </c:pt>
                <c:pt idx="5">
                  <c:v>0.74690000000000001</c:v>
                </c:pt>
                <c:pt idx="6">
                  <c:v>2.1501999999999999</c:v>
                </c:pt>
                <c:pt idx="7">
                  <c:v>0.92789999999999995</c:v>
                </c:pt>
                <c:pt idx="8">
                  <c:v>0.33750000000000002</c:v>
                </c:pt>
                <c:pt idx="9">
                  <c:v>0.95760000000000001</c:v>
                </c:pt>
                <c:pt idx="10">
                  <c:v>1.7988999999999999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3B-4DFB-85BB-DC1A4596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025504"/>
        <c:axId val="413026288"/>
      </c:barChart>
      <c:catAx>
        <c:axId val="41302550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13026288"/>
        <c:crosses val="autoZero"/>
        <c:auto val="1"/>
        <c:lblAlgn val="ctr"/>
        <c:lblOffset val="100"/>
        <c:noMultiLvlLbl val="0"/>
      </c:catAx>
      <c:valAx>
        <c:axId val="413026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13025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12 - 15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2918059959"/>
          <c:y val="0.141163322326645"/>
          <c:w val="0.87063040065197894"/>
          <c:h val="0.8154250660016469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7-2'!$A$43:$A$56</c:f>
              <c:strCache>
                <c:ptCount val="14"/>
                <c:pt idx="0">
                  <c:v>AT&amp;T - 12 Mbit/s</c:v>
                </c:pt>
                <c:pt idx="1">
                  <c:v>Comcast - 12 Mbit/s</c:v>
                </c:pt>
                <c:pt idx="2">
                  <c:v>Cox - 12 Mbit/s</c:v>
                </c:pt>
                <c:pt idx="3">
                  <c:v>Mediacom - 12 Mbit/s</c:v>
                </c:pt>
                <c:pt idx="4">
                  <c:v>Qwest - 12 Mbit/s</c:v>
                </c:pt>
                <c:pt idx="5">
                  <c:v>Windstream - 12 Mbit/s</c:v>
                </c:pt>
                <c:pt idx="6">
                  <c:v>Cablevision - 15 Mbit/s</c:v>
                </c:pt>
                <c:pt idx="7">
                  <c:v>Charter - 15 Mbit/s</c:v>
                </c:pt>
                <c:pt idx="8">
                  <c:v>Comcast - 15 Mbit/s</c:v>
                </c:pt>
                <c:pt idx="9">
                  <c:v>Cox - 15 Mbit/s</c:v>
                </c:pt>
                <c:pt idx="10">
                  <c:v>Frontier - 15 Mbit/s</c:v>
                </c:pt>
                <c:pt idx="11">
                  <c:v>Mediacom - 15 Mbit/s</c:v>
                </c:pt>
                <c:pt idx="12">
                  <c:v>TimeWarner - 15 Mbit/s</c:v>
                </c:pt>
                <c:pt idx="13">
                  <c:v>Verion Fiber - 15 Mbit/s</c:v>
                </c:pt>
              </c:strCache>
            </c:strRef>
          </c:cat>
          <c:val>
            <c:numRef>
              <c:f>'Chart 7-2'!$B$43:$B$56</c:f>
              <c:numCache>
                <c:formatCode>General</c:formatCode>
                <c:ptCount val="14"/>
                <c:pt idx="0">
                  <c:v>0.91490000000000005</c:v>
                </c:pt>
                <c:pt idx="1">
                  <c:v>1.9931000000000001</c:v>
                </c:pt>
                <c:pt idx="2">
                  <c:v>1.1822999999999999</c:v>
                </c:pt>
                <c:pt idx="3">
                  <c:v>1.6569</c:v>
                </c:pt>
                <c:pt idx="4">
                  <c:v>0.85089999999999999</c:v>
                </c:pt>
                <c:pt idx="5">
                  <c:v>0.78839999999999999</c:v>
                </c:pt>
                <c:pt idx="6">
                  <c:v>1.2896000000000001</c:v>
                </c:pt>
                <c:pt idx="7">
                  <c:v>1.3046</c:v>
                </c:pt>
                <c:pt idx="8">
                  <c:v>1.5077</c:v>
                </c:pt>
                <c:pt idx="9">
                  <c:v>1.1967000000000001</c:v>
                </c:pt>
                <c:pt idx="10">
                  <c:v>1.0003</c:v>
                </c:pt>
                <c:pt idx="11">
                  <c:v>1.4291</c:v>
                </c:pt>
                <c:pt idx="12">
                  <c:v>1.3406</c:v>
                </c:pt>
                <c:pt idx="13">
                  <c:v>1.2972999999999999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DB-4B78-8CEC-C3DF85AB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020408"/>
        <c:axId val="413021976"/>
      </c:barChart>
      <c:catAx>
        <c:axId val="41302040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13021976"/>
        <c:crosses val="autoZero"/>
        <c:auto val="1"/>
        <c:lblAlgn val="ctr"/>
        <c:lblOffset val="100"/>
        <c:noMultiLvlLbl val="0"/>
      </c:catAx>
      <c:valAx>
        <c:axId val="413021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1302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18 - 25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37027603895802"/>
          <c:y val="0.11951016209429198"/>
          <c:w val="0.87092509222224601"/>
          <c:h val="0.837828859288849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7-2'!$A$57:$A$71</c:f>
              <c:strCache>
                <c:ptCount val="15"/>
                <c:pt idx="0">
                  <c:v>AT&amp;T - 18 Mbit/s</c:v>
                </c:pt>
                <c:pt idx="1">
                  <c:v>Cox - 18 Mbit/s</c:v>
                </c:pt>
                <c:pt idx="2">
                  <c:v>Frontier - 20 Mbit/s</c:v>
                </c:pt>
                <c:pt idx="3">
                  <c:v>Insight - 20 Mbit/s</c:v>
                </c:pt>
                <c:pt idx="4">
                  <c:v>Mediacom - 20 Mbit/s</c:v>
                </c:pt>
                <c:pt idx="5">
                  <c:v>Qwest - 20 Mbit/s</c:v>
                </c:pt>
                <c:pt idx="6">
                  <c:v>TimeWarner - 20 Mbit/s</c:v>
                </c:pt>
                <c:pt idx="7">
                  <c:v>Verion Fiber - 20 Mbit/s</c:v>
                </c:pt>
                <c:pt idx="8">
                  <c:v>Cox - 22 Mbit/s</c:v>
                </c:pt>
                <c:pt idx="9">
                  <c:v>AT&amp;T - 24 Mbit/s</c:v>
                </c:pt>
                <c:pt idx="10">
                  <c:v>Charter - 25 Mbit/s</c:v>
                </c:pt>
                <c:pt idx="11">
                  <c:v>Comcast - 25 Mbit/s</c:v>
                </c:pt>
                <c:pt idx="12">
                  <c:v>Cox - 25 Mbit/s</c:v>
                </c:pt>
                <c:pt idx="13">
                  <c:v>Frontier - 25 Mbit/s</c:v>
                </c:pt>
                <c:pt idx="14">
                  <c:v>Verion Fiber - 25 Mbit/s</c:v>
                </c:pt>
              </c:strCache>
            </c:strRef>
          </c:cat>
          <c:val>
            <c:numRef>
              <c:f>'Chart 7-2'!$B$57:$B$71</c:f>
              <c:numCache>
                <c:formatCode>General</c:formatCode>
                <c:ptCount val="15"/>
                <c:pt idx="0">
                  <c:v>0.92569999999999997</c:v>
                </c:pt>
                <c:pt idx="1">
                  <c:v>1.0860000000000001</c:v>
                </c:pt>
                <c:pt idx="2">
                  <c:v>0.94540000000000002</c:v>
                </c:pt>
                <c:pt idx="3">
                  <c:v>0.92090000000000005</c:v>
                </c:pt>
                <c:pt idx="4">
                  <c:v>1.2710999999999999</c:v>
                </c:pt>
                <c:pt idx="5">
                  <c:v>0.86429999999999996</c:v>
                </c:pt>
                <c:pt idx="6">
                  <c:v>1.1597999999999999</c:v>
                </c:pt>
                <c:pt idx="7">
                  <c:v>1.1964999999999999</c:v>
                </c:pt>
                <c:pt idx="8">
                  <c:v>0.99660000000000004</c:v>
                </c:pt>
                <c:pt idx="9">
                  <c:v>0.90490000000000004</c:v>
                </c:pt>
                <c:pt idx="10">
                  <c:v>1.1047</c:v>
                </c:pt>
                <c:pt idx="11">
                  <c:v>1.2567999999999999</c:v>
                </c:pt>
                <c:pt idx="12">
                  <c:v>1.0868</c:v>
                </c:pt>
                <c:pt idx="13">
                  <c:v>0.96660000000000001</c:v>
                </c:pt>
                <c:pt idx="14">
                  <c:v>1.1791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1D-4BBC-8BF1-45268A01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020016"/>
        <c:axId val="413022368"/>
      </c:barChart>
      <c:catAx>
        <c:axId val="41302001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13022368"/>
        <c:crosses val="autoZero"/>
        <c:auto val="1"/>
        <c:lblAlgn val="ctr"/>
        <c:lblOffset val="100"/>
        <c:noMultiLvlLbl val="0"/>
      </c:catAx>
      <c:valAx>
        <c:axId val="413022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13020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</a:t>
            </a:r>
            <a:r>
              <a:rPr lang="en-US" baseline="0"/>
              <a:t> - 50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91606627630626"/>
          <c:y val="0.13508151871895388"/>
          <c:w val="0.84139834398025659"/>
          <c:h val="0.816699068968178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7-2'!$A$72:$A$76</c:f>
              <c:strCache>
                <c:ptCount val="5"/>
                <c:pt idx="0">
                  <c:v>Cablevision - 30 Mbit/s</c:v>
                </c:pt>
                <c:pt idx="1">
                  <c:v>Charter - 30 Mbit/s</c:v>
                </c:pt>
                <c:pt idx="2">
                  <c:v>TimeWarner - 30 Mbit/s</c:v>
                </c:pt>
                <c:pt idx="3">
                  <c:v>Verion Fiber - 35 Mbit/s</c:v>
                </c:pt>
                <c:pt idx="4">
                  <c:v>Cablevision - 50 Mbit/s</c:v>
                </c:pt>
              </c:strCache>
            </c:strRef>
          </c:cat>
          <c:val>
            <c:numRef>
              <c:f>'Chart 7-2'!$B$72:$B$76</c:f>
              <c:numCache>
                <c:formatCode>General</c:formatCode>
                <c:ptCount val="5"/>
                <c:pt idx="0">
                  <c:v>0.9768</c:v>
                </c:pt>
                <c:pt idx="1">
                  <c:v>1.0478000000000001</c:v>
                </c:pt>
                <c:pt idx="2">
                  <c:v>1.0013000000000001</c:v>
                </c:pt>
                <c:pt idx="3">
                  <c:v>1.1963999999999999</c:v>
                </c:pt>
                <c:pt idx="4">
                  <c:v>1.1253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2B-4EA3-8971-6F768A2C4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023544"/>
        <c:axId val="413018840"/>
      </c:barChart>
      <c:catAx>
        <c:axId val="41302354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13018840"/>
        <c:crosses val="autoZero"/>
        <c:auto val="1"/>
        <c:lblAlgn val="ctr"/>
        <c:lblOffset val="100"/>
        <c:noMultiLvlLbl val="0"/>
      </c:catAx>
      <c:valAx>
        <c:axId val="413018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13023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0.256 - 0.64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07435301157304"/>
          <c:w val="0.86635876293765157"/>
          <c:h val="0.8542140263555181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8-2'!$A$18:$A$27</c:f>
              <c:strCache>
                <c:ptCount val="10"/>
                <c:pt idx="0">
                  <c:v>CenturyLink - 0.256 Mbit/s</c:v>
                </c:pt>
                <c:pt idx="1">
                  <c:v>AT&amp;T - 0.384 Mbit/s</c:v>
                </c:pt>
                <c:pt idx="2">
                  <c:v>Frontier - 0.384 Mbit/s</c:v>
                </c:pt>
                <c:pt idx="3">
                  <c:v>Verion DSL - 0.384 Mbit/s</c:v>
                </c:pt>
                <c:pt idx="4">
                  <c:v>AT&amp;T - 0.512 Mbit/s</c:v>
                </c:pt>
                <c:pt idx="5">
                  <c:v>CenturyLink - 0.512 Mbit/s</c:v>
                </c:pt>
                <c:pt idx="6">
                  <c:v>Cox - 0.512 Mbit/s</c:v>
                </c:pt>
                <c:pt idx="7">
                  <c:v>TimeWarner - 0.512 Mbit/s</c:v>
                </c:pt>
                <c:pt idx="8">
                  <c:v>CenturyLink - 0.64 Mbit/s</c:v>
                </c:pt>
                <c:pt idx="9">
                  <c:v>Qwest - 0.64 Mbit/s</c:v>
                </c:pt>
              </c:strCache>
            </c:strRef>
          </c:cat>
          <c:val>
            <c:numRef>
              <c:f>'Chart 8-2'!$B$18:$B$27</c:f>
              <c:numCache>
                <c:formatCode>General</c:formatCode>
                <c:ptCount val="10"/>
                <c:pt idx="0">
                  <c:v>1.2793000000000001</c:v>
                </c:pt>
                <c:pt idx="1">
                  <c:v>0.91469999999999996</c:v>
                </c:pt>
                <c:pt idx="2">
                  <c:v>1.2730999999999999</c:v>
                </c:pt>
                <c:pt idx="3">
                  <c:v>1.2337</c:v>
                </c:pt>
                <c:pt idx="4">
                  <c:v>0.88390000000000002</c:v>
                </c:pt>
                <c:pt idx="5">
                  <c:v>0.97040000000000004</c:v>
                </c:pt>
                <c:pt idx="6">
                  <c:v>1.5121</c:v>
                </c:pt>
                <c:pt idx="7">
                  <c:v>1.8759999999999999</c:v>
                </c:pt>
                <c:pt idx="8">
                  <c:v>0.98670000000000002</c:v>
                </c:pt>
                <c:pt idx="9">
                  <c:v>1.0591999999999999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AD-40A7-82B0-5C625F9AD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018056"/>
        <c:axId val="413017664"/>
      </c:barChart>
      <c:catAx>
        <c:axId val="41301805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13017664"/>
        <c:crosses val="autoZero"/>
        <c:auto val="1"/>
        <c:lblAlgn val="ctr"/>
        <c:lblOffset val="100"/>
        <c:noMultiLvlLbl val="0"/>
      </c:catAx>
      <c:valAx>
        <c:axId val="413017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Acutal/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1301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2"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3"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9</xdr:row>
      <xdr:rowOff>142875</xdr:rowOff>
    </xdr:from>
    <xdr:to>
      <xdr:col>17</xdr:col>
      <xdr:colOff>495300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17</xdr:row>
      <xdr:rowOff>19050</xdr:rowOff>
    </xdr:from>
    <xdr:to>
      <xdr:col>16</xdr:col>
      <xdr:colOff>104775</xdr:colOff>
      <xdr:row>35</xdr:row>
      <xdr:rowOff>161925</xdr:rowOff>
    </xdr:to>
    <xdr:graphicFrame macro="">
      <xdr:nvGraphicFramePr>
        <xdr:cNvPr id="32769" name="Chart 1">
          <a:extLst>
            <a:ext uri="{FF2B5EF4-FFF2-40B4-BE49-F238E27FC236}">
              <a16:creationId xmlns:a16="http://schemas.microsoft.com/office/drawing/2014/main" xmlns="" id="{00000000-0008-0000-1900-000001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36</xdr:row>
      <xdr:rowOff>38100</xdr:rowOff>
    </xdr:from>
    <xdr:to>
      <xdr:col>16</xdr:col>
      <xdr:colOff>114300</xdr:colOff>
      <xdr:row>55</xdr:row>
      <xdr:rowOff>38100</xdr:rowOff>
    </xdr:to>
    <xdr:graphicFrame macro="">
      <xdr:nvGraphicFramePr>
        <xdr:cNvPr id="32770" name="Chart 2">
          <a:extLst>
            <a:ext uri="{FF2B5EF4-FFF2-40B4-BE49-F238E27FC236}">
              <a16:creationId xmlns:a16="http://schemas.microsoft.com/office/drawing/2014/main" xmlns="" id="{00000000-0008-0000-1900-000002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285750</xdr:colOff>
      <xdr:row>55</xdr:row>
      <xdr:rowOff>85725</xdr:rowOff>
    </xdr:from>
    <xdr:to>
      <xdr:col>16</xdr:col>
      <xdr:colOff>95250</xdr:colOff>
      <xdr:row>73</xdr:row>
      <xdr:rowOff>0</xdr:rowOff>
    </xdr:to>
    <xdr:graphicFrame macro="">
      <xdr:nvGraphicFramePr>
        <xdr:cNvPr id="32771" name="Chart 3">
          <a:extLst>
            <a:ext uri="{FF2B5EF4-FFF2-40B4-BE49-F238E27FC236}">
              <a16:creationId xmlns:a16="http://schemas.microsoft.com/office/drawing/2014/main" xmlns="" id="{00000000-0008-0000-1900-00000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276225</xdr:colOff>
      <xdr:row>73</xdr:row>
      <xdr:rowOff>47625</xdr:rowOff>
    </xdr:from>
    <xdr:to>
      <xdr:col>16</xdr:col>
      <xdr:colOff>104775</xdr:colOff>
      <xdr:row>90</xdr:row>
      <xdr:rowOff>114300</xdr:rowOff>
    </xdr:to>
    <xdr:graphicFrame macro="">
      <xdr:nvGraphicFramePr>
        <xdr:cNvPr id="32772" name="Chart 4">
          <a:extLst>
            <a:ext uri="{FF2B5EF4-FFF2-40B4-BE49-F238E27FC236}">
              <a16:creationId xmlns:a16="http://schemas.microsoft.com/office/drawing/2014/main" xmlns="" id="{00000000-0008-0000-1900-000004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276225</xdr:colOff>
      <xdr:row>90</xdr:row>
      <xdr:rowOff>190500</xdr:rowOff>
    </xdr:from>
    <xdr:to>
      <xdr:col>12</xdr:col>
      <xdr:colOff>600075</xdr:colOff>
      <xdr:row>110</xdr:row>
      <xdr:rowOff>142875</xdr:rowOff>
    </xdr:to>
    <xdr:graphicFrame macro="">
      <xdr:nvGraphicFramePr>
        <xdr:cNvPr id="32773" name="Chart 5">
          <a:extLst>
            <a:ext uri="{FF2B5EF4-FFF2-40B4-BE49-F238E27FC236}">
              <a16:creationId xmlns:a16="http://schemas.microsoft.com/office/drawing/2014/main" xmlns="" id="{00000000-0008-0000-1900-000005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16</xdr:row>
      <xdr:rowOff>171450</xdr:rowOff>
    </xdr:from>
    <xdr:to>
      <xdr:col>15</xdr:col>
      <xdr:colOff>266700</xdr:colOff>
      <xdr:row>36</xdr:row>
      <xdr:rowOff>38100</xdr:rowOff>
    </xdr:to>
    <xdr:graphicFrame macro="">
      <xdr:nvGraphicFramePr>
        <xdr:cNvPr id="41985" name="Chart 1">
          <a:extLst>
            <a:ext uri="{FF2B5EF4-FFF2-40B4-BE49-F238E27FC236}">
              <a16:creationId xmlns:a16="http://schemas.microsoft.com/office/drawing/2014/main" xmlns="" id="{00000000-0008-0000-1A00-000001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36</xdr:row>
      <xdr:rowOff>85725</xdr:rowOff>
    </xdr:from>
    <xdr:to>
      <xdr:col>15</xdr:col>
      <xdr:colOff>266700</xdr:colOff>
      <xdr:row>54</xdr:row>
      <xdr:rowOff>171450</xdr:rowOff>
    </xdr:to>
    <xdr:graphicFrame macro="">
      <xdr:nvGraphicFramePr>
        <xdr:cNvPr id="41986" name="Chart 2">
          <a:extLst>
            <a:ext uri="{FF2B5EF4-FFF2-40B4-BE49-F238E27FC236}">
              <a16:creationId xmlns:a16="http://schemas.microsoft.com/office/drawing/2014/main" xmlns="" id="{00000000-0008-0000-1A00-000002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55</xdr:row>
      <xdr:rowOff>19050</xdr:rowOff>
    </xdr:from>
    <xdr:to>
      <xdr:col>15</xdr:col>
      <xdr:colOff>295275</xdr:colOff>
      <xdr:row>73</xdr:row>
      <xdr:rowOff>152400</xdr:rowOff>
    </xdr:to>
    <xdr:graphicFrame macro="">
      <xdr:nvGraphicFramePr>
        <xdr:cNvPr id="41987" name="Chart 3">
          <a:extLst>
            <a:ext uri="{FF2B5EF4-FFF2-40B4-BE49-F238E27FC236}">
              <a16:creationId xmlns:a16="http://schemas.microsoft.com/office/drawing/2014/main" xmlns="" id="{00000000-0008-0000-1A00-000003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104775</xdr:colOff>
      <xdr:row>74</xdr:row>
      <xdr:rowOff>38100</xdr:rowOff>
    </xdr:from>
    <xdr:to>
      <xdr:col>9</xdr:col>
      <xdr:colOff>409575</xdr:colOff>
      <xdr:row>88</xdr:row>
      <xdr:rowOff>114300</xdr:rowOff>
    </xdr:to>
    <xdr:graphicFrame macro="">
      <xdr:nvGraphicFramePr>
        <xdr:cNvPr id="41988" name="Chart 4">
          <a:extLst>
            <a:ext uri="{FF2B5EF4-FFF2-40B4-BE49-F238E27FC236}">
              <a16:creationId xmlns:a16="http://schemas.microsoft.com/office/drawing/2014/main" xmlns="" id="{00000000-0008-0000-1A00-000004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10</xdr:row>
      <xdr:rowOff>90487</xdr:rowOff>
    </xdr:from>
    <xdr:to>
      <xdr:col>13</xdr:col>
      <xdr:colOff>381000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3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13</xdr:col>
      <xdr:colOff>304800</xdr:colOff>
      <xdr:row>40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3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438151</xdr:colOff>
      <xdr:row>9</xdr:row>
      <xdr:rowOff>57150</xdr:rowOff>
    </xdr:from>
    <xdr:to>
      <xdr:col>19</xdr:col>
      <xdr:colOff>247651</xdr:colOff>
      <xdr:row>27</xdr:row>
      <xdr:rowOff>80963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3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400050</xdr:colOff>
      <xdr:row>9</xdr:row>
      <xdr:rowOff>57150</xdr:rowOff>
    </xdr:from>
    <xdr:to>
      <xdr:col>13</xdr:col>
      <xdr:colOff>466725</xdr:colOff>
      <xdr:row>27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3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195262</xdr:colOff>
      <xdr:row>10</xdr:row>
      <xdr:rowOff>9525</xdr:rowOff>
    </xdr:from>
    <xdr:to>
      <xdr:col>28</xdr:col>
      <xdr:colOff>500062</xdr:colOff>
      <xdr:row>24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3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209-18" growShrinkType="overwriteClear" preserveFormatting="0" adjustColumnWidth="0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09-19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EGACY" growShrinkType="overwriteClear" preserveFormatting="0" adjustColumnWidth="0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ltncy_trimmed_mean" growShrinkType="overwriteClear" preserveFormatting="0" adjustColumnWidth="0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69"/>
  <sheetViews>
    <sheetView workbookViewId="0">
      <selection activeCell="C48" sqref="C48"/>
    </sheetView>
  </sheetViews>
  <sheetFormatPr defaultRowHeight="15" x14ac:dyDescent="0.25"/>
  <cols>
    <col min="1" max="1" width="22.85546875" customWidth="1"/>
    <col min="2" max="2" width="7.85546875" customWidth="1"/>
    <col min="3" max="3" width="17.85546875" customWidth="1"/>
    <col min="4" max="4" width="11.7109375" bestFit="1" customWidth="1"/>
    <col min="5" max="5" width="12.42578125" customWidth="1"/>
  </cols>
  <sheetData>
    <row r="1" spans="1:14" ht="15.75" x14ac:dyDescent="0.25">
      <c r="A1" s="3" t="s">
        <v>220</v>
      </c>
      <c r="E1" s="4"/>
      <c r="F1" t="s">
        <v>159</v>
      </c>
      <c r="I1" s="4"/>
      <c r="N1" s="4"/>
    </row>
    <row r="2" spans="1:14" x14ac:dyDescent="0.25">
      <c r="F2" t="s">
        <v>160</v>
      </c>
    </row>
    <row r="4" spans="1:14" x14ac:dyDescent="0.25">
      <c r="A4" s="5" t="s">
        <v>161</v>
      </c>
      <c r="B4" s="5" t="s">
        <v>162</v>
      </c>
      <c r="D4" s="5" t="s">
        <v>163</v>
      </c>
      <c r="E4" s="6"/>
    </row>
    <row r="5" spans="1:14" x14ac:dyDescent="0.25">
      <c r="A5" s="7" t="str">
        <f t="shared" ref="A5:A18" si="0">A26</f>
        <v>1.5 Mbps</v>
      </c>
      <c r="B5" s="8">
        <f>B47</f>
        <v>1.5</v>
      </c>
      <c r="C5" s="11">
        <f t="shared" ref="C5:C18" si="1">C26</f>
        <v>2.6412104500000001E-3</v>
      </c>
      <c r="D5">
        <f>C5/SUM($C$5:$C$22)</f>
        <v>3.8022260811238062E-3</v>
      </c>
      <c r="J5" t="s">
        <v>173</v>
      </c>
      <c r="K5">
        <v>1.5</v>
      </c>
      <c r="L5">
        <v>6.3547277299999998E-3</v>
      </c>
      <c r="M5">
        <v>6.3547277300635471E-3</v>
      </c>
      <c r="N5">
        <f>D5-M5</f>
        <v>-2.5525016489397409E-3</v>
      </c>
    </row>
    <row r="6" spans="1:14" x14ac:dyDescent="0.25">
      <c r="A6" s="7" t="str">
        <f t="shared" si="0"/>
        <v>2.05 Mbps</v>
      </c>
      <c r="B6" s="8">
        <f t="shared" ref="B6:B18" si="2">B48</f>
        <v>2.0499999999999998</v>
      </c>
      <c r="C6" s="11">
        <f t="shared" si="1"/>
        <v>6.1568242299999999E-3</v>
      </c>
      <c r="D6">
        <f t="shared" ref="D6:D16" si="3">C6/SUM($C$5:$C$22)</f>
        <v>8.8632231726180673E-3</v>
      </c>
      <c r="J6" t="s">
        <v>217</v>
      </c>
      <c r="K6">
        <v>2.0499999999999998</v>
      </c>
      <c r="L6">
        <v>6.4625063700000001E-3</v>
      </c>
      <c r="M6">
        <v>6.4625063700646255E-3</v>
      </c>
      <c r="N6">
        <f>D6-M6</f>
        <v>2.4007168025534419E-3</v>
      </c>
    </row>
    <row r="7" spans="1:14" x14ac:dyDescent="0.25">
      <c r="A7" s="7" t="str">
        <f t="shared" si="0"/>
        <v>3 Mbps</v>
      </c>
      <c r="B7" s="8">
        <f t="shared" si="2"/>
        <v>3</v>
      </c>
      <c r="C7" s="11">
        <f t="shared" si="1"/>
        <v>1.8838405039999999E-2</v>
      </c>
      <c r="D7">
        <f t="shared" si="3"/>
        <v>2.7119336503405912E-2</v>
      </c>
      <c r="J7" t="s">
        <v>174</v>
      </c>
      <c r="K7">
        <v>3</v>
      </c>
      <c r="L7">
        <v>2.7359456479999999E-2</v>
      </c>
      <c r="M7">
        <v>2.7359456480273592E-2</v>
      </c>
      <c r="N7">
        <f>D7-M7</f>
        <v>-2.4011997686768094E-4</v>
      </c>
    </row>
    <row r="8" spans="1:14" x14ac:dyDescent="0.25">
      <c r="A8" s="7" t="str">
        <f t="shared" si="0"/>
        <v>5 Mbps</v>
      </c>
      <c r="B8" s="8">
        <f t="shared" si="2"/>
        <v>5</v>
      </c>
      <c r="C8" s="11">
        <f t="shared" si="1"/>
        <v>1.3454235000000001E-4</v>
      </c>
      <c r="D8">
        <f t="shared" si="3"/>
        <v>1.9368408609230195E-4</v>
      </c>
      <c r="J8" t="s">
        <v>175</v>
      </c>
      <c r="K8">
        <v>5</v>
      </c>
      <c r="L8">
        <v>1.883149122E-2</v>
      </c>
      <c r="M8">
        <v>1.8831491220188314E-2</v>
      </c>
    </row>
    <row r="9" spans="1:14" x14ac:dyDescent="0.25">
      <c r="A9" s="7" t="str">
        <f t="shared" si="0"/>
        <v>6 Mbps</v>
      </c>
      <c r="B9" s="8">
        <f t="shared" si="2"/>
        <v>6</v>
      </c>
      <c r="C9" s="11">
        <f t="shared" si="1"/>
        <v>1.8157744430000001E-2</v>
      </c>
      <c r="D9">
        <f t="shared" si="3"/>
        <v>2.6139473076114219E-2</v>
      </c>
      <c r="J9" t="s">
        <v>176</v>
      </c>
      <c r="K9">
        <v>6</v>
      </c>
      <c r="L9">
        <v>3.2589211030000002E-2</v>
      </c>
      <c r="M9">
        <v>3.2589211030325894E-2</v>
      </c>
      <c r="N9">
        <f>D8-M9</f>
        <v>-3.2395526944233595E-2</v>
      </c>
    </row>
    <row r="10" spans="1:14" x14ac:dyDescent="0.25">
      <c r="A10" s="7" t="str">
        <f t="shared" si="0"/>
        <v>7 Mbps</v>
      </c>
      <c r="B10" s="8">
        <f t="shared" si="2"/>
        <v>7</v>
      </c>
      <c r="C10" s="11">
        <f t="shared" si="1"/>
        <v>0</v>
      </c>
      <c r="D10">
        <f t="shared" si="3"/>
        <v>0</v>
      </c>
      <c r="G10" t="s">
        <v>18</v>
      </c>
      <c r="H10">
        <v>0.76800000000000002</v>
      </c>
      <c r="I10">
        <v>1.4957542673945069E-2</v>
      </c>
      <c r="J10" t="s">
        <v>218</v>
      </c>
      <c r="K10">
        <v>7</v>
      </c>
      <c r="L10">
        <v>6.35288196E-3</v>
      </c>
      <c r="M10">
        <v>6.352881960063529E-3</v>
      </c>
    </row>
    <row r="11" spans="1:14" x14ac:dyDescent="0.25">
      <c r="A11" s="7" t="str">
        <f t="shared" si="0"/>
        <v>10 Mbps</v>
      </c>
      <c r="B11" s="8">
        <f t="shared" si="2"/>
        <v>10</v>
      </c>
      <c r="C11" s="11">
        <f t="shared" si="1"/>
        <v>1.243187133E-2</v>
      </c>
      <c r="D11">
        <f t="shared" si="3"/>
        <v>1.7896637281630209E-2</v>
      </c>
      <c r="G11" t="s">
        <v>19</v>
      </c>
      <c r="H11">
        <v>1</v>
      </c>
      <c r="I11">
        <v>1.8141842128065161E-2</v>
      </c>
      <c r="J11" t="s">
        <v>177</v>
      </c>
      <c r="K11">
        <v>10</v>
      </c>
      <c r="L11">
        <v>2.136300683E-2</v>
      </c>
      <c r="M11">
        <v>2.1363006830213631E-2</v>
      </c>
      <c r="N11">
        <f t="shared" ref="N11:N17" si="4">D9-M11</f>
        <v>4.7764662459005881E-3</v>
      </c>
    </row>
    <row r="12" spans="1:14" x14ac:dyDescent="0.25">
      <c r="A12" s="7" t="str">
        <f t="shared" si="0"/>
        <v>12 Mbps</v>
      </c>
      <c r="B12" s="8">
        <f t="shared" si="2"/>
        <v>12</v>
      </c>
      <c r="C12" s="11">
        <f t="shared" si="1"/>
        <v>2.6733816149999999E-2</v>
      </c>
      <c r="D12">
        <f t="shared" si="3"/>
        <v>3.8485389535505891E-2</v>
      </c>
      <c r="G12" t="s">
        <v>20</v>
      </c>
      <c r="H12">
        <v>1.5</v>
      </c>
      <c r="I12">
        <v>2.5192790919331087E-2</v>
      </c>
      <c r="J12" t="s">
        <v>178</v>
      </c>
      <c r="K12">
        <v>12</v>
      </c>
      <c r="L12">
        <v>2.8406237389999998E-2</v>
      </c>
      <c r="M12">
        <v>2.8406237390284059E-2</v>
      </c>
      <c r="N12">
        <f t="shared" si="4"/>
        <v>-2.8406237390284059E-2</v>
      </c>
    </row>
    <row r="13" spans="1:14" x14ac:dyDescent="0.25">
      <c r="A13" s="7" t="str">
        <f t="shared" si="0"/>
        <v>15 Mbps</v>
      </c>
      <c r="B13" s="8">
        <f t="shared" si="2"/>
        <v>15</v>
      </c>
      <c r="C13" s="11">
        <f t="shared" si="1"/>
        <v>0.10905981735</v>
      </c>
      <c r="D13">
        <f t="shared" si="3"/>
        <v>0.15700001562948859</v>
      </c>
      <c r="G13" t="s">
        <v>22</v>
      </c>
      <c r="H13">
        <v>3</v>
      </c>
      <c r="I13">
        <v>3.8514860064119236E-2</v>
      </c>
      <c r="J13" t="s">
        <v>179</v>
      </c>
      <c r="K13">
        <v>15</v>
      </c>
      <c r="L13">
        <v>0.1624311712</v>
      </c>
      <c r="M13">
        <v>0.16243117120162431</v>
      </c>
      <c r="N13">
        <f t="shared" si="4"/>
        <v>-0.1445345339199941</v>
      </c>
    </row>
    <row r="14" spans="1:14" x14ac:dyDescent="0.25">
      <c r="A14" s="7" t="str">
        <f t="shared" si="0"/>
        <v>18 Mbps</v>
      </c>
      <c r="B14" s="8">
        <f t="shared" si="2"/>
        <v>18</v>
      </c>
      <c r="C14" s="11">
        <f t="shared" si="1"/>
        <v>2.4055914519999999E-2</v>
      </c>
      <c r="D14">
        <f t="shared" si="3"/>
        <v>3.4630343671867896E-2</v>
      </c>
      <c r="G14" t="s">
        <v>24</v>
      </c>
      <c r="H14">
        <v>5</v>
      </c>
      <c r="I14">
        <v>4.2533142708604116E-2</v>
      </c>
      <c r="J14" t="s">
        <v>180</v>
      </c>
      <c r="K14">
        <v>18</v>
      </c>
      <c r="L14">
        <v>1.9221470309999999E-2</v>
      </c>
      <c r="M14">
        <v>1.9221470310192213E-2</v>
      </c>
      <c r="N14">
        <f t="shared" si="4"/>
        <v>1.9263919225313678E-2</v>
      </c>
    </row>
    <row r="15" spans="1:14" x14ac:dyDescent="0.25">
      <c r="A15" s="7" t="str">
        <f t="shared" si="0"/>
        <v>20 Mbps</v>
      </c>
      <c r="B15" s="8">
        <f t="shared" si="2"/>
        <v>20</v>
      </c>
      <c r="C15" s="11">
        <f t="shared" si="1"/>
        <v>2.473593478E-2</v>
      </c>
      <c r="D15">
        <f t="shared" si="3"/>
        <v>3.560928526596336E-2</v>
      </c>
      <c r="G15" t="s">
        <v>25</v>
      </c>
      <c r="H15">
        <v>6</v>
      </c>
      <c r="I15">
        <v>5.2605926696126862E-2</v>
      </c>
      <c r="J15" t="s">
        <v>181</v>
      </c>
      <c r="K15">
        <v>20</v>
      </c>
      <c r="L15">
        <v>7.5128508950000006E-2</v>
      </c>
      <c r="M15">
        <v>7.5128508950751294E-2</v>
      </c>
      <c r="N15">
        <f t="shared" si="4"/>
        <v>8.1871506678737299E-2</v>
      </c>
    </row>
    <row r="16" spans="1:14" x14ac:dyDescent="0.25">
      <c r="A16" s="7" t="str">
        <f t="shared" si="0"/>
        <v>25 Mbps</v>
      </c>
      <c r="B16" s="8">
        <f t="shared" si="2"/>
        <v>25</v>
      </c>
      <c r="C16" s="11">
        <f t="shared" si="1"/>
        <v>0.2150689452</v>
      </c>
      <c r="D16">
        <f t="shared" si="3"/>
        <v>0.30960832851438497</v>
      </c>
      <c r="G16" t="s">
        <v>29</v>
      </c>
      <c r="H16">
        <v>10</v>
      </c>
      <c r="I16">
        <v>7.3130577939519978E-2</v>
      </c>
      <c r="J16" t="s">
        <v>183</v>
      </c>
      <c r="K16">
        <v>25</v>
      </c>
      <c r="L16">
        <v>0.18785038894</v>
      </c>
      <c r="M16">
        <v>0.1878503889418785</v>
      </c>
      <c r="N16">
        <f t="shared" si="4"/>
        <v>-0.1532200452700106</v>
      </c>
    </row>
    <row r="17" spans="1:14" x14ac:dyDescent="0.25">
      <c r="A17" s="7" t="str">
        <f t="shared" si="0"/>
        <v>30 Mbps</v>
      </c>
      <c r="B17" s="8">
        <f t="shared" si="2"/>
        <v>30</v>
      </c>
      <c r="C17" s="11">
        <f t="shared" si="1"/>
        <v>2.029151907E-2</v>
      </c>
      <c r="D17">
        <f>C17/SUM($C$5:$C$22)</f>
        <v>2.921120618524551E-2</v>
      </c>
      <c r="G17" t="s">
        <v>30</v>
      </c>
      <c r="H17">
        <v>12</v>
      </c>
      <c r="I17">
        <v>6.0978251451347373E-2</v>
      </c>
      <c r="J17" t="s">
        <v>184</v>
      </c>
      <c r="K17">
        <v>30</v>
      </c>
      <c r="L17">
        <v>5.8921041469999998E-2</v>
      </c>
      <c r="M17">
        <v>5.8921041470589207E-2</v>
      </c>
      <c r="N17">
        <f t="shared" si="4"/>
        <v>-2.3311756204625847E-2</v>
      </c>
    </row>
    <row r="18" spans="1:14" x14ac:dyDescent="0.25">
      <c r="A18" s="7" t="str">
        <f t="shared" si="0"/>
        <v>50 Mbps</v>
      </c>
      <c r="B18" s="8">
        <f t="shared" si="2"/>
        <v>50</v>
      </c>
      <c r="C18" s="11">
        <f t="shared" si="1"/>
        <v>0.21634190410000001</v>
      </c>
      <c r="D18">
        <f>C18/SUM($C$5:$C$22)</f>
        <v>0.31144085099655927</v>
      </c>
      <c r="G18" t="s">
        <v>31</v>
      </c>
      <c r="H18">
        <v>15</v>
      </c>
      <c r="I18">
        <v>7.1505935360887285E-2</v>
      </c>
      <c r="J18" t="s">
        <v>185</v>
      </c>
      <c r="K18">
        <v>35</v>
      </c>
      <c r="L18">
        <v>1.4725375509999999E-2</v>
      </c>
      <c r="M18">
        <v>1.4725375510147253E-2</v>
      </c>
    </row>
    <row r="19" spans="1:14" x14ac:dyDescent="0.25">
      <c r="A19" s="7"/>
      <c r="B19" s="8"/>
      <c r="C19" s="11"/>
      <c r="G19" t="s">
        <v>33</v>
      </c>
      <c r="H19">
        <v>18</v>
      </c>
      <c r="I19">
        <v>5.4739623949397805E-2</v>
      </c>
      <c r="J19" t="s">
        <v>187</v>
      </c>
      <c r="K19">
        <v>50</v>
      </c>
      <c r="L19">
        <v>0.17938100704000001</v>
      </c>
      <c r="M19">
        <v>0.17938100704179383</v>
      </c>
      <c r="N19">
        <f>D16-M19</f>
        <v>0.13022732147259114</v>
      </c>
    </row>
    <row r="20" spans="1:14" x14ac:dyDescent="0.25">
      <c r="A20" s="7"/>
      <c r="B20" s="8"/>
      <c r="C20" s="11"/>
      <c r="G20" t="s">
        <v>34</v>
      </c>
      <c r="H20">
        <v>20</v>
      </c>
      <c r="I20">
        <v>8.9680270340525101E-2</v>
      </c>
      <c r="J20" t="s">
        <v>195</v>
      </c>
      <c r="K20">
        <v>60</v>
      </c>
      <c r="L20">
        <v>8.1717409889999995E-2</v>
      </c>
      <c r="M20">
        <v>8.1717409890817175E-2</v>
      </c>
      <c r="N20">
        <f>D17-M20</f>
        <v>-5.2506203705571665E-2</v>
      </c>
    </row>
    <row r="21" spans="1:14" x14ac:dyDescent="0.25">
      <c r="A21" s="7"/>
      <c r="B21" s="8"/>
      <c r="C21" s="11"/>
      <c r="G21" t="s">
        <v>35</v>
      </c>
      <c r="H21">
        <v>22</v>
      </c>
      <c r="I21">
        <v>6.6902781388094634E-2</v>
      </c>
      <c r="J21" t="s">
        <v>188</v>
      </c>
      <c r="K21">
        <v>75</v>
      </c>
      <c r="L21">
        <v>1.1776525140000001E-2</v>
      </c>
      <c r="M21">
        <v>1.1776525140117766E-2</v>
      </c>
      <c r="N21">
        <f>D18-M21</f>
        <v>0.29966432585644148</v>
      </c>
    </row>
    <row r="22" spans="1:14" x14ac:dyDescent="0.25">
      <c r="A22" s="7"/>
      <c r="B22" s="8"/>
      <c r="C22" s="11"/>
      <c r="G22" t="s">
        <v>36</v>
      </c>
      <c r="H22">
        <v>24</v>
      </c>
      <c r="I22">
        <v>2.1997660514686771E-2</v>
      </c>
      <c r="J22" t="s">
        <v>196</v>
      </c>
      <c r="K22">
        <v>100</v>
      </c>
      <c r="L22">
        <v>6.1127582530000002E-2</v>
      </c>
      <c r="M22">
        <v>6.1127582530611277E-2</v>
      </c>
    </row>
    <row r="23" spans="1:14" x14ac:dyDescent="0.25">
      <c r="A23" s="7"/>
      <c r="B23" s="8"/>
      <c r="C23" s="11"/>
      <c r="D23">
        <f>SUM(D5:D22)</f>
        <v>1</v>
      </c>
      <c r="G23" t="s">
        <v>37</v>
      </c>
      <c r="H23">
        <v>25</v>
      </c>
      <c r="I23">
        <v>8.6398492331687032E-2</v>
      </c>
      <c r="J23" t="s">
        <v>219</v>
      </c>
      <c r="K23">
        <v>0</v>
      </c>
      <c r="L23">
        <v>0</v>
      </c>
      <c r="M23">
        <v>0</v>
      </c>
    </row>
    <row r="24" spans="1:14" ht="15.75" x14ac:dyDescent="0.25">
      <c r="A24" s="3"/>
      <c r="G24" t="s">
        <v>39</v>
      </c>
      <c r="H24">
        <v>30</v>
      </c>
      <c r="I24">
        <v>7.0942725933627951E-2</v>
      </c>
    </row>
    <row r="25" spans="1:14" x14ac:dyDescent="0.25">
      <c r="B25" s="9"/>
      <c r="G25" t="s">
        <v>40</v>
      </c>
      <c r="H25">
        <v>45</v>
      </c>
      <c r="I25">
        <v>7.2567368512260644E-2</v>
      </c>
    </row>
    <row r="26" spans="1:14" x14ac:dyDescent="0.25">
      <c r="A26" s="12" t="str">
        <f>B47&amp;" Mbps"</f>
        <v>1.5 Mbps</v>
      </c>
      <c r="C26" s="13">
        <f>D47</f>
        <v>2.6412104500000001E-3</v>
      </c>
    </row>
    <row r="27" spans="1:14" x14ac:dyDescent="0.25">
      <c r="A27" s="12" t="str">
        <f t="shared" ref="A27:A44" si="5">B48&amp;" Mbps"</f>
        <v>2.05 Mbps</v>
      </c>
      <c r="C27" s="13">
        <f t="shared" ref="C27:C43" si="6">D48</f>
        <v>6.1568242299999999E-3</v>
      </c>
    </row>
    <row r="28" spans="1:14" x14ac:dyDescent="0.25">
      <c r="A28" s="12" t="str">
        <f t="shared" si="5"/>
        <v>3 Mbps</v>
      </c>
      <c r="C28" s="13">
        <f t="shared" si="6"/>
        <v>1.8838405039999999E-2</v>
      </c>
    </row>
    <row r="29" spans="1:14" x14ac:dyDescent="0.25">
      <c r="A29" s="12" t="str">
        <f t="shared" si="5"/>
        <v>5 Mbps</v>
      </c>
      <c r="C29" s="13">
        <f t="shared" si="6"/>
        <v>1.3454235000000001E-4</v>
      </c>
    </row>
    <row r="30" spans="1:14" x14ac:dyDescent="0.25">
      <c r="A30" s="12" t="str">
        <f t="shared" si="5"/>
        <v>6 Mbps</v>
      </c>
      <c r="C30" s="13">
        <f t="shared" si="6"/>
        <v>1.8157744430000001E-2</v>
      </c>
    </row>
    <row r="31" spans="1:14" x14ac:dyDescent="0.25">
      <c r="A31" s="12" t="str">
        <f t="shared" si="5"/>
        <v>7 Mbps</v>
      </c>
      <c r="C31" s="13">
        <f t="shared" si="6"/>
        <v>0</v>
      </c>
    </row>
    <row r="32" spans="1:14" x14ac:dyDescent="0.25">
      <c r="A32" s="12" t="str">
        <f t="shared" si="5"/>
        <v>10 Mbps</v>
      </c>
      <c r="C32" s="13">
        <f t="shared" si="6"/>
        <v>1.243187133E-2</v>
      </c>
    </row>
    <row r="33" spans="1:8" x14ac:dyDescent="0.25">
      <c r="A33" s="12" t="str">
        <f t="shared" si="5"/>
        <v>12 Mbps</v>
      </c>
      <c r="C33" s="13">
        <f t="shared" si="6"/>
        <v>2.6733816149999999E-2</v>
      </c>
    </row>
    <row r="34" spans="1:8" x14ac:dyDescent="0.25">
      <c r="A34" s="12" t="str">
        <f t="shared" si="5"/>
        <v>15 Mbps</v>
      </c>
      <c r="C34" s="13">
        <f t="shared" si="6"/>
        <v>0.10905981735</v>
      </c>
    </row>
    <row r="35" spans="1:8" x14ac:dyDescent="0.25">
      <c r="A35" s="12" t="str">
        <f t="shared" si="5"/>
        <v>18 Mbps</v>
      </c>
      <c r="C35" s="13">
        <f t="shared" si="6"/>
        <v>2.4055914519999999E-2</v>
      </c>
    </row>
    <row r="36" spans="1:8" x14ac:dyDescent="0.25">
      <c r="A36" s="12" t="str">
        <f t="shared" si="5"/>
        <v>20 Mbps</v>
      </c>
      <c r="C36" s="13">
        <f t="shared" si="6"/>
        <v>2.473593478E-2</v>
      </c>
    </row>
    <row r="37" spans="1:8" x14ac:dyDescent="0.25">
      <c r="A37" s="12" t="str">
        <f t="shared" si="5"/>
        <v>25 Mbps</v>
      </c>
      <c r="C37" s="13">
        <f t="shared" si="6"/>
        <v>0.2150689452</v>
      </c>
    </row>
    <row r="38" spans="1:8" x14ac:dyDescent="0.25">
      <c r="A38" s="12" t="str">
        <f t="shared" si="5"/>
        <v>30 Mbps</v>
      </c>
      <c r="C38" s="13">
        <f t="shared" si="6"/>
        <v>2.029151907E-2</v>
      </c>
    </row>
    <row r="39" spans="1:8" x14ac:dyDescent="0.25">
      <c r="A39" s="12" t="str">
        <f t="shared" si="5"/>
        <v>50 Mbps</v>
      </c>
      <c r="C39" s="13">
        <f t="shared" si="6"/>
        <v>0.21634190410000001</v>
      </c>
    </row>
    <row r="40" spans="1:8" x14ac:dyDescent="0.25">
      <c r="A40" s="12" t="str">
        <f t="shared" si="5"/>
        <v>60 Mbps</v>
      </c>
      <c r="C40" s="13">
        <f t="shared" si="6"/>
        <v>0.10127808250000001</v>
      </c>
    </row>
    <row r="41" spans="1:8" x14ac:dyDescent="0.25">
      <c r="A41" s="12" t="str">
        <f t="shared" si="5"/>
        <v>75 Mbps</v>
      </c>
      <c r="C41" s="13">
        <f t="shared" si="6"/>
        <v>0.20407346849999999</v>
      </c>
    </row>
    <row r="42" spans="1:8" x14ac:dyDescent="0.25">
      <c r="A42" s="12" t="str">
        <f t="shared" si="5"/>
        <v xml:space="preserve"> Mbps</v>
      </c>
      <c r="C42" s="13">
        <f t="shared" si="6"/>
        <v>0</v>
      </c>
    </row>
    <row r="43" spans="1:8" x14ac:dyDescent="0.25">
      <c r="A43" s="12" t="str">
        <f t="shared" si="5"/>
        <v xml:space="preserve"> Mbps</v>
      </c>
      <c r="C43" s="13">
        <f t="shared" si="6"/>
        <v>0</v>
      </c>
    </row>
    <row r="44" spans="1:8" x14ac:dyDescent="0.25">
      <c r="A44" s="12" t="str">
        <f t="shared" si="5"/>
        <v xml:space="preserve"> Mbps</v>
      </c>
      <c r="C44" s="13"/>
    </row>
    <row r="45" spans="1:8" x14ac:dyDescent="0.25">
      <c r="A45" s="15" t="s">
        <v>167</v>
      </c>
      <c r="B45" s="15"/>
      <c r="C45" s="15"/>
      <c r="D45" s="15"/>
    </row>
    <row r="46" spans="1:8" x14ac:dyDescent="0.25">
      <c r="A46" s="15"/>
      <c r="B46" s="15"/>
      <c r="C46" s="15" t="s">
        <v>168</v>
      </c>
      <c r="D46" s="15" t="s">
        <v>169</v>
      </c>
    </row>
    <row r="47" spans="1:8" x14ac:dyDescent="0.25">
      <c r="A47" s="15" t="s">
        <v>170</v>
      </c>
      <c r="B47" s="15">
        <v>1.5</v>
      </c>
      <c r="C47" s="15">
        <v>37</v>
      </c>
      <c r="D47" s="16">
        <v>2.6412104500000001E-3</v>
      </c>
      <c r="E47">
        <f>C47*B47</f>
        <v>55.5</v>
      </c>
      <c r="H47">
        <f>100*E47/E$69</f>
        <v>9.383400679662536E-2</v>
      </c>
    </row>
    <row r="48" spans="1:8" x14ac:dyDescent="0.25">
      <c r="A48" s="15"/>
      <c r="B48" s="15">
        <v>2.0499999999999998</v>
      </c>
      <c r="C48" s="15">
        <v>32</v>
      </c>
      <c r="D48" s="16">
        <v>6.1568242299999999E-3</v>
      </c>
      <c r="E48">
        <f>C48*B48</f>
        <v>65.599999999999994</v>
      </c>
      <c r="H48">
        <f>100*E48/E$69</f>
        <v>0.11091010533078599</v>
      </c>
    </row>
    <row r="49" spans="1:8" x14ac:dyDescent="0.25">
      <c r="A49" s="15"/>
      <c r="B49" s="15">
        <v>3</v>
      </c>
      <c r="C49" s="15">
        <v>130</v>
      </c>
      <c r="D49" s="16">
        <v>1.8838405039999999E-2</v>
      </c>
      <c r="E49">
        <f>C49*B49</f>
        <v>390</v>
      </c>
      <c r="H49">
        <f>100*E49/E$69</f>
        <v>0.65937410181412415</v>
      </c>
    </row>
    <row r="50" spans="1:8" x14ac:dyDescent="0.25">
      <c r="A50" s="15"/>
      <c r="B50" s="15">
        <v>5</v>
      </c>
      <c r="C50" s="15">
        <v>25</v>
      </c>
      <c r="D50" s="16">
        <v>1.3454235000000001E-4</v>
      </c>
      <c r="E50">
        <f t="shared" ref="E50:E67" si="7">C50*B50</f>
        <v>125</v>
      </c>
      <c r="H50">
        <f t="shared" ref="H50:H67" si="8">100*C50/C$69</f>
        <v>1.4013452914798206</v>
      </c>
    </row>
    <row r="51" spans="1:8" x14ac:dyDescent="0.25">
      <c r="A51" s="15"/>
      <c r="B51" s="15">
        <v>6</v>
      </c>
      <c r="C51" s="15">
        <v>70</v>
      </c>
      <c r="D51" s="16">
        <v>1.8157744430000001E-2</v>
      </c>
      <c r="E51">
        <f t="shared" si="7"/>
        <v>420</v>
      </c>
      <c r="H51">
        <f t="shared" si="8"/>
        <v>3.9237668161434978</v>
      </c>
    </row>
    <row r="52" spans="1:8" x14ac:dyDescent="0.25">
      <c r="A52" s="15"/>
      <c r="B52" s="15">
        <v>7</v>
      </c>
      <c r="C52" s="15">
        <v>38</v>
      </c>
      <c r="D52" s="16">
        <v>0</v>
      </c>
      <c r="E52">
        <f t="shared" si="7"/>
        <v>266</v>
      </c>
      <c r="H52">
        <f t="shared" si="8"/>
        <v>2.1300448430493275</v>
      </c>
    </row>
    <row r="53" spans="1:8" x14ac:dyDescent="0.25">
      <c r="A53" s="15"/>
      <c r="B53" s="15">
        <v>10</v>
      </c>
      <c r="C53" s="15">
        <v>45</v>
      </c>
      <c r="D53" s="16">
        <v>1.243187133E-2</v>
      </c>
      <c r="E53">
        <f t="shared" si="7"/>
        <v>450</v>
      </c>
      <c r="H53">
        <f t="shared" si="8"/>
        <v>2.522421524663677</v>
      </c>
    </row>
    <row r="54" spans="1:8" x14ac:dyDescent="0.25">
      <c r="A54" s="15"/>
      <c r="B54" s="15">
        <v>12</v>
      </c>
      <c r="C54" s="15">
        <v>88</v>
      </c>
      <c r="D54" s="16">
        <v>2.6733816149999999E-2</v>
      </c>
      <c r="E54">
        <f t="shared" si="7"/>
        <v>1056</v>
      </c>
      <c r="H54">
        <f t="shared" si="8"/>
        <v>4.9327354260089686</v>
      </c>
    </row>
    <row r="55" spans="1:8" x14ac:dyDescent="0.25">
      <c r="A55" s="15"/>
      <c r="B55" s="15">
        <v>15</v>
      </c>
      <c r="C55" s="15">
        <v>245</v>
      </c>
      <c r="D55" s="16">
        <v>0.10905981735</v>
      </c>
      <c r="E55">
        <f t="shared" si="7"/>
        <v>3675</v>
      </c>
      <c r="H55">
        <f t="shared" si="8"/>
        <v>13.733183856502242</v>
      </c>
    </row>
    <row r="56" spans="1:8" x14ac:dyDescent="0.25">
      <c r="A56" s="15"/>
      <c r="B56" s="15">
        <v>18</v>
      </c>
      <c r="C56" s="15">
        <v>55</v>
      </c>
      <c r="D56" s="16">
        <v>2.4055914519999999E-2</v>
      </c>
      <c r="E56">
        <f t="shared" si="7"/>
        <v>990</v>
      </c>
      <c r="H56">
        <f t="shared" si="8"/>
        <v>3.0829596412556053</v>
      </c>
    </row>
    <row r="57" spans="1:8" x14ac:dyDescent="0.25">
      <c r="A57" s="15"/>
      <c r="B57" s="15">
        <v>20</v>
      </c>
      <c r="C57" s="15">
        <v>67</v>
      </c>
      <c r="D57" s="16">
        <v>2.473593478E-2</v>
      </c>
      <c r="E57">
        <f t="shared" si="7"/>
        <v>1340</v>
      </c>
      <c r="H57">
        <f t="shared" si="8"/>
        <v>3.7556053811659194</v>
      </c>
    </row>
    <row r="58" spans="1:8" x14ac:dyDescent="0.25">
      <c r="A58" s="15"/>
      <c r="B58" s="15">
        <v>25</v>
      </c>
      <c r="C58" s="15">
        <v>213</v>
      </c>
      <c r="D58" s="16">
        <v>0.2150689452</v>
      </c>
      <c r="E58">
        <f t="shared" si="7"/>
        <v>5325</v>
      </c>
      <c r="H58">
        <f t="shared" si="8"/>
        <v>11.939461883408072</v>
      </c>
    </row>
    <row r="59" spans="1:8" x14ac:dyDescent="0.25">
      <c r="A59" s="15"/>
      <c r="B59" s="15">
        <v>30</v>
      </c>
      <c r="C59" s="15">
        <v>65</v>
      </c>
      <c r="D59" s="16">
        <v>2.029151907E-2</v>
      </c>
      <c r="E59">
        <f t="shared" si="7"/>
        <v>1950</v>
      </c>
      <c r="H59">
        <f t="shared" si="8"/>
        <v>3.6434977578475336</v>
      </c>
    </row>
    <row r="60" spans="1:8" x14ac:dyDescent="0.25">
      <c r="A60" s="15"/>
      <c r="B60" s="15">
        <v>50</v>
      </c>
      <c r="C60" s="15">
        <v>337</v>
      </c>
      <c r="D60" s="16">
        <v>0.21634190410000001</v>
      </c>
      <c r="E60">
        <f t="shared" si="7"/>
        <v>16850</v>
      </c>
      <c r="H60">
        <f t="shared" si="8"/>
        <v>18.890134529147982</v>
      </c>
    </row>
    <row r="61" spans="1:8" x14ac:dyDescent="0.25">
      <c r="A61" s="15"/>
      <c r="B61" s="15">
        <v>60</v>
      </c>
      <c r="C61" s="15">
        <v>276</v>
      </c>
      <c r="D61" s="16">
        <v>0.10127808250000001</v>
      </c>
      <c r="E61">
        <f t="shared" si="7"/>
        <v>16560</v>
      </c>
      <c r="H61">
        <f t="shared" si="8"/>
        <v>15.47085201793722</v>
      </c>
    </row>
    <row r="62" spans="1:8" x14ac:dyDescent="0.25">
      <c r="A62" s="15"/>
      <c r="B62" s="15">
        <v>75</v>
      </c>
      <c r="C62" s="15">
        <v>130</v>
      </c>
      <c r="D62" s="16">
        <v>0.20407346849999999</v>
      </c>
      <c r="E62">
        <f t="shared" si="7"/>
        <v>9750</v>
      </c>
      <c r="H62">
        <f t="shared" si="8"/>
        <v>7.2869955156950672</v>
      </c>
    </row>
    <row r="63" spans="1:8" x14ac:dyDescent="0.25">
      <c r="A63" s="15"/>
      <c r="B63" s="15"/>
      <c r="C63" s="15"/>
      <c r="D63" s="17"/>
      <c r="E63">
        <f t="shared" si="7"/>
        <v>0</v>
      </c>
      <c r="H63">
        <f t="shared" si="8"/>
        <v>0</v>
      </c>
    </row>
    <row r="64" spans="1:8" x14ac:dyDescent="0.25">
      <c r="A64" s="15"/>
      <c r="B64" s="15"/>
      <c r="C64" s="15"/>
      <c r="D64" s="17"/>
      <c r="E64">
        <f t="shared" si="7"/>
        <v>0</v>
      </c>
      <c r="H64">
        <f t="shared" si="8"/>
        <v>0</v>
      </c>
    </row>
    <row r="65" spans="1:8" x14ac:dyDescent="0.25">
      <c r="A65" s="15"/>
      <c r="B65" s="15"/>
      <c r="C65" s="15"/>
      <c r="D65" s="17"/>
      <c r="E65">
        <f t="shared" si="7"/>
        <v>0</v>
      </c>
      <c r="H65">
        <f t="shared" si="8"/>
        <v>0</v>
      </c>
    </row>
    <row r="66" spans="1:8" x14ac:dyDescent="0.25">
      <c r="A66" s="15"/>
      <c r="B66" s="15"/>
      <c r="C66" s="15"/>
      <c r="D66" s="17"/>
      <c r="E66">
        <f t="shared" si="7"/>
        <v>0</v>
      </c>
      <c r="H66">
        <f t="shared" si="8"/>
        <v>0</v>
      </c>
    </row>
    <row r="67" spans="1:8" x14ac:dyDescent="0.25">
      <c r="A67" s="15"/>
      <c r="B67" s="15"/>
      <c r="C67" s="15"/>
      <c r="D67" s="17"/>
      <c r="E67">
        <f t="shared" si="7"/>
        <v>0</v>
      </c>
      <c r="H67">
        <f t="shared" si="8"/>
        <v>0</v>
      </c>
    </row>
    <row r="68" spans="1:8" x14ac:dyDescent="0.25">
      <c r="A68" s="15"/>
      <c r="B68" s="15"/>
      <c r="C68" s="15"/>
      <c r="D68" s="17"/>
    </row>
    <row r="69" spans="1:8" x14ac:dyDescent="0.25">
      <c r="A69" s="15"/>
      <c r="B69" s="15"/>
      <c r="C69" s="15">
        <f>SUM(C49:C67)</f>
        <v>1784</v>
      </c>
      <c r="D69" s="15"/>
      <c r="E69" s="15">
        <f>SUM(E49:E67)</f>
        <v>59147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N35"/>
  <sheetViews>
    <sheetView topLeftCell="A22" workbookViewId="0">
      <selection activeCell="A17" sqref="A17"/>
    </sheetView>
  </sheetViews>
  <sheetFormatPr defaultRowHeight="15" x14ac:dyDescent="0.25"/>
  <cols>
    <col min="1" max="1" width="13.140625" customWidth="1"/>
    <col min="2" max="2" width="11" customWidth="1"/>
    <col min="3" max="3" width="17.28515625" customWidth="1"/>
    <col min="5" max="5" width="12.42578125" customWidth="1"/>
  </cols>
  <sheetData>
    <row r="1" spans="1:14" x14ac:dyDescent="0.25">
      <c r="B1" t="s">
        <v>198</v>
      </c>
    </row>
    <row r="2" spans="1:14" x14ac:dyDescent="0.25">
      <c r="E2" s="4">
        <v>1</v>
      </c>
      <c r="F2" t="s">
        <v>159</v>
      </c>
      <c r="I2" s="4"/>
      <c r="N2" s="4"/>
    </row>
    <row r="3" spans="1:14" x14ac:dyDescent="0.25">
      <c r="E3">
        <v>2.5999999999999999E-2</v>
      </c>
      <c r="F3" t="s">
        <v>160</v>
      </c>
    </row>
    <row r="5" spans="1:14" x14ac:dyDescent="0.25">
      <c r="A5" s="5" t="s">
        <v>161</v>
      </c>
      <c r="B5" s="5" t="s">
        <v>162</v>
      </c>
      <c r="C5" s="5" t="s">
        <v>163</v>
      </c>
      <c r="E5" s="6" t="s">
        <v>191</v>
      </c>
    </row>
    <row r="6" spans="1:14" x14ac:dyDescent="0.25">
      <c r="A6" s="14" t="str">
        <f>'Chart 18 Data'!A5</f>
        <v>1.5 Mbps</v>
      </c>
      <c r="B6">
        <f>'Chart 18 Data'!B5</f>
        <v>1.5</v>
      </c>
      <c r="C6">
        <f>'Chart 18 Data'!D5</f>
        <v>3.8022260811238062E-3</v>
      </c>
      <c r="E6">
        <f t="shared" ref="E6:E23" si="0">10^(LOG10(B6)*LOG10(1+$E$2))*$E$3</f>
        <v>2.9375285681866793E-2</v>
      </c>
    </row>
    <row r="7" spans="1:14" x14ac:dyDescent="0.25">
      <c r="A7" s="14" t="str">
        <f>'Chart 18 Data'!A6</f>
        <v>2.05 Mbps</v>
      </c>
      <c r="B7">
        <f>'Chart 18 Data'!B6</f>
        <v>2.0499999999999998</v>
      </c>
      <c r="C7">
        <f>'Chart 18 Data'!D6</f>
        <v>8.8632231726180673E-3</v>
      </c>
      <c r="E7">
        <f t="shared" si="0"/>
        <v>3.2271608434229798E-2</v>
      </c>
    </row>
    <row r="8" spans="1:14" x14ac:dyDescent="0.25">
      <c r="A8" s="14" t="str">
        <f>'Chart 18 Data'!A7</f>
        <v>3 Mbps</v>
      </c>
      <c r="B8">
        <f>'Chart 18 Data'!B7</f>
        <v>3</v>
      </c>
      <c r="C8">
        <f>'Chart 18 Data'!D7</f>
        <v>2.7119336503405912E-2</v>
      </c>
      <c r="E8">
        <f t="shared" si="0"/>
        <v>3.6191047822066877E-2</v>
      </c>
    </row>
    <row r="9" spans="1:14" x14ac:dyDescent="0.25">
      <c r="A9" s="14" t="str">
        <f>'Chart 18 Data'!A8</f>
        <v>5 Mbps</v>
      </c>
      <c r="B9">
        <f>'Chart 18 Data'!B8</f>
        <v>5</v>
      </c>
      <c r="C9">
        <f>'Chart 18 Data'!D8</f>
        <v>1.9368408609230195E-4</v>
      </c>
      <c r="E9">
        <f t="shared" si="0"/>
        <v>4.2206980659059486E-2</v>
      </c>
    </row>
    <row r="10" spans="1:14" x14ac:dyDescent="0.25">
      <c r="A10" s="14" t="str">
        <f>'Chart 18 Data'!A9</f>
        <v>6 Mbps</v>
      </c>
      <c r="B10">
        <f>'Chart 18 Data'!B9</f>
        <v>6</v>
      </c>
      <c r="C10">
        <f>'Chart 18 Data'!D9</f>
        <v>2.6139473076114219E-2</v>
      </c>
      <c r="E10">
        <f t="shared" si="0"/>
        <v>4.4588228235263053E-2</v>
      </c>
    </row>
    <row r="11" spans="1:14" x14ac:dyDescent="0.25">
      <c r="A11" s="14" t="str">
        <f>'Chart 18 Data'!A10</f>
        <v>7 Mbps</v>
      </c>
      <c r="B11">
        <f>'Chart 18 Data'!B10</f>
        <v>7</v>
      </c>
      <c r="C11">
        <f>'Chart 18 Data'!D10</f>
        <v>0</v>
      </c>
      <c r="E11">
        <f t="shared" si="0"/>
        <v>4.6706057246395989E-2</v>
      </c>
    </row>
    <row r="12" spans="1:14" x14ac:dyDescent="0.25">
      <c r="A12" s="14" t="str">
        <f>'Chart 18 Data'!A11</f>
        <v>10 Mbps</v>
      </c>
      <c r="B12">
        <f>'Chart 18 Data'!B11</f>
        <v>10</v>
      </c>
      <c r="C12">
        <f>'Chart 18 Data'!D11</f>
        <v>1.7896637281630209E-2</v>
      </c>
      <c r="E12">
        <f t="shared" si="0"/>
        <v>5.1999999999999998E-2</v>
      </c>
    </row>
    <row r="13" spans="1:14" x14ac:dyDescent="0.25">
      <c r="A13" s="14" t="str">
        <f>'Chart 18 Data'!A12</f>
        <v>12 Mbps</v>
      </c>
      <c r="B13">
        <f>'Chart 18 Data'!B12</f>
        <v>12</v>
      </c>
      <c r="C13">
        <f>'Chart 18 Data'!D12</f>
        <v>3.8485389535505891E-2</v>
      </c>
      <c r="E13">
        <f t="shared" si="0"/>
        <v>5.493375342251608E-2</v>
      </c>
    </row>
    <row r="14" spans="1:14" x14ac:dyDescent="0.25">
      <c r="A14" s="14" t="str">
        <f>'Chart 18 Data'!A13</f>
        <v>15 Mbps</v>
      </c>
      <c r="B14">
        <f>'Chart 18 Data'!B13</f>
        <v>15</v>
      </c>
      <c r="C14">
        <f>'Chart 18 Data'!D13</f>
        <v>0.15700001562948859</v>
      </c>
      <c r="E14">
        <f t="shared" si="0"/>
        <v>5.8750571363733593E-2</v>
      </c>
    </row>
    <row r="15" spans="1:14" x14ac:dyDescent="0.25">
      <c r="A15" s="14" t="str">
        <f>'Chart 18 Data'!A14</f>
        <v>18 Mbps</v>
      </c>
      <c r="B15">
        <f>'Chart 18 Data'!B14</f>
        <v>18</v>
      </c>
      <c r="C15">
        <f>'Chart 18 Data'!D14</f>
        <v>3.4630343671867896E-2</v>
      </c>
      <c r="E15">
        <f t="shared" si="0"/>
        <v>6.2065180783216836E-2</v>
      </c>
    </row>
    <row r="16" spans="1:14" x14ac:dyDescent="0.25">
      <c r="A16" s="14" t="str">
        <f>'Chart 18 Data'!A15</f>
        <v>20 Mbps</v>
      </c>
      <c r="B16">
        <f>'Chart 18 Data'!B15</f>
        <v>20</v>
      </c>
      <c r="C16">
        <f>'Chart 18 Data'!D15</f>
        <v>3.560928526596336E-2</v>
      </c>
      <c r="E16">
        <f t="shared" si="0"/>
        <v>6.4065231811828313E-2</v>
      </c>
    </row>
    <row r="17" spans="1:5" x14ac:dyDescent="0.25">
      <c r="A17" s="14" t="str">
        <f>'Chart 18 Data'!A16</f>
        <v>25 Mbps</v>
      </c>
      <c r="B17">
        <f>'Chart 18 Data'!B16</f>
        <v>25</v>
      </c>
      <c r="C17">
        <f>'Chart 18 Data'!D16</f>
        <v>0.30960832851438497</v>
      </c>
      <c r="E17">
        <f t="shared" si="0"/>
        <v>6.85165083213162E-2</v>
      </c>
    </row>
    <row r="18" spans="1:5" x14ac:dyDescent="0.25">
      <c r="A18" s="14" t="str">
        <f>'Chart 18 Data'!A17</f>
        <v>30 Mbps</v>
      </c>
      <c r="B18">
        <f>'Chart 18 Data'!B17</f>
        <v>30</v>
      </c>
      <c r="C18">
        <f>'Chart 18 Data'!D17</f>
        <v>2.921120618524551E-2</v>
      </c>
      <c r="E18">
        <f t="shared" si="0"/>
        <v>7.2382095644133754E-2</v>
      </c>
    </row>
    <row r="19" spans="1:5" x14ac:dyDescent="0.25">
      <c r="A19" s="14" t="str">
        <f>'Chart 18 Data'!A18</f>
        <v>50 Mbps</v>
      </c>
      <c r="B19">
        <f>'Chart 18 Data'!B18</f>
        <v>50</v>
      </c>
      <c r="C19">
        <f>'Chart 18 Data'!D18</f>
        <v>0.31144085099655927</v>
      </c>
      <c r="E19">
        <f t="shared" si="0"/>
        <v>8.4413961318118944E-2</v>
      </c>
    </row>
    <row r="20" spans="1:5" x14ac:dyDescent="0.25">
      <c r="A20" s="14">
        <f>'Chart 18 Data'!A19</f>
        <v>0</v>
      </c>
      <c r="B20">
        <f>'Chart 18 Data'!B19</f>
        <v>0</v>
      </c>
      <c r="C20">
        <f>'Chart 18 Data'!D19</f>
        <v>0</v>
      </c>
      <c r="E20" t="e">
        <f t="shared" si="0"/>
        <v>#NUM!</v>
      </c>
    </row>
    <row r="21" spans="1:5" x14ac:dyDescent="0.25">
      <c r="A21" s="14">
        <f>'Chart 18 Data'!A20</f>
        <v>0</v>
      </c>
      <c r="B21">
        <f>'Chart 18 Data'!B20</f>
        <v>0</v>
      </c>
      <c r="C21">
        <f>'Chart 18 Data'!D20</f>
        <v>0</v>
      </c>
      <c r="E21" t="e">
        <f t="shared" si="0"/>
        <v>#NUM!</v>
      </c>
    </row>
    <row r="22" spans="1:5" x14ac:dyDescent="0.25">
      <c r="A22" s="14">
        <f>'Chart 18 Data'!A21</f>
        <v>0</v>
      </c>
      <c r="B22">
        <f>'Chart 18 Data'!B21</f>
        <v>0</v>
      </c>
      <c r="C22">
        <f>'Chart 18 Data'!D21</f>
        <v>0</v>
      </c>
      <c r="E22" t="e">
        <f t="shared" si="0"/>
        <v>#NUM!</v>
      </c>
    </row>
    <row r="23" spans="1:5" x14ac:dyDescent="0.25">
      <c r="A23" s="14">
        <f>'Chart 18 Data'!A22</f>
        <v>0</v>
      </c>
      <c r="B23">
        <f>'Chart 18 Data'!B22</f>
        <v>0</v>
      </c>
      <c r="C23">
        <f>'Chart 18 Data'!D22</f>
        <v>0</v>
      </c>
      <c r="E23" t="e">
        <f t="shared" si="0"/>
        <v>#NUM!</v>
      </c>
    </row>
    <row r="24" spans="1:5" x14ac:dyDescent="0.25">
      <c r="A24" s="14"/>
    </row>
    <row r="28" spans="1:5" x14ac:dyDescent="0.25">
      <c r="B28" s="9"/>
    </row>
    <row r="29" spans="1:5" x14ac:dyDescent="0.25">
      <c r="B29" s="9"/>
    </row>
    <row r="30" spans="1:5" x14ac:dyDescent="0.25">
      <c r="B30" s="9"/>
    </row>
    <row r="31" spans="1:5" x14ac:dyDescent="0.25">
      <c r="B31" s="9"/>
    </row>
    <row r="32" spans="1:5" x14ac:dyDescent="0.25">
      <c r="B32" s="10"/>
    </row>
    <row r="34" spans="2:2" x14ac:dyDescent="0.25">
      <c r="B34" s="9"/>
    </row>
    <row r="35" spans="2:2" x14ac:dyDescent="0.25">
      <c r="B3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V7"/>
  <sheetViews>
    <sheetView workbookViewId="0">
      <selection activeCell="E5" sqref="E5"/>
    </sheetView>
  </sheetViews>
  <sheetFormatPr defaultColWidth="8.85546875" defaultRowHeight="15" x14ac:dyDescent="0.25"/>
  <cols>
    <col min="1" max="1" width="15.7109375" customWidth="1"/>
    <col min="2" max="2" width="1.42578125" customWidth="1"/>
    <col min="3" max="3" width="6.28515625" customWidth="1"/>
    <col min="4" max="5" width="7" customWidth="1"/>
    <col min="6" max="10" width="8" customWidth="1"/>
    <col min="11" max="20" width="9" customWidth="1"/>
    <col min="21" max="22" width="10" customWidth="1"/>
  </cols>
  <sheetData>
    <row r="1" spans="1:22" ht="15.75" x14ac:dyDescent="0.25">
      <c r="C1" s="3" t="s">
        <v>215</v>
      </c>
    </row>
    <row r="2" spans="1:22" x14ac:dyDescent="0.25">
      <c r="A2" t="s">
        <v>165</v>
      </c>
    </row>
    <row r="3" spans="1:22" x14ac:dyDescent="0.25">
      <c r="C3" t="s">
        <v>164</v>
      </c>
      <c r="D3" s="4">
        <v>1</v>
      </c>
      <c r="E3" s="4">
        <v>0.99</v>
      </c>
      <c r="F3" s="4">
        <v>0.97</v>
      </c>
      <c r="G3" s="4">
        <v>0.95</v>
      </c>
      <c r="H3" s="4">
        <v>0.9</v>
      </c>
      <c r="I3" s="4">
        <v>0.85</v>
      </c>
      <c r="J3" s="4">
        <v>0.8</v>
      </c>
      <c r="K3" s="4">
        <v>0.7</v>
      </c>
      <c r="L3" s="4">
        <v>0.6</v>
      </c>
      <c r="M3" s="4">
        <v>0.5</v>
      </c>
      <c r="N3" s="4">
        <v>0.4</v>
      </c>
      <c r="O3" s="4">
        <v>0.3</v>
      </c>
      <c r="P3" s="4">
        <v>0.2</v>
      </c>
      <c r="Q3" s="4">
        <v>0.15</v>
      </c>
      <c r="R3" s="4">
        <v>0.1</v>
      </c>
      <c r="S3" s="4">
        <v>0.05</v>
      </c>
      <c r="T3" s="4">
        <v>0.03</v>
      </c>
      <c r="U3" s="4">
        <v>0.01</v>
      </c>
      <c r="V3" s="4">
        <v>0</v>
      </c>
    </row>
    <row r="4" spans="1:22" x14ac:dyDescent="0.25">
      <c r="A4" t="s">
        <v>14</v>
      </c>
      <c r="B4" t="s">
        <v>13</v>
      </c>
      <c r="C4">
        <v>1523</v>
      </c>
      <c r="D4">
        <v>0</v>
      </c>
      <c r="E4">
        <v>0</v>
      </c>
      <c r="F4">
        <v>19.384599999999999</v>
      </c>
      <c r="G4">
        <v>34.456099999999999</v>
      </c>
      <c r="H4">
        <v>58.5777</v>
      </c>
      <c r="I4">
        <v>77.347300000000004</v>
      </c>
      <c r="J4">
        <v>94.779799999999994</v>
      </c>
      <c r="K4">
        <v>126.8359</v>
      </c>
      <c r="L4">
        <v>159.36420000000001</v>
      </c>
      <c r="M4">
        <v>192.86760000000001</v>
      </c>
      <c r="N4">
        <v>244.29339999999999</v>
      </c>
      <c r="O4">
        <v>301.11799999999999</v>
      </c>
      <c r="P4">
        <v>412.42970000000003</v>
      </c>
      <c r="Q4">
        <v>465.77120000000002</v>
      </c>
      <c r="R4">
        <v>579.21090000000004</v>
      </c>
      <c r="S4">
        <v>771.87549999999999</v>
      </c>
      <c r="T4">
        <v>937.15269999999998</v>
      </c>
      <c r="U4">
        <v>1297.6956</v>
      </c>
      <c r="V4">
        <v>1785.2521999999999</v>
      </c>
    </row>
    <row r="5" spans="1:22" x14ac:dyDescent="0.25">
      <c r="A5" t="s">
        <v>15</v>
      </c>
      <c r="B5" t="s">
        <v>13</v>
      </c>
      <c r="C5">
        <v>436</v>
      </c>
      <c r="D5" s="4">
        <v>0</v>
      </c>
      <c r="E5" s="4">
        <v>1.8601000000000001</v>
      </c>
      <c r="F5" s="4">
        <v>7.7980999999999998</v>
      </c>
      <c r="G5" s="4">
        <v>11.4392</v>
      </c>
      <c r="H5" s="4">
        <v>15.0189</v>
      </c>
      <c r="I5" s="4">
        <v>19.029</v>
      </c>
      <c r="J5" s="4">
        <v>23.752099999999999</v>
      </c>
      <c r="K5" s="4">
        <v>33.015799999999999</v>
      </c>
      <c r="L5" s="4">
        <v>39.725499999999997</v>
      </c>
      <c r="M5" s="4">
        <v>60.042200000000001</v>
      </c>
      <c r="N5" s="4">
        <v>91.281300000000002</v>
      </c>
      <c r="O5" s="4">
        <v>140.87280000000001</v>
      </c>
      <c r="P5" s="4">
        <v>182.691</v>
      </c>
      <c r="Q5" s="4">
        <v>249.63919999999999</v>
      </c>
      <c r="R5" s="4">
        <v>343.6105</v>
      </c>
      <c r="S5" s="4">
        <v>447.08049999999997</v>
      </c>
      <c r="T5" s="4">
        <v>520.39329999999995</v>
      </c>
      <c r="U5" s="4">
        <v>1115.4449999999999</v>
      </c>
      <c r="V5" s="4">
        <v>2529.1833999999999</v>
      </c>
    </row>
    <row r="6" spans="1:22" x14ac:dyDescent="0.25">
      <c r="A6" t="s">
        <v>16</v>
      </c>
      <c r="B6" t="s">
        <v>13</v>
      </c>
      <c r="C6">
        <v>130</v>
      </c>
      <c r="D6">
        <v>0</v>
      </c>
      <c r="E6">
        <v>0</v>
      </c>
      <c r="F6">
        <v>21.569199999999999</v>
      </c>
      <c r="G6">
        <v>41.488199999999999</v>
      </c>
      <c r="H6">
        <v>50.036000000000001</v>
      </c>
      <c r="I6">
        <v>71.5625</v>
      </c>
      <c r="J6">
        <v>75.627099999999999</v>
      </c>
      <c r="K6">
        <v>90.872699999999995</v>
      </c>
      <c r="L6">
        <v>108.23739999999999</v>
      </c>
      <c r="M6">
        <v>127.58</v>
      </c>
      <c r="N6">
        <v>154.51949999999999</v>
      </c>
      <c r="O6">
        <v>195.80869999999999</v>
      </c>
      <c r="P6">
        <v>250.3973</v>
      </c>
      <c r="Q6">
        <v>311.0822</v>
      </c>
      <c r="R6">
        <v>412.1354</v>
      </c>
      <c r="S6">
        <v>539.60739999999998</v>
      </c>
      <c r="T6">
        <v>832.41430000000003</v>
      </c>
      <c r="U6">
        <v>1140.2369000000001</v>
      </c>
      <c r="V6">
        <v>1529.2502999999999</v>
      </c>
    </row>
    <row r="7" spans="1:22" x14ac:dyDescent="0.25">
      <c r="A7" t="s">
        <v>171</v>
      </c>
      <c r="B7" t="s">
        <v>13</v>
      </c>
      <c r="C7">
        <v>3</v>
      </c>
      <c r="D7">
        <v>4.4862000000000002</v>
      </c>
      <c r="E7">
        <v>4.4862000000000002</v>
      </c>
      <c r="F7">
        <v>4.4862000000000002</v>
      </c>
      <c r="G7">
        <v>4.4862000000000002</v>
      </c>
      <c r="H7">
        <v>4.4862000000000002</v>
      </c>
      <c r="I7">
        <v>4.4862000000000002</v>
      </c>
      <c r="J7">
        <v>4.4862000000000002</v>
      </c>
      <c r="K7">
        <v>4.5189000000000004</v>
      </c>
      <c r="L7">
        <v>4.5189000000000004</v>
      </c>
      <c r="M7">
        <v>50.3035</v>
      </c>
      <c r="N7">
        <v>50.3035</v>
      </c>
      <c r="O7">
        <v>147.21510000000001</v>
      </c>
      <c r="P7">
        <v>226.36259999999999</v>
      </c>
      <c r="Q7">
        <v>226.36259999999999</v>
      </c>
      <c r="R7">
        <v>226.36259999999999</v>
      </c>
      <c r="S7">
        <v>226.36259999999999</v>
      </c>
      <c r="T7">
        <v>226.36259999999999</v>
      </c>
      <c r="U7">
        <v>226.36259999999999</v>
      </c>
      <c r="V7">
        <v>226.36259999999999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76"/>
  <sheetViews>
    <sheetView topLeftCell="A34" workbookViewId="0">
      <selection activeCell="B18" sqref="B18:B76"/>
    </sheetView>
  </sheetViews>
  <sheetFormatPr defaultColWidth="8.85546875" defaultRowHeight="15" x14ac:dyDescent="0.25"/>
  <cols>
    <col min="1" max="1" width="24.140625" customWidth="1"/>
  </cols>
  <sheetData>
    <row r="1" spans="1:28" x14ac:dyDescent="0.25">
      <c r="A1" t="s">
        <v>137</v>
      </c>
    </row>
    <row r="2" spans="1:28" x14ac:dyDescent="0.25">
      <c r="A2" t="s">
        <v>138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  <c r="AA2" t="s">
        <v>42</v>
      </c>
      <c r="AB2" t="s">
        <v>43</v>
      </c>
    </row>
    <row r="3" spans="1:28" x14ac:dyDescent="0.25">
      <c r="A3" t="s">
        <v>0</v>
      </c>
      <c r="E3">
        <v>0.83640000000000003</v>
      </c>
      <c r="G3">
        <v>0.83499999999999996</v>
      </c>
      <c r="J3">
        <v>0.86629999999999996</v>
      </c>
      <c r="O3">
        <v>0.91490000000000005</v>
      </c>
      <c r="R3">
        <v>0.92569999999999997</v>
      </c>
      <c r="U3">
        <v>0.90490000000000004</v>
      </c>
    </row>
    <row r="4" spans="1:28" x14ac:dyDescent="0.25">
      <c r="A4" t="s">
        <v>1</v>
      </c>
      <c r="P4">
        <v>1.2896000000000001</v>
      </c>
      <c r="X4">
        <v>0.9768</v>
      </c>
      <c r="AA4">
        <v>1.1253</v>
      </c>
    </row>
    <row r="5" spans="1:28" x14ac:dyDescent="0.25">
      <c r="A5" t="s">
        <v>2</v>
      </c>
      <c r="E5">
        <v>0.89229999999999998</v>
      </c>
      <c r="G5">
        <v>0.88890000000000002</v>
      </c>
      <c r="N5">
        <v>0.92789999999999995</v>
      </c>
    </row>
    <row r="6" spans="1:28" x14ac:dyDescent="0.25">
      <c r="A6" t="s">
        <v>3</v>
      </c>
      <c r="P6">
        <v>1.3046</v>
      </c>
      <c r="V6">
        <v>1.1047</v>
      </c>
      <c r="X6">
        <v>1.0478000000000001</v>
      </c>
    </row>
    <row r="7" spans="1:28" x14ac:dyDescent="0.25">
      <c r="A7" t="s">
        <v>4</v>
      </c>
      <c r="L7">
        <v>2.1501999999999999</v>
      </c>
      <c r="O7">
        <v>1.9931000000000001</v>
      </c>
      <c r="P7">
        <v>1.5077</v>
      </c>
      <c r="V7">
        <v>1.2567999999999999</v>
      </c>
    </row>
    <row r="8" spans="1:28" x14ac:dyDescent="0.25">
      <c r="A8" t="s">
        <v>5</v>
      </c>
      <c r="G8">
        <v>1.054</v>
      </c>
      <c r="O8">
        <v>1.1822999999999999</v>
      </c>
      <c r="P8">
        <v>1.1967000000000001</v>
      </c>
      <c r="R8">
        <v>1.0860000000000001</v>
      </c>
      <c r="T8">
        <v>0.99660000000000004</v>
      </c>
      <c r="V8">
        <v>1.0868</v>
      </c>
    </row>
    <row r="9" spans="1:28" x14ac:dyDescent="0.25">
      <c r="A9" t="s">
        <v>6</v>
      </c>
      <c r="D9">
        <v>1.0249999999999999</v>
      </c>
      <c r="G9">
        <v>0.75429999999999997</v>
      </c>
      <c r="J9">
        <v>0.49509999999999998</v>
      </c>
      <c r="K9">
        <v>0.49080000000000001</v>
      </c>
      <c r="N9">
        <v>0.33750000000000002</v>
      </c>
      <c r="P9">
        <v>1.0003</v>
      </c>
      <c r="S9">
        <v>0.94540000000000002</v>
      </c>
      <c r="V9">
        <v>0.96660000000000001</v>
      </c>
    </row>
    <row r="10" spans="1:28" x14ac:dyDescent="0.25">
      <c r="A10" t="s">
        <v>7</v>
      </c>
      <c r="N10">
        <v>0.95760000000000001</v>
      </c>
      <c r="S10">
        <v>0.92090000000000005</v>
      </c>
    </row>
    <row r="11" spans="1:28" x14ac:dyDescent="0.25">
      <c r="A11" t="s">
        <v>8</v>
      </c>
      <c r="O11">
        <v>1.6569</v>
      </c>
      <c r="P11">
        <v>1.4291</v>
      </c>
      <c r="S11">
        <v>1.2710999999999999</v>
      </c>
    </row>
    <row r="12" spans="1:28" x14ac:dyDescent="0.25">
      <c r="A12" t="s">
        <v>9</v>
      </c>
      <c r="E12">
        <v>0.80920000000000003</v>
      </c>
      <c r="K12">
        <v>0.81040000000000001</v>
      </c>
      <c r="O12">
        <v>0.85089999999999999</v>
      </c>
      <c r="S12">
        <v>0.86429999999999996</v>
      </c>
    </row>
    <row r="13" spans="1:28" x14ac:dyDescent="0.25">
      <c r="A13" t="s">
        <v>10</v>
      </c>
      <c r="G13">
        <v>0.8931</v>
      </c>
      <c r="N13">
        <v>1.7988999999999999</v>
      </c>
      <c r="P13">
        <v>1.3406</v>
      </c>
      <c r="S13">
        <v>1.1597999999999999</v>
      </c>
      <c r="X13">
        <v>1.0013000000000001</v>
      </c>
    </row>
    <row r="14" spans="1:28" x14ac:dyDescent="0.25">
      <c r="A14" t="s">
        <v>139</v>
      </c>
      <c r="P14">
        <v>1.2972999999999999</v>
      </c>
      <c r="S14">
        <v>1.1964999999999999</v>
      </c>
      <c r="V14">
        <v>1.1791</v>
      </c>
      <c r="Y14">
        <v>1.1963999999999999</v>
      </c>
    </row>
    <row r="15" spans="1:28" x14ac:dyDescent="0.25">
      <c r="A15" t="s">
        <v>140</v>
      </c>
      <c r="D15">
        <v>0.81740000000000002</v>
      </c>
      <c r="E15">
        <v>0.98719999999999997</v>
      </c>
      <c r="G15">
        <v>0.78180000000000005</v>
      </c>
      <c r="K15">
        <v>0.74690000000000001</v>
      </c>
    </row>
    <row r="16" spans="1:28" x14ac:dyDescent="0.25">
      <c r="A16" t="s">
        <v>11</v>
      </c>
      <c r="E16">
        <v>0.75919999999999999</v>
      </c>
      <c r="G16">
        <v>0.89139999999999997</v>
      </c>
      <c r="J16">
        <v>0.87450000000000006</v>
      </c>
      <c r="O16">
        <v>0.78839999999999999</v>
      </c>
    </row>
    <row r="18" spans="1:2" x14ac:dyDescent="0.25">
      <c r="A18" t="s">
        <v>45</v>
      </c>
      <c r="B18">
        <v>1.0249999999999999</v>
      </c>
    </row>
    <row r="19" spans="1:2" x14ac:dyDescent="0.25">
      <c r="A19" t="s">
        <v>141</v>
      </c>
      <c r="B19">
        <v>0.81740000000000002</v>
      </c>
    </row>
    <row r="20" spans="1:2" x14ac:dyDescent="0.25">
      <c r="A20" t="s">
        <v>49</v>
      </c>
      <c r="B20">
        <v>0.83640000000000003</v>
      </c>
    </row>
    <row r="21" spans="1:2" x14ac:dyDescent="0.25">
      <c r="A21" t="s">
        <v>50</v>
      </c>
      <c r="B21">
        <v>0.89229999999999998</v>
      </c>
    </row>
    <row r="22" spans="1:2" x14ac:dyDescent="0.25">
      <c r="A22" t="s">
        <v>52</v>
      </c>
      <c r="B22">
        <v>0.80920000000000003</v>
      </c>
    </row>
    <row r="23" spans="1:2" x14ac:dyDescent="0.25">
      <c r="A23" t="s">
        <v>142</v>
      </c>
      <c r="B23">
        <v>0.98719999999999997</v>
      </c>
    </row>
    <row r="24" spans="1:2" x14ac:dyDescent="0.25">
      <c r="A24" t="s">
        <v>53</v>
      </c>
      <c r="B24">
        <v>0.75919999999999999</v>
      </c>
    </row>
    <row r="25" spans="1:2" x14ac:dyDescent="0.25">
      <c r="A25" t="s">
        <v>59</v>
      </c>
      <c r="B25">
        <v>0.83499999999999996</v>
      </c>
    </row>
    <row r="26" spans="1:2" x14ac:dyDescent="0.25">
      <c r="A26" t="s">
        <v>60</v>
      </c>
      <c r="B26">
        <v>0.88890000000000002</v>
      </c>
    </row>
    <row r="27" spans="1:2" x14ac:dyDescent="0.25">
      <c r="A27" t="s">
        <v>62</v>
      </c>
      <c r="B27">
        <v>1.054</v>
      </c>
    </row>
    <row r="28" spans="1:2" x14ac:dyDescent="0.25">
      <c r="A28" t="s">
        <v>63</v>
      </c>
      <c r="B28">
        <v>0.75429999999999997</v>
      </c>
    </row>
    <row r="29" spans="1:2" x14ac:dyDescent="0.25">
      <c r="A29" t="s">
        <v>64</v>
      </c>
      <c r="B29">
        <v>0.8931</v>
      </c>
    </row>
    <row r="30" spans="1:2" x14ac:dyDescent="0.25">
      <c r="A30" t="s">
        <v>143</v>
      </c>
      <c r="B30">
        <v>0.78180000000000005</v>
      </c>
    </row>
    <row r="31" spans="1:2" x14ac:dyDescent="0.25">
      <c r="A31" t="s">
        <v>65</v>
      </c>
      <c r="B31">
        <v>0.89139999999999997</v>
      </c>
    </row>
    <row r="32" spans="1:2" x14ac:dyDescent="0.25">
      <c r="A32" t="s">
        <v>73</v>
      </c>
      <c r="B32">
        <v>0.86629999999999996</v>
      </c>
    </row>
    <row r="33" spans="1:2" x14ac:dyDescent="0.25">
      <c r="A33" t="s">
        <v>74</v>
      </c>
      <c r="B33">
        <v>0.49509999999999998</v>
      </c>
    </row>
    <row r="34" spans="1:2" x14ac:dyDescent="0.25">
      <c r="A34" t="s">
        <v>75</v>
      </c>
      <c r="B34">
        <v>0.87450000000000006</v>
      </c>
    </row>
    <row r="35" spans="1:2" x14ac:dyDescent="0.25">
      <c r="A35" t="s">
        <v>76</v>
      </c>
      <c r="B35">
        <v>0.49080000000000001</v>
      </c>
    </row>
    <row r="36" spans="1:2" x14ac:dyDescent="0.25">
      <c r="A36" t="s">
        <v>77</v>
      </c>
      <c r="B36">
        <v>0.81040000000000001</v>
      </c>
    </row>
    <row r="37" spans="1:2" x14ac:dyDescent="0.25">
      <c r="A37" t="s">
        <v>144</v>
      </c>
      <c r="B37">
        <v>0.74690000000000001</v>
      </c>
    </row>
    <row r="38" spans="1:2" x14ac:dyDescent="0.25">
      <c r="A38" t="s">
        <v>79</v>
      </c>
      <c r="B38">
        <v>2.1501999999999999</v>
      </c>
    </row>
    <row r="39" spans="1:2" x14ac:dyDescent="0.25">
      <c r="A39" t="s">
        <v>80</v>
      </c>
      <c r="B39">
        <v>0.92789999999999995</v>
      </c>
    </row>
    <row r="40" spans="1:2" x14ac:dyDescent="0.25">
      <c r="A40" t="s">
        <v>81</v>
      </c>
      <c r="B40">
        <v>0.33750000000000002</v>
      </c>
    </row>
    <row r="41" spans="1:2" x14ac:dyDescent="0.25">
      <c r="A41" t="s">
        <v>82</v>
      </c>
      <c r="B41">
        <v>0.95760000000000001</v>
      </c>
    </row>
    <row r="42" spans="1:2" x14ac:dyDescent="0.25">
      <c r="A42" t="s">
        <v>83</v>
      </c>
      <c r="B42">
        <v>1.7988999999999999</v>
      </c>
    </row>
    <row r="43" spans="1:2" x14ac:dyDescent="0.25">
      <c r="A43" t="s">
        <v>84</v>
      </c>
      <c r="B43">
        <v>0.91490000000000005</v>
      </c>
    </row>
    <row r="44" spans="1:2" x14ac:dyDescent="0.25">
      <c r="A44" t="s">
        <v>85</v>
      </c>
      <c r="B44">
        <v>1.9931000000000001</v>
      </c>
    </row>
    <row r="45" spans="1:2" x14ac:dyDescent="0.25">
      <c r="A45" t="s">
        <v>86</v>
      </c>
      <c r="B45">
        <v>1.1822999999999999</v>
      </c>
    </row>
    <row r="46" spans="1:2" x14ac:dyDescent="0.25">
      <c r="A46" t="s">
        <v>87</v>
      </c>
      <c r="B46">
        <v>1.6569</v>
      </c>
    </row>
    <row r="47" spans="1:2" x14ac:dyDescent="0.25">
      <c r="A47" t="s">
        <v>88</v>
      </c>
      <c r="B47">
        <v>0.85089999999999999</v>
      </c>
    </row>
    <row r="48" spans="1:2" x14ac:dyDescent="0.25">
      <c r="A48" t="s">
        <v>89</v>
      </c>
      <c r="B48">
        <v>0.78839999999999999</v>
      </c>
    </row>
    <row r="49" spans="1:2" x14ac:dyDescent="0.25">
      <c r="A49" t="s">
        <v>90</v>
      </c>
      <c r="B49">
        <v>1.2896000000000001</v>
      </c>
    </row>
    <row r="50" spans="1:2" x14ac:dyDescent="0.25">
      <c r="A50" t="s">
        <v>91</v>
      </c>
      <c r="B50">
        <v>1.3046</v>
      </c>
    </row>
    <row r="51" spans="1:2" x14ac:dyDescent="0.25">
      <c r="A51" t="s">
        <v>92</v>
      </c>
      <c r="B51">
        <v>1.5077</v>
      </c>
    </row>
    <row r="52" spans="1:2" x14ac:dyDescent="0.25">
      <c r="A52" t="s">
        <v>93</v>
      </c>
      <c r="B52">
        <v>1.1967000000000001</v>
      </c>
    </row>
    <row r="53" spans="1:2" x14ac:dyDescent="0.25">
      <c r="A53" t="s">
        <v>94</v>
      </c>
      <c r="B53">
        <v>1.0003</v>
      </c>
    </row>
    <row r="54" spans="1:2" x14ac:dyDescent="0.25">
      <c r="A54" t="s">
        <v>95</v>
      </c>
      <c r="B54">
        <v>1.4291</v>
      </c>
    </row>
    <row r="55" spans="1:2" x14ac:dyDescent="0.25">
      <c r="A55" t="s">
        <v>96</v>
      </c>
      <c r="B55">
        <v>1.3406</v>
      </c>
    </row>
    <row r="56" spans="1:2" x14ac:dyDescent="0.25">
      <c r="A56" t="s">
        <v>155</v>
      </c>
      <c r="B56">
        <v>1.2972999999999999</v>
      </c>
    </row>
    <row r="57" spans="1:2" x14ac:dyDescent="0.25">
      <c r="A57" t="s">
        <v>97</v>
      </c>
      <c r="B57">
        <v>0.92569999999999997</v>
      </c>
    </row>
    <row r="58" spans="1:2" x14ac:dyDescent="0.25">
      <c r="A58" t="s">
        <v>98</v>
      </c>
      <c r="B58">
        <v>1.0860000000000001</v>
      </c>
    </row>
    <row r="59" spans="1:2" x14ac:dyDescent="0.25">
      <c r="A59" t="s">
        <v>99</v>
      </c>
      <c r="B59">
        <v>0.94540000000000002</v>
      </c>
    </row>
    <row r="60" spans="1:2" x14ac:dyDescent="0.25">
      <c r="A60" t="s">
        <v>100</v>
      </c>
      <c r="B60">
        <v>0.92090000000000005</v>
      </c>
    </row>
    <row r="61" spans="1:2" x14ac:dyDescent="0.25">
      <c r="A61" t="s">
        <v>101</v>
      </c>
      <c r="B61">
        <v>1.2710999999999999</v>
      </c>
    </row>
    <row r="62" spans="1:2" x14ac:dyDescent="0.25">
      <c r="A62" t="s">
        <v>102</v>
      </c>
      <c r="B62">
        <v>0.86429999999999996</v>
      </c>
    </row>
    <row r="63" spans="1:2" x14ac:dyDescent="0.25">
      <c r="A63" t="s">
        <v>103</v>
      </c>
      <c r="B63">
        <v>1.1597999999999999</v>
      </c>
    </row>
    <row r="64" spans="1:2" x14ac:dyDescent="0.25">
      <c r="A64" t="s">
        <v>154</v>
      </c>
      <c r="B64">
        <v>1.1964999999999999</v>
      </c>
    </row>
    <row r="65" spans="1:2" x14ac:dyDescent="0.25">
      <c r="A65" t="s">
        <v>104</v>
      </c>
      <c r="B65">
        <v>0.99660000000000004</v>
      </c>
    </row>
    <row r="66" spans="1:2" x14ac:dyDescent="0.25">
      <c r="A66" t="s">
        <v>105</v>
      </c>
      <c r="B66">
        <v>0.90490000000000004</v>
      </c>
    </row>
    <row r="67" spans="1:2" x14ac:dyDescent="0.25">
      <c r="A67" t="s">
        <v>106</v>
      </c>
      <c r="B67">
        <v>1.1047</v>
      </c>
    </row>
    <row r="68" spans="1:2" x14ac:dyDescent="0.25">
      <c r="A68" t="s">
        <v>107</v>
      </c>
      <c r="B68">
        <v>1.2567999999999999</v>
      </c>
    </row>
    <row r="69" spans="1:2" x14ac:dyDescent="0.25">
      <c r="A69" t="s">
        <v>108</v>
      </c>
      <c r="B69">
        <v>1.0868</v>
      </c>
    </row>
    <row r="70" spans="1:2" x14ac:dyDescent="0.25">
      <c r="A70" t="s">
        <v>109</v>
      </c>
      <c r="B70">
        <v>0.96660000000000001</v>
      </c>
    </row>
    <row r="71" spans="1:2" x14ac:dyDescent="0.25">
      <c r="A71" t="s">
        <v>153</v>
      </c>
      <c r="B71">
        <v>1.1791</v>
      </c>
    </row>
    <row r="72" spans="1:2" x14ac:dyDescent="0.25">
      <c r="A72" t="s">
        <v>110</v>
      </c>
      <c r="B72">
        <v>0.9768</v>
      </c>
    </row>
    <row r="73" spans="1:2" x14ac:dyDescent="0.25">
      <c r="A73" t="s">
        <v>111</v>
      </c>
      <c r="B73">
        <v>1.0478000000000001</v>
      </c>
    </row>
    <row r="74" spans="1:2" x14ac:dyDescent="0.25">
      <c r="A74" t="s">
        <v>112</v>
      </c>
      <c r="B74">
        <v>1.0013000000000001</v>
      </c>
    </row>
    <row r="75" spans="1:2" x14ac:dyDescent="0.25">
      <c r="A75" t="s">
        <v>152</v>
      </c>
      <c r="B75">
        <v>1.1963999999999999</v>
      </c>
    </row>
    <row r="76" spans="1:2" x14ac:dyDescent="0.25">
      <c r="A76" t="s">
        <v>114</v>
      </c>
      <c r="B76">
        <v>1.1253</v>
      </c>
    </row>
  </sheetData>
  <phoneticPr fontId="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61"/>
  <sheetViews>
    <sheetView topLeftCell="A31" workbookViewId="0">
      <selection activeCell="B18" sqref="B18:B61"/>
    </sheetView>
  </sheetViews>
  <sheetFormatPr defaultColWidth="8.85546875" defaultRowHeight="15" x14ac:dyDescent="0.25"/>
  <cols>
    <col min="1" max="1" width="23.140625" customWidth="1"/>
  </cols>
  <sheetData>
    <row r="1" spans="1:22" x14ac:dyDescent="0.25">
      <c r="A1" t="s">
        <v>145</v>
      </c>
    </row>
    <row r="2" spans="1:22" x14ac:dyDescent="0.25">
      <c r="A2" s="1" t="s">
        <v>146</v>
      </c>
      <c r="B2" t="s">
        <v>115</v>
      </c>
      <c r="C2" t="s">
        <v>116</v>
      </c>
      <c r="D2" t="s">
        <v>117</v>
      </c>
      <c r="E2" t="s">
        <v>17</v>
      </c>
      <c r="F2" t="s">
        <v>118</v>
      </c>
      <c r="G2" t="s">
        <v>18</v>
      </c>
      <c r="H2" t="s">
        <v>119</v>
      </c>
      <c r="I2" t="s">
        <v>19</v>
      </c>
      <c r="J2" t="s">
        <v>20</v>
      </c>
      <c r="K2" t="s">
        <v>21</v>
      </c>
      <c r="L2" t="s">
        <v>120</v>
      </c>
      <c r="M2" t="s">
        <v>22</v>
      </c>
      <c r="N2" t="s">
        <v>23</v>
      </c>
      <c r="O2" t="s">
        <v>24</v>
      </c>
      <c r="P2" t="s">
        <v>25</v>
      </c>
      <c r="Q2" t="s">
        <v>27</v>
      </c>
      <c r="R2" t="s">
        <v>29</v>
      </c>
      <c r="S2" t="s">
        <v>31</v>
      </c>
      <c r="T2" t="s">
        <v>34</v>
      </c>
      <c r="U2" t="s">
        <v>37</v>
      </c>
      <c r="V2" t="s">
        <v>40</v>
      </c>
    </row>
    <row r="3" spans="1:22" x14ac:dyDescent="0.25">
      <c r="A3" t="s">
        <v>0</v>
      </c>
      <c r="B3" s="2"/>
      <c r="C3" s="2"/>
      <c r="D3" s="2">
        <v>0.91469999999999996</v>
      </c>
      <c r="E3" s="2">
        <v>0.88390000000000002</v>
      </c>
      <c r="F3" s="2"/>
      <c r="G3" s="2">
        <v>0.81769999999999998</v>
      </c>
      <c r="H3" s="2"/>
      <c r="I3" s="2">
        <v>1.0175000000000001</v>
      </c>
      <c r="J3" s="2">
        <v>0.95520000000000005</v>
      </c>
      <c r="K3" s="2"/>
      <c r="L3" s="2"/>
      <c r="M3" s="2">
        <v>1.4051</v>
      </c>
      <c r="N3" s="2"/>
      <c r="O3" s="2"/>
      <c r="P3" s="2"/>
      <c r="Q3" s="2"/>
      <c r="R3" s="2"/>
      <c r="S3" s="2"/>
      <c r="T3" s="2"/>
      <c r="U3" s="2"/>
    </row>
    <row r="4" spans="1:22" x14ac:dyDescent="0.25">
      <c r="A4" t="s">
        <v>1</v>
      </c>
      <c r="B4" s="2"/>
      <c r="C4" s="2"/>
      <c r="D4" s="2"/>
      <c r="E4" s="2"/>
      <c r="F4" s="2"/>
      <c r="G4" s="2"/>
      <c r="H4" s="2"/>
      <c r="I4" s="2"/>
      <c r="J4" s="2"/>
      <c r="K4" s="2">
        <v>1.0288999999999999</v>
      </c>
      <c r="L4" s="2"/>
      <c r="M4" s="2"/>
      <c r="N4" s="2"/>
      <c r="O4" s="2">
        <v>1.0476000000000001</v>
      </c>
      <c r="P4" s="2"/>
      <c r="Q4" s="2">
        <v>1.0113000000000001</v>
      </c>
      <c r="R4" s="2"/>
      <c r="S4" s="2"/>
      <c r="T4" s="2"/>
      <c r="U4" s="2"/>
    </row>
    <row r="5" spans="1:22" x14ac:dyDescent="0.25">
      <c r="A5" t="s">
        <v>2</v>
      </c>
      <c r="B5" s="2"/>
      <c r="C5" s="2">
        <v>1.2793000000000001</v>
      </c>
      <c r="D5" s="2"/>
      <c r="E5" s="2">
        <v>0.97040000000000004</v>
      </c>
      <c r="F5" s="2">
        <v>0.98670000000000002</v>
      </c>
      <c r="G5" s="2">
        <v>0.95679999999999998</v>
      </c>
      <c r="H5" s="2">
        <v>0.88600000000000001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2" x14ac:dyDescent="0.25">
      <c r="A6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>
        <v>1.0506</v>
      </c>
      <c r="N6" s="2">
        <v>1.0385</v>
      </c>
      <c r="O6" s="2"/>
      <c r="P6" s="2"/>
      <c r="Q6" s="2"/>
      <c r="R6" s="2"/>
      <c r="S6" s="2"/>
      <c r="T6" s="2"/>
      <c r="U6" s="2"/>
    </row>
    <row r="7" spans="1:22" x14ac:dyDescent="0.25">
      <c r="A7" t="s">
        <v>4</v>
      </c>
      <c r="B7" s="2"/>
      <c r="C7" s="2"/>
      <c r="D7" s="2"/>
      <c r="E7" s="2"/>
      <c r="F7" s="2"/>
      <c r="G7" s="2"/>
      <c r="H7" s="2"/>
      <c r="I7" s="2"/>
      <c r="J7" s="2"/>
      <c r="K7" s="2">
        <v>1.9079999999999999</v>
      </c>
      <c r="L7" s="2"/>
      <c r="M7" s="2"/>
      <c r="N7" s="2">
        <v>1.4085000000000001</v>
      </c>
      <c r="O7" s="2"/>
      <c r="P7" s="2"/>
      <c r="Q7" s="2"/>
      <c r="R7" s="2"/>
      <c r="S7" s="2"/>
      <c r="T7" s="2"/>
      <c r="U7" s="2"/>
    </row>
    <row r="8" spans="1:22" x14ac:dyDescent="0.25">
      <c r="A8" t="s">
        <v>5</v>
      </c>
      <c r="B8" s="2"/>
      <c r="C8" s="2"/>
      <c r="D8" s="2"/>
      <c r="E8" s="2">
        <v>1.5121</v>
      </c>
      <c r="F8" s="2"/>
      <c r="G8" s="2">
        <v>1.0859000000000001</v>
      </c>
      <c r="H8" s="2"/>
      <c r="I8" s="2"/>
      <c r="J8" s="2"/>
      <c r="K8" s="2">
        <v>1.5063</v>
      </c>
      <c r="L8" s="2"/>
      <c r="M8" s="2">
        <v>1.2954000000000001</v>
      </c>
      <c r="N8" s="2">
        <v>1.2262999999999999</v>
      </c>
      <c r="O8" s="2">
        <v>1.0908</v>
      </c>
      <c r="P8" s="2"/>
      <c r="Q8" s="2"/>
      <c r="R8" s="2"/>
      <c r="S8" s="2"/>
      <c r="T8" s="2"/>
      <c r="U8" s="2"/>
    </row>
    <row r="9" spans="1:22" x14ac:dyDescent="0.25">
      <c r="A9" t="s">
        <v>6</v>
      </c>
      <c r="B9" s="2"/>
      <c r="C9" s="2"/>
      <c r="D9" s="2">
        <v>1.2730999999999999</v>
      </c>
      <c r="E9" s="2"/>
      <c r="F9" s="2"/>
      <c r="G9" s="2">
        <v>0.76949999999999996</v>
      </c>
      <c r="H9" s="2"/>
      <c r="I9" s="2">
        <v>0.40150000000000002</v>
      </c>
      <c r="J9" s="2"/>
      <c r="K9" s="2"/>
      <c r="L9" s="2"/>
      <c r="M9" s="2"/>
      <c r="N9" s="2"/>
      <c r="O9" s="2">
        <v>1.0767</v>
      </c>
      <c r="P9" s="2"/>
      <c r="Q9" s="2"/>
      <c r="R9" s="2"/>
      <c r="S9" s="2"/>
      <c r="T9" s="2"/>
      <c r="U9" s="2"/>
      <c r="V9">
        <v>1.0588</v>
      </c>
    </row>
    <row r="10" spans="1:22" x14ac:dyDescent="0.25">
      <c r="A10" t="s">
        <v>7</v>
      </c>
      <c r="B10" s="2"/>
      <c r="C10" s="2"/>
      <c r="D10" s="2"/>
      <c r="E10" s="2"/>
      <c r="F10" s="2"/>
      <c r="G10" s="2"/>
      <c r="H10" s="2"/>
      <c r="I10" s="2">
        <v>1.0570999999999999</v>
      </c>
      <c r="J10" s="2">
        <v>0.92730000000000001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2" x14ac:dyDescent="0.25">
      <c r="A11" t="s">
        <v>8</v>
      </c>
      <c r="B11" s="2"/>
      <c r="C11" s="2"/>
      <c r="D11" s="2"/>
      <c r="E11" s="2"/>
      <c r="F11" s="2"/>
      <c r="G11" s="2"/>
      <c r="H11" s="2"/>
      <c r="I11" s="2">
        <v>1.2149000000000001</v>
      </c>
      <c r="J11" s="2"/>
      <c r="K11" s="2">
        <v>1.1500999999999999</v>
      </c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2" x14ac:dyDescent="0.25">
      <c r="A12" t="s">
        <v>9</v>
      </c>
      <c r="B12" s="2"/>
      <c r="C12" s="2"/>
      <c r="D12" s="2"/>
      <c r="E12" s="2"/>
      <c r="F12" s="2">
        <v>1.0591999999999999</v>
      </c>
      <c r="G12" s="2"/>
      <c r="H12" s="2">
        <v>0.89759999999999995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2" x14ac:dyDescent="0.25">
      <c r="A13" t="s">
        <v>10</v>
      </c>
      <c r="B13" s="2"/>
      <c r="C13" s="2"/>
      <c r="D13" s="2"/>
      <c r="E13" s="2">
        <v>1.8759999999999999</v>
      </c>
      <c r="F13" s="2"/>
      <c r="G13" s="2"/>
      <c r="H13" s="2"/>
      <c r="I13" s="2">
        <v>1.0379</v>
      </c>
      <c r="J13" s="2"/>
      <c r="K13" s="2">
        <v>0.91900000000000004</v>
      </c>
      <c r="L13" s="2"/>
      <c r="M13" s="2"/>
      <c r="N13" s="2"/>
      <c r="O13" s="2">
        <v>0.9839</v>
      </c>
      <c r="P13" s="2"/>
      <c r="Q13" s="2"/>
      <c r="R13" s="2"/>
      <c r="S13" s="2"/>
      <c r="T13" s="2"/>
      <c r="U13" s="2"/>
    </row>
    <row r="14" spans="1:22" x14ac:dyDescent="0.25">
      <c r="A14" t="s">
        <v>150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1.0737000000000001</v>
      </c>
      <c r="P14" s="2"/>
      <c r="Q14" s="2"/>
      <c r="R14" s="2"/>
      <c r="S14" s="2"/>
      <c r="T14" s="2"/>
      <c r="U14" s="2"/>
      <c r="V14">
        <v>1.0498000000000001</v>
      </c>
    </row>
    <row r="15" spans="1:22" x14ac:dyDescent="0.25">
      <c r="A15" t="s">
        <v>140</v>
      </c>
      <c r="B15" s="2"/>
      <c r="C15" s="2"/>
      <c r="D15" s="2">
        <v>1.2337</v>
      </c>
      <c r="E15" s="2"/>
      <c r="F15" s="2"/>
      <c r="G15" s="2">
        <v>0.85270000000000001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2" x14ac:dyDescent="0.25">
      <c r="A16" t="s">
        <v>11</v>
      </c>
      <c r="G16">
        <v>0.78449999999999998</v>
      </c>
    </row>
    <row r="18" spans="1:2" x14ac:dyDescent="0.25">
      <c r="A18" t="s">
        <v>121</v>
      </c>
      <c r="B18">
        <v>1.2793000000000001</v>
      </c>
    </row>
    <row r="19" spans="1:2" x14ac:dyDescent="0.25">
      <c r="A19" t="s">
        <v>122</v>
      </c>
      <c r="B19">
        <v>0.91469999999999996</v>
      </c>
    </row>
    <row r="20" spans="1:2" x14ac:dyDescent="0.25">
      <c r="A20" t="s">
        <v>123</v>
      </c>
      <c r="B20">
        <v>1.2730999999999999</v>
      </c>
    </row>
    <row r="21" spans="1:2" x14ac:dyDescent="0.25">
      <c r="A21" t="s">
        <v>147</v>
      </c>
      <c r="B21">
        <v>1.2337</v>
      </c>
    </row>
    <row r="22" spans="1:2" x14ac:dyDescent="0.25">
      <c r="A22" t="s">
        <v>124</v>
      </c>
      <c r="B22">
        <v>0.88390000000000002</v>
      </c>
    </row>
    <row r="23" spans="1:2" x14ac:dyDescent="0.25">
      <c r="A23" t="s">
        <v>125</v>
      </c>
      <c r="B23">
        <v>0.97040000000000004</v>
      </c>
    </row>
    <row r="24" spans="1:2" x14ac:dyDescent="0.25">
      <c r="A24" t="s">
        <v>126</v>
      </c>
      <c r="B24">
        <v>1.5121</v>
      </c>
    </row>
    <row r="25" spans="1:2" x14ac:dyDescent="0.25">
      <c r="A25" t="s">
        <v>127</v>
      </c>
      <c r="B25">
        <v>1.8759999999999999</v>
      </c>
    </row>
    <row r="26" spans="1:2" x14ac:dyDescent="0.25">
      <c r="A26" t="s">
        <v>128</v>
      </c>
      <c r="B26">
        <v>0.98670000000000002</v>
      </c>
    </row>
    <row r="27" spans="1:2" x14ac:dyDescent="0.25">
      <c r="A27" t="s">
        <v>129</v>
      </c>
      <c r="B27">
        <v>1.0591999999999999</v>
      </c>
    </row>
    <row r="28" spans="1:2" x14ac:dyDescent="0.25">
      <c r="A28" t="s">
        <v>130</v>
      </c>
      <c r="B28">
        <v>0.81769999999999998</v>
      </c>
    </row>
    <row r="29" spans="1:2" x14ac:dyDescent="0.25">
      <c r="A29" t="s">
        <v>131</v>
      </c>
      <c r="B29">
        <v>0.95679999999999998</v>
      </c>
    </row>
    <row r="30" spans="1:2" x14ac:dyDescent="0.25">
      <c r="A30" t="s">
        <v>132</v>
      </c>
      <c r="B30">
        <v>1.0859000000000001</v>
      </c>
    </row>
    <row r="31" spans="1:2" x14ac:dyDescent="0.25">
      <c r="A31" t="s">
        <v>133</v>
      </c>
      <c r="B31">
        <v>0.76949999999999996</v>
      </c>
    </row>
    <row r="32" spans="1:2" x14ac:dyDescent="0.25">
      <c r="A32" t="s">
        <v>148</v>
      </c>
      <c r="B32">
        <v>0.85270000000000001</v>
      </c>
    </row>
    <row r="33" spans="1:2" x14ac:dyDescent="0.25">
      <c r="A33" t="s">
        <v>134</v>
      </c>
      <c r="B33">
        <v>0.78449999999999998</v>
      </c>
    </row>
    <row r="34" spans="1:2" x14ac:dyDescent="0.25">
      <c r="A34" t="s">
        <v>135</v>
      </c>
      <c r="B34">
        <v>0.88600000000000001</v>
      </c>
    </row>
    <row r="35" spans="1:2" x14ac:dyDescent="0.25">
      <c r="A35" t="s">
        <v>136</v>
      </c>
      <c r="B35">
        <v>0.89759999999999995</v>
      </c>
    </row>
    <row r="36" spans="1:2" x14ac:dyDescent="0.25">
      <c r="A36" t="s">
        <v>44</v>
      </c>
      <c r="B36">
        <v>1.0175000000000001</v>
      </c>
    </row>
    <row r="37" spans="1:2" x14ac:dyDescent="0.25">
      <c r="A37" t="s">
        <v>45</v>
      </c>
      <c r="B37">
        <v>0.40150000000000002</v>
      </c>
    </row>
    <row r="38" spans="1:2" x14ac:dyDescent="0.25">
      <c r="A38" t="s">
        <v>46</v>
      </c>
      <c r="B38">
        <v>1.0570999999999999</v>
      </c>
    </row>
    <row r="39" spans="1:2" x14ac:dyDescent="0.25">
      <c r="A39" t="s">
        <v>47</v>
      </c>
      <c r="B39">
        <v>1.2149000000000001</v>
      </c>
    </row>
    <row r="40" spans="1:2" x14ac:dyDescent="0.25">
      <c r="A40" t="s">
        <v>48</v>
      </c>
      <c r="B40">
        <v>1.0379</v>
      </c>
    </row>
    <row r="41" spans="1:2" x14ac:dyDescent="0.25">
      <c r="A41" t="s">
        <v>49</v>
      </c>
      <c r="B41">
        <v>0.95520000000000005</v>
      </c>
    </row>
    <row r="42" spans="1:2" x14ac:dyDescent="0.25">
      <c r="A42" t="s">
        <v>51</v>
      </c>
      <c r="B42">
        <v>0.92730000000000001</v>
      </c>
    </row>
    <row r="43" spans="1:2" x14ac:dyDescent="0.25">
      <c r="A43" t="s">
        <v>54</v>
      </c>
      <c r="B43">
        <v>1.0288999999999999</v>
      </c>
    </row>
    <row r="44" spans="1:2" x14ac:dyDescent="0.25">
      <c r="A44" t="s">
        <v>55</v>
      </c>
      <c r="B44">
        <v>1.9079999999999999</v>
      </c>
    </row>
    <row r="45" spans="1:2" x14ac:dyDescent="0.25">
      <c r="A45" t="s">
        <v>56</v>
      </c>
      <c r="B45">
        <v>1.5063</v>
      </c>
    </row>
    <row r="46" spans="1:2" x14ac:dyDescent="0.25">
      <c r="A46" t="s">
        <v>57</v>
      </c>
      <c r="B46">
        <v>1.1500999999999999</v>
      </c>
    </row>
    <row r="47" spans="1:2" x14ac:dyDescent="0.25">
      <c r="A47" t="s">
        <v>58</v>
      </c>
      <c r="B47">
        <v>0.91900000000000004</v>
      </c>
    </row>
    <row r="48" spans="1:2" x14ac:dyDescent="0.25">
      <c r="A48" t="s">
        <v>59</v>
      </c>
      <c r="B48">
        <v>1.4051</v>
      </c>
    </row>
    <row r="49" spans="1:2" x14ac:dyDescent="0.25">
      <c r="A49" t="s">
        <v>61</v>
      </c>
      <c r="B49">
        <v>1.0506</v>
      </c>
    </row>
    <row r="50" spans="1:2" x14ac:dyDescent="0.25">
      <c r="A50" t="s">
        <v>62</v>
      </c>
      <c r="B50">
        <v>1.2954000000000001</v>
      </c>
    </row>
    <row r="51" spans="1:2" x14ac:dyDescent="0.25">
      <c r="A51" t="s">
        <v>66</v>
      </c>
      <c r="B51">
        <v>1.0385</v>
      </c>
    </row>
    <row r="52" spans="1:2" x14ac:dyDescent="0.25">
      <c r="A52" t="s">
        <v>67</v>
      </c>
      <c r="B52">
        <v>1.4085000000000001</v>
      </c>
    </row>
    <row r="53" spans="1:2" x14ac:dyDescent="0.25">
      <c r="A53" t="s">
        <v>68</v>
      </c>
      <c r="B53">
        <v>1.2262999999999999</v>
      </c>
    </row>
    <row r="54" spans="1:2" x14ac:dyDescent="0.25">
      <c r="A54" t="s">
        <v>69</v>
      </c>
      <c r="B54">
        <v>1.0476000000000001</v>
      </c>
    </row>
    <row r="55" spans="1:2" x14ac:dyDescent="0.25">
      <c r="A55" t="s">
        <v>70</v>
      </c>
      <c r="B55">
        <v>1.0908</v>
      </c>
    </row>
    <row r="56" spans="1:2" x14ac:dyDescent="0.25">
      <c r="A56" t="s">
        <v>71</v>
      </c>
      <c r="B56">
        <v>1.0767</v>
      </c>
    </row>
    <row r="57" spans="1:2" x14ac:dyDescent="0.25">
      <c r="A57" t="s">
        <v>72</v>
      </c>
      <c r="B57">
        <v>0.9839</v>
      </c>
    </row>
    <row r="58" spans="1:2" x14ac:dyDescent="0.25">
      <c r="A58" t="s">
        <v>151</v>
      </c>
      <c r="B58">
        <v>1.0737000000000001</v>
      </c>
    </row>
    <row r="59" spans="1:2" x14ac:dyDescent="0.25">
      <c r="A59" t="s">
        <v>78</v>
      </c>
      <c r="B59">
        <v>1.0113000000000001</v>
      </c>
    </row>
    <row r="60" spans="1:2" x14ac:dyDescent="0.25">
      <c r="A60" t="s">
        <v>113</v>
      </c>
      <c r="B60">
        <v>1.0588</v>
      </c>
    </row>
    <row r="61" spans="1:2" x14ac:dyDescent="0.25">
      <c r="A61" t="s">
        <v>149</v>
      </c>
      <c r="B61">
        <v>1.0498000000000001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C23"/>
  <sheetViews>
    <sheetView topLeftCell="A10" workbookViewId="0">
      <selection activeCell="K19" sqref="K19"/>
    </sheetView>
  </sheetViews>
  <sheetFormatPr defaultRowHeight="15" x14ac:dyDescent="0.25"/>
  <sheetData>
    <row r="1" spans="1:3" x14ac:dyDescent="0.25">
      <c r="A1" t="s">
        <v>156</v>
      </c>
    </row>
    <row r="2" spans="1:3" x14ac:dyDescent="0.25">
      <c r="A2" t="s">
        <v>202</v>
      </c>
    </row>
    <row r="3" spans="1:3" x14ac:dyDescent="0.25">
      <c r="A3" t="s">
        <v>13</v>
      </c>
    </row>
    <row r="4" spans="1:3" x14ac:dyDescent="0.25">
      <c r="A4" t="s">
        <v>203</v>
      </c>
    </row>
    <row r="5" spans="1:3" x14ac:dyDescent="0.25">
      <c r="C5" t="s">
        <v>157</v>
      </c>
    </row>
    <row r="6" spans="1:3" x14ac:dyDescent="0.25">
      <c r="B6" t="s">
        <v>204</v>
      </c>
      <c r="C6" t="s">
        <v>205</v>
      </c>
    </row>
    <row r="7" spans="1:3" x14ac:dyDescent="0.25">
      <c r="A7" t="s">
        <v>13</v>
      </c>
      <c r="B7">
        <v>1.0302</v>
      </c>
      <c r="C7">
        <v>1.0304</v>
      </c>
    </row>
    <row r="8" spans="1:3" x14ac:dyDescent="0.25">
      <c r="A8" t="s">
        <v>203</v>
      </c>
    </row>
    <row r="9" spans="1:3" x14ac:dyDescent="0.25">
      <c r="C9" t="s">
        <v>158</v>
      </c>
    </row>
    <row r="10" spans="1:3" x14ac:dyDescent="0.25">
      <c r="B10" t="s">
        <v>204</v>
      </c>
      <c r="C10" t="s">
        <v>205</v>
      </c>
    </row>
    <row r="11" spans="1:3" x14ac:dyDescent="0.25">
      <c r="A11" t="s">
        <v>13</v>
      </c>
      <c r="B11">
        <v>2922</v>
      </c>
      <c r="C11">
        <v>2920</v>
      </c>
    </row>
    <row r="13" spans="1:3" x14ac:dyDescent="0.25">
      <c r="A13" t="s">
        <v>156</v>
      </c>
    </row>
    <row r="14" spans="1:3" x14ac:dyDescent="0.25">
      <c r="A14" t="s">
        <v>202</v>
      </c>
    </row>
    <row r="15" spans="1:3" x14ac:dyDescent="0.25">
      <c r="A15" t="s">
        <v>13</v>
      </c>
    </row>
    <row r="16" spans="1:3" x14ac:dyDescent="0.25">
      <c r="A16" t="s">
        <v>206</v>
      </c>
    </row>
    <row r="17" spans="1:3" x14ac:dyDescent="0.25">
      <c r="C17" t="s">
        <v>157</v>
      </c>
    </row>
    <row r="18" spans="1:3" x14ac:dyDescent="0.25">
      <c r="B18" t="s">
        <v>204</v>
      </c>
      <c r="C18" t="s">
        <v>205</v>
      </c>
    </row>
    <row r="19" spans="1:3" x14ac:dyDescent="0.25">
      <c r="A19" t="s">
        <v>13</v>
      </c>
      <c r="B19">
        <v>1.0996999999999999</v>
      </c>
      <c r="C19">
        <v>1.1008</v>
      </c>
    </row>
    <row r="20" spans="1:3" x14ac:dyDescent="0.25">
      <c r="A20" t="s">
        <v>206</v>
      </c>
    </row>
    <row r="21" spans="1:3" x14ac:dyDescent="0.25">
      <c r="C21" t="s">
        <v>158</v>
      </c>
    </row>
    <row r="22" spans="1:3" x14ac:dyDescent="0.25">
      <c r="B22" t="s">
        <v>204</v>
      </c>
      <c r="C22" t="s">
        <v>205</v>
      </c>
    </row>
    <row r="23" spans="1:3" x14ac:dyDescent="0.25">
      <c r="A23" t="s">
        <v>13</v>
      </c>
      <c r="B23">
        <v>2923</v>
      </c>
      <c r="C23">
        <v>2863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DP215"/>
  <sheetViews>
    <sheetView tabSelected="1" topLeftCell="A6" workbookViewId="0">
      <selection activeCell="AE9" sqref="AE9"/>
    </sheetView>
  </sheetViews>
  <sheetFormatPr defaultRowHeight="15" x14ac:dyDescent="0.25"/>
  <cols>
    <col min="3" max="16" width="10.5703125" bestFit="1" customWidth="1"/>
    <col min="17" max="18" width="11.5703125" bestFit="1" customWidth="1"/>
  </cols>
  <sheetData>
    <row r="1" spans="2:25" x14ac:dyDescent="0.25">
      <c r="C1" t="s">
        <v>15</v>
      </c>
      <c r="I1" t="s">
        <v>14</v>
      </c>
      <c r="O1" t="s">
        <v>16</v>
      </c>
      <c r="Q1" t="s">
        <v>201</v>
      </c>
      <c r="V1" t="str">
        <f>B187</f>
        <v>Cable</v>
      </c>
      <c r="W1" t="str">
        <f>I187</f>
        <v>DSL</v>
      </c>
      <c r="X1" t="str">
        <f>P187</f>
        <v>Fiber</v>
      </c>
      <c r="Y1" t="str">
        <f>W187</f>
        <v>SAT</v>
      </c>
    </row>
    <row r="2" spans="2:25" x14ac:dyDescent="0.25">
      <c r="C2" t="str">
        <f>B27</f>
        <v>AT&amp;T - DSL</v>
      </c>
      <c r="D2" t="str">
        <f>I27</f>
        <v>AT&amp;T - IPBB</v>
      </c>
      <c r="E2" t="str">
        <f>P27</f>
        <v>CenturyLink</v>
      </c>
      <c r="F2" t="str">
        <f>W27</f>
        <v>Frontier DSL</v>
      </c>
      <c r="G2" t="str">
        <f>AD27</f>
        <v>Verizon DSL</v>
      </c>
      <c r="H2" t="str">
        <f>AK27</f>
        <v>Windstream</v>
      </c>
      <c r="I2" t="str">
        <f>AR27</f>
        <v>Optimum</v>
      </c>
      <c r="J2" t="str">
        <f>AY27</f>
        <v>Charter</v>
      </c>
      <c r="K2" t="str">
        <f>BF27</f>
        <v>Comcast</v>
      </c>
      <c r="L2" t="str">
        <f>BM27</f>
        <v>Cox</v>
      </c>
      <c r="M2" t="str">
        <f>BT27</f>
        <v>Mediacom</v>
      </c>
      <c r="N2" t="str">
        <f>CA27</f>
        <v>TWC</v>
      </c>
      <c r="O2" t="str">
        <f>CH27</f>
        <v>Frontier Fiber</v>
      </c>
      <c r="P2" t="str">
        <f>CO27</f>
        <v>Verizon Fiber</v>
      </c>
      <c r="Q2" t="str">
        <f>CV27</f>
        <v>Hughes</v>
      </c>
      <c r="R2" t="str">
        <f>DC27</f>
        <v>ViaSat/Exede</v>
      </c>
      <c r="U2" t="s">
        <v>212</v>
      </c>
      <c r="V2">
        <f>B215</f>
        <v>8.2563500000000002E-4</v>
      </c>
      <c r="W2">
        <f>I215</f>
        <v>1.2348178999999999E-3</v>
      </c>
      <c r="X2">
        <f>P215</f>
        <v>8.4634770000000003E-4</v>
      </c>
      <c r="Y2">
        <f>W215</f>
        <v>2.2876744000000001E-3</v>
      </c>
    </row>
    <row r="3" spans="2:25" x14ac:dyDescent="0.25">
      <c r="B3" t="str">
        <f>B28</f>
        <v>Weighted Mean</v>
      </c>
      <c r="C3">
        <f>B$55</f>
        <v>3.1964853999999999E-3</v>
      </c>
      <c r="D3">
        <f>I$55</f>
        <v>1.7431144E-3</v>
      </c>
      <c r="E3">
        <f>P$55</f>
        <v>5.2464957999999997E-3</v>
      </c>
      <c r="F3">
        <f>W$55</f>
        <v>5.7850894000000003E-3</v>
      </c>
      <c r="G3">
        <f>AD$55</f>
        <v>2.0135592999999999E-3</v>
      </c>
      <c r="H3">
        <f>AK$55</f>
        <v>5.1155189000000002E-3</v>
      </c>
      <c r="I3">
        <f>AR$55</f>
        <v>8.9254190000000004E-4</v>
      </c>
      <c r="J3">
        <f>AY$55</f>
        <v>6.9629900000000005E-4</v>
      </c>
      <c r="K3">
        <f>BF$55</f>
        <v>9.4603929999999997E-4</v>
      </c>
      <c r="L3">
        <f>BM$55</f>
        <v>1.1151626E-3</v>
      </c>
      <c r="M3">
        <f>BT$55</f>
        <v>2.2179919000000002E-3</v>
      </c>
      <c r="N3">
        <f>CA$55</f>
        <v>1.3552042999999999E-3</v>
      </c>
      <c r="O3">
        <f>CH$55</f>
        <v>5.0124999999999996E-3</v>
      </c>
      <c r="P3">
        <f>CO$55</f>
        <v>1.5090103E-3</v>
      </c>
      <c r="Q3">
        <f>CV$55</f>
        <v>7.6274026999999999E-3</v>
      </c>
      <c r="R3">
        <f>DC$55</f>
        <v>5.7472221999999998E-3</v>
      </c>
    </row>
    <row r="4" spans="2:25" x14ac:dyDescent="0.25">
      <c r="B4" t="str">
        <f>C28</f>
        <v>Unweighted Mean</v>
      </c>
      <c r="C4">
        <f>C$55</f>
        <v>3.3409091E-3</v>
      </c>
      <c r="D4">
        <f>J$55</f>
        <v>1.6725634000000001E-3</v>
      </c>
      <c r="E4">
        <f>Q$55</f>
        <v>5.2754404000000003E-3</v>
      </c>
      <c r="F4">
        <f>X$55</f>
        <v>6.8543090999999999E-3</v>
      </c>
      <c r="G4">
        <f>AE$55</f>
        <v>2.0135592999999999E-3</v>
      </c>
      <c r="H4">
        <f>AL$55</f>
        <v>4.5159811999999997E-3</v>
      </c>
      <c r="I4">
        <f>AS$55</f>
        <v>8.2192669999999997E-4</v>
      </c>
      <c r="J4">
        <f>AZ$55</f>
        <v>6.8445050000000003E-4</v>
      </c>
      <c r="K4">
        <f>BG$55</f>
        <v>8.822859E-4</v>
      </c>
      <c r="L4">
        <f>BN$55</f>
        <v>1.0084518000000001E-3</v>
      </c>
      <c r="M4">
        <f>BU$55</f>
        <v>2.5121186E-3</v>
      </c>
      <c r="N4">
        <f>CB$55</f>
        <v>1.3697462000000001E-3</v>
      </c>
      <c r="O4">
        <f>CI$55</f>
        <v>5.0124999999999996E-3</v>
      </c>
      <c r="P4">
        <f>CP$55</f>
        <v>1.5354259000000001E-3</v>
      </c>
      <c r="Q4">
        <f>CW$55</f>
        <v>7.3025909999999998E-3</v>
      </c>
      <c r="R4">
        <f>DD$55</f>
        <v>5.7472221999999998E-3</v>
      </c>
    </row>
    <row r="5" spans="2:25" x14ac:dyDescent="0.25">
      <c r="B5" t="str">
        <f>D28</f>
        <v>Weighted Median</v>
      </c>
      <c r="C5">
        <f>D$55</f>
        <v>2E-3</v>
      </c>
      <c r="D5">
        <f>K$55</f>
        <v>1.6346405000000001E-3</v>
      </c>
      <c r="E5">
        <f>R$55</f>
        <v>5.8399999999999997E-3</v>
      </c>
      <c r="F5">
        <f>Y$55</f>
        <v>5.9222221999999996E-3</v>
      </c>
      <c r="G5">
        <f>AF$55</f>
        <v>2.0135592999999999E-3</v>
      </c>
      <c r="H5">
        <f>AM$55</f>
        <v>6.8224490000000004E-3</v>
      </c>
      <c r="I5">
        <f>AT$55</f>
        <v>1.0745762999999999E-3</v>
      </c>
      <c r="J5">
        <f>BA$55</f>
        <v>6.9890109999999996E-4</v>
      </c>
      <c r="K5">
        <f>BH$55</f>
        <v>9.7358489999999998E-4</v>
      </c>
      <c r="L5">
        <f>BO$55</f>
        <v>1.3286486E-3</v>
      </c>
      <c r="M5">
        <f>BV$55</f>
        <v>1.8813559E-3</v>
      </c>
      <c r="N5">
        <f>CC$55</f>
        <v>1.0075758E-3</v>
      </c>
      <c r="O5">
        <f>CJ$55</f>
        <v>5.0124999999999996E-3</v>
      </c>
      <c r="P5">
        <f>CQ$55</f>
        <v>1.4326667E-3</v>
      </c>
      <c r="Q5">
        <f>CX$55</f>
        <v>8.2647059000000005E-3</v>
      </c>
      <c r="R5">
        <f>DE$55</f>
        <v>5.7472221999999998E-3</v>
      </c>
    </row>
    <row r="6" spans="2:25" x14ac:dyDescent="0.25">
      <c r="B6" t="str">
        <f>E28</f>
        <v>Unweighted Median</v>
      </c>
      <c r="C6">
        <f>E$55</f>
        <v>3.3409091E-3</v>
      </c>
      <c r="D6">
        <f>L$55</f>
        <v>1.5277597999999999E-3</v>
      </c>
      <c r="E6">
        <f>S$55</f>
        <v>5.3088889000000002E-3</v>
      </c>
      <c r="F6">
        <f>Z$55</f>
        <v>5.9222221999999996E-3</v>
      </c>
      <c r="G6">
        <f>AG$55</f>
        <v>2.0135592999999999E-3</v>
      </c>
      <c r="H6">
        <f>AN$55</f>
        <v>4.1912088000000004E-3</v>
      </c>
      <c r="I6">
        <f>AU$55</f>
        <v>7.0370369999999999E-4</v>
      </c>
      <c r="J6">
        <f>BB$55</f>
        <v>6.8445050000000003E-4</v>
      </c>
      <c r="K6">
        <f>BI$55</f>
        <v>9.6547620000000001E-4</v>
      </c>
      <c r="L6">
        <f>BP$55</f>
        <v>1.0092460000000001E-3</v>
      </c>
      <c r="M6">
        <f>BW$55</f>
        <v>2.5890000000000002E-3</v>
      </c>
      <c r="N6">
        <f>CD$55</f>
        <v>1.1709677E-3</v>
      </c>
      <c r="O6">
        <f>CK$55</f>
        <v>5.0124999999999996E-3</v>
      </c>
      <c r="P6">
        <f>CR$55</f>
        <v>1.4326667E-3</v>
      </c>
      <c r="Q6">
        <f>CY$55</f>
        <v>7.3025909999999998E-3</v>
      </c>
      <c r="R6">
        <f>DF$55</f>
        <v>5.7472221999999998E-3</v>
      </c>
    </row>
    <row r="7" spans="2:25" x14ac:dyDescent="0.25">
      <c r="B7" t="str">
        <f>F28</f>
        <v>Standard Error of Mean</v>
      </c>
      <c r="C7">
        <f>F$55</f>
        <v>1.324861E-4</v>
      </c>
      <c r="D7">
        <f>M$55</f>
        <v>1.7179900000000001E-5</v>
      </c>
      <c r="E7">
        <f>T$55</f>
        <v>7.1193799999999996E-5</v>
      </c>
      <c r="F7">
        <f>AA$55</f>
        <v>2.7492769999999997E-4</v>
      </c>
      <c r="G7">
        <f>AH$55</f>
        <v>0</v>
      </c>
      <c r="H7">
        <f>AO$55</f>
        <v>2.703111E-4</v>
      </c>
      <c r="I7">
        <f>AV$55</f>
        <v>1.51414E-5</v>
      </c>
      <c r="J7">
        <f>BC$55</f>
        <v>5.1829999999999998E-7</v>
      </c>
      <c r="K7">
        <f>BJ$55</f>
        <v>3.1028000000000002E-6</v>
      </c>
      <c r="L7">
        <f>BQ$55</f>
        <v>1.60082E-5</v>
      </c>
      <c r="M7">
        <f>BX$55</f>
        <v>5.80523E-5</v>
      </c>
      <c r="N7">
        <f>CE$55</f>
        <v>1.8316099999999999E-5</v>
      </c>
      <c r="O7">
        <f>CL$55</f>
        <v>0</v>
      </c>
      <c r="P7">
        <f>CS$55</f>
        <v>8.6310999999999994E-6</v>
      </c>
      <c r="Q7">
        <f>CZ$55</f>
        <v>1.20909E-4</v>
      </c>
      <c r="R7">
        <f>DG$55</f>
        <v>0</v>
      </c>
    </row>
    <row r="8" spans="2:25" x14ac:dyDescent="0.25">
      <c r="B8" t="str">
        <f>G28</f>
        <v>Standard Deviation</v>
      </c>
      <c r="C8">
        <f>G$55</f>
        <v>1.3396758999999999E-3</v>
      </c>
      <c r="D8">
        <f>N$55</f>
        <v>4.594364E-4</v>
      </c>
      <c r="E8">
        <f>U$55</f>
        <v>1.0770975999999999E-3</v>
      </c>
      <c r="F8">
        <f>AB$55</f>
        <v>1.5615198E-3</v>
      </c>
      <c r="G8">
        <f>AI$55</f>
        <v>0</v>
      </c>
      <c r="H8">
        <f>AP$55</f>
        <v>1.9108605000000001E-3</v>
      </c>
      <c r="I8">
        <f>AW$55</f>
        <v>1.928605E-4</v>
      </c>
      <c r="J8">
        <f>BD$55</f>
        <v>8.2886000000000006E-6</v>
      </c>
      <c r="K8">
        <f>BK$55</f>
        <v>1.1271130000000001E-4</v>
      </c>
      <c r="L8">
        <f>BR$55</f>
        <v>2.5500160000000002E-4</v>
      </c>
      <c r="M8">
        <f>BY$55</f>
        <v>4.0283380000000001E-4</v>
      </c>
      <c r="N8">
        <f>CF$55</f>
        <v>4.0829689999999998E-4</v>
      </c>
      <c r="O8">
        <f>CM$55</f>
        <v>0</v>
      </c>
      <c r="P8">
        <f>CT$55</f>
        <v>1.506434E-4</v>
      </c>
      <c r="Q8">
        <f>DA$55</f>
        <v>9.1366370000000002E-4</v>
      </c>
      <c r="R8">
        <f>DH$55</f>
        <v>0</v>
      </c>
    </row>
    <row r="9" spans="2:25" x14ac:dyDescent="0.25">
      <c r="B9" t="str">
        <f>H28</f>
        <v>Valid N</v>
      </c>
      <c r="C9">
        <f>H$55</f>
        <v>102</v>
      </c>
      <c r="D9">
        <f>O$55</f>
        <v>715</v>
      </c>
      <c r="E9">
        <f>V$55</f>
        <v>229</v>
      </c>
      <c r="F9">
        <f>AC$55</f>
        <v>32</v>
      </c>
      <c r="G9">
        <f>AJ$55</f>
        <v>60</v>
      </c>
      <c r="H9">
        <f>AQ$55</f>
        <v>50</v>
      </c>
      <c r="I9">
        <f>AX$55</f>
        <v>162</v>
      </c>
      <c r="J9">
        <f>BE$55</f>
        <v>256</v>
      </c>
      <c r="K9">
        <f>BL$55</f>
        <v>1320</v>
      </c>
      <c r="L9">
        <f>BS$55</f>
        <v>254</v>
      </c>
      <c r="M9">
        <f>BZ$55</f>
        <v>48</v>
      </c>
      <c r="N9">
        <f>CG$55</f>
        <v>497</v>
      </c>
      <c r="O9">
        <f>CN$55</f>
        <v>1</v>
      </c>
      <c r="P9">
        <f>CU$55</f>
        <v>305</v>
      </c>
      <c r="Q9">
        <f>DB$55</f>
        <v>57</v>
      </c>
      <c r="R9">
        <f>DI$55</f>
        <v>23</v>
      </c>
    </row>
    <row r="10" spans="2:25" x14ac:dyDescent="0.25">
      <c r="X10" t="s">
        <v>230</v>
      </c>
    </row>
    <row r="25" spans="1:120" x14ac:dyDescent="0.25">
      <c r="A25" t="s">
        <v>212</v>
      </c>
    </row>
    <row r="26" spans="1:120" x14ac:dyDescent="0.25">
      <c r="C26" t="s">
        <v>213</v>
      </c>
    </row>
    <row r="27" spans="1:120" x14ac:dyDescent="0.25">
      <c r="B27" t="s">
        <v>200</v>
      </c>
      <c r="I27" t="s">
        <v>229</v>
      </c>
      <c r="P27" t="s">
        <v>2</v>
      </c>
      <c r="W27" t="s">
        <v>192</v>
      </c>
      <c r="AD27" t="s">
        <v>208</v>
      </c>
      <c r="AK27" t="s">
        <v>11</v>
      </c>
      <c r="AR27" t="s">
        <v>231</v>
      </c>
      <c r="AY27" t="s">
        <v>3</v>
      </c>
      <c r="BF27" t="s">
        <v>4</v>
      </c>
      <c r="BM27" t="s">
        <v>5</v>
      </c>
      <c r="BT27" t="s">
        <v>8</v>
      </c>
      <c r="CA27" t="s">
        <v>166</v>
      </c>
      <c r="CH27" t="s">
        <v>193</v>
      </c>
      <c r="CO27" t="s">
        <v>12</v>
      </c>
      <c r="CV27" t="s">
        <v>194</v>
      </c>
      <c r="DC27" t="s">
        <v>190</v>
      </c>
      <c r="DJ27" t="s">
        <v>199</v>
      </c>
    </row>
    <row r="28" spans="1:120" x14ac:dyDescent="0.25">
      <c r="A28" t="s">
        <v>214</v>
      </c>
      <c r="B28" t="s">
        <v>222</v>
      </c>
      <c r="C28" t="s">
        <v>216</v>
      </c>
      <c r="D28" t="s">
        <v>221</v>
      </c>
      <c r="E28" t="s">
        <v>223</v>
      </c>
      <c r="F28" t="s">
        <v>209</v>
      </c>
      <c r="G28" t="s">
        <v>210</v>
      </c>
      <c r="H28" t="s">
        <v>158</v>
      </c>
      <c r="I28" t="s">
        <v>222</v>
      </c>
      <c r="J28" t="s">
        <v>216</v>
      </c>
      <c r="K28" t="s">
        <v>221</v>
      </c>
      <c r="L28" t="s">
        <v>223</v>
      </c>
      <c r="M28" t="s">
        <v>209</v>
      </c>
      <c r="N28" t="s">
        <v>210</v>
      </c>
      <c r="O28" t="s">
        <v>158</v>
      </c>
      <c r="P28" t="s">
        <v>222</v>
      </c>
      <c r="Q28" t="s">
        <v>216</v>
      </c>
      <c r="R28" t="s">
        <v>221</v>
      </c>
      <c r="S28" t="s">
        <v>223</v>
      </c>
      <c r="T28" t="s">
        <v>209</v>
      </c>
      <c r="U28" t="s">
        <v>210</v>
      </c>
      <c r="V28" t="s">
        <v>158</v>
      </c>
      <c r="W28" t="s">
        <v>222</v>
      </c>
      <c r="X28" t="s">
        <v>216</v>
      </c>
      <c r="Y28" t="s">
        <v>221</v>
      </c>
      <c r="Z28" t="s">
        <v>223</v>
      </c>
      <c r="AA28" t="s">
        <v>209</v>
      </c>
      <c r="AB28" t="s">
        <v>210</v>
      </c>
      <c r="AC28" t="s">
        <v>158</v>
      </c>
      <c r="AD28" t="s">
        <v>222</v>
      </c>
      <c r="AE28" t="s">
        <v>216</v>
      </c>
      <c r="AF28" t="s">
        <v>221</v>
      </c>
      <c r="AG28" t="s">
        <v>223</v>
      </c>
      <c r="AH28" t="s">
        <v>209</v>
      </c>
      <c r="AI28" t="s">
        <v>210</v>
      </c>
      <c r="AJ28" t="s">
        <v>158</v>
      </c>
      <c r="AK28" t="s">
        <v>222</v>
      </c>
      <c r="AL28" t="s">
        <v>216</v>
      </c>
      <c r="AM28" t="s">
        <v>221</v>
      </c>
      <c r="AN28" t="s">
        <v>223</v>
      </c>
      <c r="AO28" t="s">
        <v>209</v>
      </c>
      <c r="AP28" t="s">
        <v>210</v>
      </c>
      <c r="AQ28" t="s">
        <v>158</v>
      </c>
      <c r="AR28" t="s">
        <v>222</v>
      </c>
      <c r="AS28" t="s">
        <v>216</v>
      </c>
      <c r="AT28" t="s">
        <v>221</v>
      </c>
      <c r="AU28" t="s">
        <v>223</v>
      </c>
      <c r="AV28" t="s">
        <v>209</v>
      </c>
      <c r="AW28" t="s">
        <v>210</v>
      </c>
      <c r="AX28" t="s">
        <v>158</v>
      </c>
      <c r="AY28" t="s">
        <v>222</v>
      </c>
      <c r="AZ28" t="s">
        <v>216</v>
      </c>
      <c r="BA28" t="s">
        <v>221</v>
      </c>
      <c r="BB28" t="s">
        <v>223</v>
      </c>
      <c r="BC28" t="s">
        <v>209</v>
      </c>
      <c r="BD28" t="s">
        <v>210</v>
      </c>
      <c r="BE28" t="s">
        <v>158</v>
      </c>
      <c r="BF28" t="s">
        <v>222</v>
      </c>
      <c r="BG28" t="s">
        <v>216</v>
      </c>
      <c r="BH28" t="s">
        <v>221</v>
      </c>
      <c r="BI28" t="s">
        <v>223</v>
      </c>
      <c r="BJ28" t="s">
        <v>209</v>
      </c>
      <c r="BK28" t="s">
        <v>210</v>
      </c>
      <c r="BL28" t="s">
        <v>158</v>
      </c>
      <c r="BM28" t="s">
        <v>222</v>
      </c>
      <c r="BN28" t="s">
        <v>216</v>
      </c>
      <c r="BO28" t="s">
        <v>221</v>
      </c>
      <c r="BP28" t="s">
        <v>223</v>
      </c>
      <c r="BQ28" t="s">
        <v>209</v>
      </c>
      <c r="BR28" t="s">
        <v>210</v>
      </c>
      <c r="BS28" t="s">
        <v>158</v>
      </c>
      <c r="BT28" t="s">
        <v>222</v>
      </c>
      <c r="BU28" t="s">
        <v>216</v>
      </c>
      <c r="BV28" t="s">
        <v>221</v>
      </c>
      <c r="BW28" t="s">
        <v>223</v>
      </c>
      <c r="BX28" t="s">
        <v>209</v>
      </c>
      <c r="BY28" t="s">
        <v>210</v>
      </c>
      <c r="BZ28" t="s">
        <v>158</v>
      </c>
      <c r="CA28" t="s">
        <v>222</v>
      </c>
      <c r="CB28" t="s">
        <v>216</v>
      </c>
      <c r="CC28" t="s">
        <v>221</v>
      </c>
      <c r="CD28" t="s">
        <v>223</v>
      </c>
      <c r="CE28" t="s">
        <v>209</v>
      </c>
      <c r="CF28" t="s">
        <v>210</v>
      </c>
      <c r="CG28" t="s">
        <v>158</v>
      </c>
      <c r="CH28" t="s">
        <v>222</v>
      </c>
      <c r="CI28" t="s">
        <v>216</v>
      </c>
      <c r="CJ28" t="s">
        <v>221</v>
      </c>
      <c r="CK28" t="s">
        <v>223</v>
      </c>
      <c r="CL28" t="s">
        <v>209</v>
      </c>
      <c r="CM28" t="s">
        <v>210</v>
      </c>
      <c r="CN28" t="s">
        <v>158</v>
      </c>
      <c r="CO28" t="s">
        <v>222</v>
      </c>
      <c r="CP28" t="s">
        <v>216</v>
      </c>
      <c r="CQ28" t="s">
        <v>221</v>
      </c>
      <c r="CR28" t="s">
        <v>223</v>
      </c>
      <c r="CS28" t="s">
        <v>209</v>
      </c>
      <c r="CT28" t="s">
        <v>210</v>
      </c>
      <c r="CU28" t="s">
        <v>158</v>
      </c>
      <c r="CV28" t="s">
        <v>222</v>
      </c>
      <c r="CW28" t="s">
        <v>216</v>
      </c>
      <c r="CX28" t="s">
        <v>221</v>
      </c>
      <c r="CY28" t="s">
        <v>223</v>
      </c>
      <c r="CZ28" t="s">
        <v>209</v>
      </c>
      <c r="DA28" t="s">
        <v>210</v>
      </c>
      <c r="DB28" t="s">
        <v>158</v>
      </c>
      <c r="DC28" t="s">
        <v>222</v>
      </c>
      <c r="DD28" t="s">
        <v>216</v>
      </c>
      <c r="DE28" t="s">
        <v>221</v>
      </c>
      <c r="DF28" t="s">
        <v>223</v>
      </c>
      <c r="DG28" t="s">
        <v>209</v>
      </c>
      <c r="DH28" t="s">
        <v>210</v>
      </c>
      <c r="DI28" t="s">
        <v>158</v>
      </c>
      <c r="DJ28" t="s">
        <v>222</v>
      </c>
      <c r="DK28" t="s">
        <v>216</v>
      </c>
      <c r="DL28" t="s">
        <v>221</v>
      </c>
      <c r="DM28" t="s">
        <v>223</v>
      </c>
      <c r="DN28" t="s">
        <v>209</v>
      </c>
      <c r="DO28" t="s">
        <v>210</v>
      </c>
      <c r="DP28" t="s">
        <v>158</v>
      </c>
    </row>
    <row r="29" spans="1:120" x14ac:dyDescent="0.25">
      <c r="A29" t="s">
        <v>224</v>
      </c>
      <c r="H29">
        <v>0</v>
      </c>
      <c r="O29">
        <v>0</v>
      </c>
      <c r="V29">
        <v>0</v>
      </c>
      <c r="AC29">
        <v>0</v>
      </c>
      <c r="AJ29">
        <v>0</v>
      </c>
      <c r="AQ29">
        <v>0</v>
      </c>
      <c r="AX29">
        <v>0</v>
      </c>
      <c r="BE29">
        <v>0</v>
      </c>
      <c r="BL29">
        <v>0</v>
      </c>
      <c r="BS29">
        <v>0</v>
      </c>
      <c r="BZ29">
        <v>0</v>
      </c>
      <c r="CG29">
        <v>0</v>
      </c>
      <c r="CN29">
        <v>0</v>
      </c>
      <c r="CU29">
        <v>0</v>
      </c>
      <c r="DB29">
        <v>0</v>
      </c>
      <c r="DI29">
        <v>0</v>
      </c>
      <c r="DP29">
        <v>0</v>
      </c>
    </row>
    <row r="30" spans="1:120" x14ac:dyDescent="0.25">
      <c r="A30" t="s">
        <v>172</v>
      </c>
      <c r="H30">
        <v>0</v>
      </c>
      <c r="O30">
        <v>0</v>
      </c>
      <c r="V30">
        <v>0</v>
      </c>
      <c r="W30">
        <v>1.01041667E-2</v>
      </c>
      <c r="X30">
        <v>1.01041667E-2</v>
      </c>
      <c r="Y30">
        <v>1.01041667E-2</v>
      </c>
      <c r="Z30">
        <v>1.01041667E-2</v>
      </c>
      <c r="AA30">
        <v>0</v>
      </c>
      <c r="AB30">
        <v>0</v>
      </c>
      <c r="AC30">
        <v>3</v>
      </c>
      <c r="AJ30">
        <v>0</v>
      </c>
      <c r="AQ30">
        <v>0</v>
      </c>
      <c r="AX30">
        <v>0</v>
      </c>
      <c r="BE30">
        <v>0</v>
      </c>
      <c r="BL30">
        <v>0</v>
      </c>
      <c r="BS30">
        <v>0</v>
      </c>
      <c r="BZ30">
        <v>0</v>
      </c>
      <c r="CG30">
        <v>0</v>
      </c>
      <c r="CN30">
        <v>0</v>
      </c>
      <c r="CU30">
        <v>0</v>
      </c>
      <c r="DB30">
        <v>0</v>
      </c>
      <c r="DI30">
        <v>0</v>
      </c>
      <c r="DJ30">
        <v>1.01041667E-2</v>
      </c>
      <c r="DK30">
        <v>1.01041667E-2</v>
      </c>
      <c r="DL30">
        <v>1.01041667E-2</v>
      </c>
      <c r="DM30">
        <v>1.01041667E-2</v>
      </c>
      <c r="DN30">
        <v>0</v>
      </c>
      <c r="DO30">
        <v>0</v>
      </c>
      <c r="DP30">
        <v>3</v>
      </c>
    </row>
    <row r="31" spans="1:120" x14ac:dyDescent="0.25">
      <c r="A31" t="s">
        <v>173</v>
      </c>
      <c r="H31">
        <v>0</v>
      </c>
      <c r="O31">
        <v>0</v>
      </c>
      <c r="P31">
        <v>5.8399999999999997E-3</v>
      </c>
      <c r="Q31">
        <v>5.8399999999999997E-3</v>
      </c>
      <c r="R31">
        <v>5.8399999999999997E-3</v>
      </c>
      <c r="S31">
        <v>5.8399999999999997E-3</v>
      </c>
      <c r="T31">
        <v>0</v>
      </c>
      <c r="U31">
        <v>0</v>
      </c>
      <c r="V31">
        <v>52</v>
      </c>
      <c r="AC31">
        <v>0</v>
      </c>
      <c r="AJ31">
        <v>0</v>
      </c>
      <c r="AQ31">
        <v>0</v>
      </c>
      <c r="AX31">
        <v>0</v>
      </c>
      <c r="BE31">
        <v>0</v>
      </c>
      <c r="BL31">
        <v>0</v>
      </c>
      <c r="BS31">
        <v>0</v>
      </c>
      <c r="BZ31">
        <v>0</v>
      </c>
      <c r="CG31">
        <v>0</v>
      </c>
      <c r="CN31">
        <v>0</v>
      </c>
      <c r="CU31">
        <v>0</v>
      </c>
      <c r="DB31">
        <v>0</v>
      </c>
      <c r="DI31">
        <v>0</v>
      </c>
      <c r="DJ31">
        <v>5.8399999999999997E-3</v>
      </c>
      <c r="DK31">
        <v>5.8399999999999997E-3</v>
      </c>
      <c r="DL31">
        <v>5.8399999999999997E-3</v>
      </c>
      <c r="DM31">
        <v>5.8399999999999997E-3</v>
      </c>
      <c r="DN31">
        <v>0</v>
      </c>
      <c r="DO31">
        <v>0</v>
      </c>
      <c r="DP31">
        <v>52</v>
      </c>
    </row>
    <row r="32" spans="1:120" x14ac:dyDescent="0.25">
      <c r="A32" t="s">
        <v>225</v>
      </c>
      <c r="H32">
        <v>0</v>
      </c>
      <c r="O32">
        <v>0</v>
      </c>
      <c r="V32">
        <v>0</v>
      </c>
      <c r="AC32">
        <v>0</v>
      </c>
      <c r="AD32">
        <v>2.0135592999999999E-3</v>
      </c>
      <c r="AE32">
        <v>2.0135592999999999E-3</v>
      </c>
      <c r="AF32">
        <v>2.0135592999999999E-3</v>
      </c>
      <c r="AG32">
        <v>2.0135592999999999E-3</v>
      </c>
      <c r="AH32">
        <v>0</v>
      </c>
      <c r="AI32">
        <v>0</v>
      </c>
      <c r="AJ32">
        <v>60</v>
      </c>
      <c r="AQ32">
        <v>0</v>
      </c>
      <c r="AX32">
        <v>0</v>
      </c>
      <c r="BE32">
        <v>0</v>
      </c>
      <c r="BL32">
        <v>0</v>
      </c>
      <c r="BS32">
        <v>0</v>
      </c>
      <c r="BZ32">
        <v>0</v>
      </c>
      <c r="CG32">
        <v>0</v>
      </c>
      <c r="CN32">
        <v>0</v>
      </c>
      <c r="CU32">
        <v>0</v>
      </c>
      <c r="DB32">
        <v>0</v>
      </c>
      <c r="DI32">
        <v>0</v>
      </c>
      <c r="DJ32">
        <v>2.0135592999999999E-3</v>
      </c>
      <c r="DK32">
        <v>2.0135592999999999E-3</v>
      </c>
      <c r="DL32">
        <v>2.0135592999999999E-3</v>
      </c>
      <c r="DM32">
        <v>2.0135592999999999E-3</v>
      </c>
      <c r="DN32">
        <v>0</v>
      </c>
      <c r="DO32">
        <v>0</v>
      </c>
      <c r="DP32">
        <v>60</v>
      </c>
    </row>
    <row r="33" spans="1:120" x14ac:dyDescent="0.25">
      <c r="A33" t="s">
        <v>174</v>
      </c>
      <c r="B33">
        <v>4.6818182E-3</v>
      </c>
      <c r="C33">
        <v>4.6818182E-3</v>
      </c>
      <c r="D33">
        <v>4.6818182E-3</v>
      </c>
      <c r="E33">
        <v>4.6818182E-3</v>
      </c>
      <c r="F33">
        <v>0</v>
      </c>
      <c r="G33">
        <v>0</v>
      </c>
      <c r="H33">
        <v>46</v>
      </c>
      <c r="I33">
        <v>2.3684210999999999E-3</v>
      </c>
      <c r="J33">
        <v>2.3684210999999999E-3</v>
      </c>
      <c r="K33">
        <v>2.3684210999999999E-3</v>
      </c>
      <c r="L33">
        <v>2.3684210999999999E-3</v>
      </c>
      <c r="M33">
        <v>0</v>
      </c>
      <c r="N33">
        <v>0</v>
      </c>
      <c r="O33">
        <v>77</v>
      </c>
      <c r="P33">
        <v>3.9857143000000001E-3</v>
      </c>
      <c r="Q33">
        <v>3.9857143000000001E-3</v>
      </c>
      <c r="R33">
        <v>3.9857143000000001E-3</v>
      </c>
      <c r="S33">
        <v>3.9857143000000001E-3</v>
      </c>
      <c r="T33">
        <v>0</v>
      </c>
      <c r="U33">
        <v>0</v>
      </c>
      <c r="V33">
        <v>25</v>
      </c>
      <c r="W33">
        <v>5.9222221999999996E-3</v>
      </c>
      <c r="X33">
        <v>5.9222221999999996E-3</v>
      </c>
      <c r="Y33">
        <v>5.9222221999999996E-3</v>
      </c>
      <c r="Z33">
        <v>5.9222221999999996E-3</v>
      </c>
      <c r="AA33">
        <v>0</v>
      </c>
      <c r="AB33">
        <v>0</v>
      </c>
      <c r="AC33">
        <v>17</v>
      </c>
      <c r="AJ33">
        <v>0</v>
      </c>
      <c r="AK33">
        <v>6.8224490000000004E-3</v>
      </c>
      <c r="AL33">
        <v>6.8224490000000004E-3</v>
      </c>
      <c r="AM33">
        <v>6.8224490000000004E-3</v>
      </c>
      <c r="AN33">
        <v>6.8224490000000004E-3</v>
      </c>
      <c r="AO33">
        <v>0</v>
      </c>
      <c r="AP33">
        <v>0</v>
      </c>
      <c r="AQ33">
        <v>26</v>
      </c>
      <c r="AX33">
        <v>0</v>
      </c>
      <c r="BE33">
        <v>0</v>
      </c>
      <c r="BL33">
        <v>0</v>
      </c>
      <c r="BS33">
        <v>0</v>
      </c>
      <c r="BZ33">
        <v>0</v>
      </c>
      <c r="CG33">
        <v>0</v>
      </c>
      <c r="CN33">
        <v>0</v>
      </c>
      <c r="CU33">
        <v>0</v>
      </c>
      <c r="DB33">
        <v>0</v>
      </c>
      <c r="DI33">
        <v>0</v>
      </c>
      <c r="DJ33">
        <v>4.0652400000000003E-3</v>
      </c>
      <c r="DK33">
        <v>4.7561249000000003E-3</v>
      </c>
      <c r="DL33">
        <v>3.9857143000000001E-3</v>
      </c>
      <c r="DM33">
        <v>4.6818182E-3</v>
      </c>
      <c r="DN33">
        <v>1.173213E-4</v>
      </c>
      <c r="DO33">
        <v>1.6198389000000001E-3</v>
      </c>
      <c r="DP33">
        <v>191</v>
      </c>
    </row>
    <row r="34" spans="1:120" x14ac:dyDescent="0.25">
      <c r="A34" t="s">
        <v>175</v>
      </c>
      <c r="H34">
        <v>0</v>
      </c>
      <c r="O34">
        <v>0</v>
      </c>
      <c r="V34">
        <v>0</v>
      </c>
      <c r="AC34">
        <v>0</v>
      </c>
      <c r="AJ34">
        <v>0</v>
      </c>
      <c r="AQ34">
        <v>0</v>
      </c>
      <c r="AX34">
        <v>0</v>
      </c>
      <c r="BE34">
        <v>0</v>
      </c>
      <c r="BL34">
        <v>0</v>
      </c>
      <c r="BS34">
        <v>0</v>
      </c>
      <c r="BZ34">
        <v>0</v>
      </c>
      <c r="CG34">
        <v>0</v>
      </c>
      <c r="CN34">
        <v>0</v>
      </c>
      <c r="CU34">
        <v>0</v>
      </c>
      <c r="CV34">
        <v>6.3404762000000003E-3</v>
      </c>
      <c r="CW34">
        <v>6.3404762000000003E-3</v>
      </c>
      <c r="CX34">
        <v>6.3404762000000003E-3</v>
      </c>
      <c r="CY34">
        <v>6.3404762000000003E-3</v>
      </c>
      <c r="CZ34">
        <v>0</v>
      </c>
      <c r="DA34">
        <v>0</v>
      </c>
      <c r="DB34">
        <v>19</v>
      </c>
      <c r="DI34">
        <v>0</v>
      </c>
      <c r="DJ34">
        <v>6.3404762000000003E-3</v>
      </c>
      <c r="DK34">
        <v>6.3404762000000003E-3</v>
      </c>
      <c r="DL34">
        <v>6.3404762000000003E-3</v>
      </c>
      <c r="DM34">
        <v>6.3404762000000003E-3</v>
      </c>
      <c r="DN34">
        <v>0</v>
      </c>
      <c r="DO34">
        <v>0</v>
      </c>
      <c r="DP34">
        <v>19</v>
      </c>
    </row>
    <row r="35" spans="1:120" x14ac:dyDescent="0.25">
      <c r="A35" t="s">
        <v>176</v>
      </c>
      <c r="B35">
        <v>2E-3</v>
      </c>
      <c r="C35">
        <v>2E-3</v>
      </c>
      <c r="D35">
        <v>2E-3</v>
      </c>
      <c r="E35">
        <v>2E-3</v>
      </c>
      <c r="F35">
        <v>0</v>
      </c>
      <c r="G35">
        <v>0</v>
      </c>
      <c r="H35">
        <v>57</v>
      </c>
      <c r="I35">
        <v>2.3292682999999999E-3</v>
      </c>
      <c r="J35">
        <v>2.3292682999999999E-3</v>
      </c>
      <c r="K35">
        <v>2.3292682999999999E-3</v>
      </c>
      <c r="L35">
        <v>2.3292682999999999E-3</v>
      </c>
      <c r="M35">
        <v>0</v>
      </c>
      <c r="N35">
        <v>0</v>
      </c>
      <c r="O35">
        <v>154</v>
      </c>
      <c r="V35">
        <v>0</v>
      </c>
      <c r="W35">
        <v>4.5365385000000003E-3</v>
      </c>
      <c r="X35">
        <v>4.5365385000000003E-3</v>
      </c>
      <c r="Y35">
        <v>4.5365385000000003E-3</v>
      </c>
      <c r="Z35">
        <v>4.5365385000000003E-3</v>
      </c>
      <c r="AA35">
        <v>0</v>
      </c>
      <c r="AB35">
        <v>0</v>
      </c>
      <c r="AC35">
        <v>12</v>
      </c>
      <c r="AJ35">
        <v>0</v>
      </c>
      <c r="AK35">
        <v>2.5342857000000001E-3</v>
      </c>
      <c r="AL35">
        <v>2.5342857000000001E-3</v>
      </c>
      <c r="AM35">
        <v>2.5342857000000001E-3</v>
      </c>
      <c r="AN35">
        <v>2.5342857000000001E-3</v>
      </c>
      <c r="AO35">
        <v>0</v>
      </c>
      <c r="AP35">
        <v>0</v>
      </c>
      <c r="AQ35">
        <v>14</v>
      </c>
      <c r="AX35">
        <v>0</v>
      </c>
      <c r="BE35">
        <v>0</v>
      </c>
      <c r="BL35">
        <v>0</v>
      </c>
      <c r="BS35">
        <v>0</v>
      </c>
      <c r="BZ35">
        <v>0</v>
      </c>
      <c r="CG35">
        <v>0</v>
      </c>
      <c r="CN35">
        <v>0</v>
      </c>
      <c r="CU35">
        <v>0</v>
      </c>
      <c r="DB35">
        <v>0</v>
      </c>
      <c r="DI35">
        <v>0</v>
      </c>
      <c r="DJ35">
        <v>2.3779055000000002E-3</v>
      </c>
      <c r="DK35">
        <v>2.8500231000000002E-3</v>
      </c>
      <c r="DL35">
        <v>2.3292682999999999E-3</v>
      </c>
      <c r="DM35">
        <v>2.431777E-3</v>
      </c>
      <c r="DN35">
        <v>3.4493899999999999E-5</v>
      </c>
      <c r="DO35">
        <v>5.3067209999999997E-4</v>
      </c>
      <c r="DP35">
        <v>237</v>
      </c>
    </row>
    <row r="36" spans="1:120" x14ac:dyDescent="0.25">
      <c r="A36" t="s">
        <v>218</v>
      </c>
      <c r="H36">
        <v>0</v>
      </c>
      <c r="O36">
        <v>0</v>
      </c>
      <c r="V36">
        <v>0</v>
      </c>
      <c r="AC36">
        <v>0</v>
      </c>
      <c r="AJ36">
        <v>0</v>
      </c>
      <c r="AQ36">
        <v>0</v>
      </c>
      <c r="AX36">
        <v>0</v>
      </c>
      <c r="BE36">
        <v>0</v>
      </c>
      <c r="BL36">
        <v>0</v>
      </c>
      <c r="BS36">
        <v>0</v>
      </c>
      <c r="BZ36">
        <v>0</v>
      </c>
      <c r="CG36">
        <v>0</v>
      </c>
      <c r="CN36">
        <v>0</v>
      </c>
      <c r="CU36">
        <v>0</v>
      </c>
      <c r="DB36">
        <v>0</v>
      </c>
      <c r="DI36">
        <v>0</v>
      </c>
      <c r="DP36">
        <v>0</v>
      </c>
    </row>
    <row r="37" spans="1:120" x14ac:dyDescent="0.25">
      <c r="A37" t="s">
        <v>177</v>
      </c>
      <c r="H37">
        <v>0</v>
      </c>
      <c r="O37">
        <v>0</v>
      </c>
      <c r="P37">
        <v>4.0913043000000001E-3</v>
      </c>
      <c r="Q37">
        <v>4.0913043000000001E-3</v>
      </c>
      <c r="R37">
        <v>4.0913043000000001E-3</v>
      </c>
      <c r="S37">
        <v>4.0913043000000001E-3</v>
      </c>
      <c r="T37">
        <v>0</v>
      </c>
      <c r="U37">
        <v>0</v>
      </c>
      <c r="V37">
        <v>63</v>
      </c>
      <c r="AC37">
        <v>0</v>
      </c>
      <c r="AJ37">
        <v>0</v>
      </c>
      <c r="AQ37">
        <v>0</v>
      </c>
      <c r="AX37">
        <v>0</v>
      </c>
      <c r="BE37">
        <v>0</v>
      </c>
      <c r="BL37">
        <v>0</v>
      </c>
      <c r="BS37">
        <v>0</v>
      </c>
      <c r="BZ37">
        <v>0</v>
      </c>
      <c r="CG37">
        <v>0</v>
      </c>
      <c r="CN37">
        <v>0</v>
      </c>
      <c r="CU37">
        <v>0</v>
      </c>
      <c r="CV37">
        <v>8.2647059000000005E-3</v>
      </c>
      <c r="CW37">
        <v>8.2647059000000005E-3</v>
      </c>
      <c r="CX37">
        <v>8.2647059000000005E-3</v>
      </c>
      <c r="CY37">
        <v>8.2647059000000005E-3</v>
      </c>
      <c r="CZ37">
        <v>0</v>
      </c>
      <c r="DA37">
        <v>0</v>
      </c>
      <c r="DB37">
        <v>38</v>
      </c>
      <c r="DI37">
        <v>0</v>
      </c>
      <c r="DJ37">
        <v>5.6715068E-3</v>
      </c>
      <c r="DK37">
        <v>6.1780050999999999E-3</v>
      </c>
      <c r="DL37">
        <v>4.0913043000000001E-3</v>
      </c>
      <c r="DM37">
        <v>6.1780050999999999E-3</v>
      </c>
      <c r="DN37">
        <v>2.025691E-4</v>
      </c>
      <c r="DO37">
        <v>2.0344075E-3</v>
      </c>
      <c r="DP37">
        <v>101</v>
      </c>
    </row>
    <row r="38" spans="1:120" x14ac:dyDescent="0.25">
      <c r="A38" t="s">
        <v>178</v>
      </c>
      <c r="H38">
        <v>0</v>
      </c>
      <c r="I38">
        <v>1.4208790999999999E-3</v>
      </c>
      <c r="J38">
        <v>1.4208790999999999E-3</v>
      </c>
      <c r="K38">
        <v>1.4208790999999999E-3</v>
      </c>
      <c r="L38">
        <v>1.4208790999999999E-3</v>
      </c>
      <c r="M38">
        <v>0</v>
      </c>
      <c r="N38">
        <v>0</v>
      </c>
      <c r="O38">
        <v>153</v>
      </c>
      <c r="P38">
        <v>6.764E-3</v>
      </c>
      <c r="Q38">
        <v>6.764E-3</v>
      </c>
      <c r="R38">
        <v>6.764E-3</v>
      </c>
      <c r="S38">
        <v>6.764E-3</v>
      </c>
      <c r="T38">
        <v>0</v>
      </c>
      <c r="U38">
        <v>0</v>
      </c>
      <c r="V38">
        <v>43</v>
      </c>
      <c r="AC38">
        <v>0</v>
      </c>
      <c r="AJ38">
        <v>0</v>
      </c>
      <c r="AK38">
        <v>4.1912088000000004E-3</v>
      </c>
      <c r="AL38">
        <v>4.1912088000000004E-3</v>
      </c>
      <c r="AM38">
        <v>4.1912088000000004E-3</v>
      </c>
      <c r="AN38">
        <v>4.1912088000000004E-3</v>
      </c>
      <c r="AO38">
        <v>0</v>
      </c>
      <c r="AP38">
        <v>0</v>
      </c>
      <c r="AQ38">
        <v>9</v>
      </c>
      <c r="AX38">
        <v>0</v>
      </c>
      <c r="BE38">
        <v>0</v>
      </c>
      <c r="BL38">
        <v>0</v>
      </c>
      <c r="BS38">
        <v>0</v>
      </c>
      <c r="BZ38">
        <v>0</v>
      </c>
      <c r="CG38">
        <v>0</v>
      </c>
      <c r="CN38">
        <v>0</v>
      </c>
      <c r="CU38">
        <v>0</v>
      </c>
      <c r="DB38">
        <v>0</v>
      </c>
      <c r="DC38">
        <v>5.7472221999999998E-3</v>
      </c>
      <c r="DD38">
        <v>5.7472221999999998E-3</v>
      </c>
      <c r="DE38">
        <v>5.7472221999999998E-3</v>
      </c>
      <c r="DF38">
        <v>5.7472221999999998E-3</v>
      </c>
      <c r="DG38">
        <v>0</v>
      </c>
      <c r="DH38">
        <v>0</v>
      </c>
      <c r="DI38">
        <v>23</v>
      </c>
      <c r="DJ38">
        <v>2.9720976000000001E-3</v>
      </c>
      <c r="DK38">
        <v>4.5308275E-3</v>
      </c>
      <c r="DL38">
        <v>1.4208790999999999E-3</v>
      </c>
      <c r="DM38">
        <v>4.9692154999999997E-3</v>
      </c>
      <c r="DN38">
        <v>1.5026960000000001E-4</v>
      </c>
      <c r="DO38">
        <v>2.2719697999999998E-3</v>
      </c>
      <c r="DP38">
        <v>229</v>
      </c>
    </row>
    <row r="39" spans="1:120" x14ac:dyDescent="0.25">
      <c r="A39" t="s">
        <v>179</v>
      </c>
      <c r="H39">
        <v>0</v>
      </c>
      <c r="O39">
        <v>0</v>
      </c>
      <c r="V39">
        <v>0</v>
      </c>
      <c r="AC39">
        <v>0</v>
      </c>
      <c r="AJ39">
        <v>0</v>
      </c>
      <c r="AQ39">
        <v>0</v>
      </c>
      <c r="AX39">
        <v>0</v>
      </c>
      <c r="BE39">
        <v>0</v>
      </c>
      <c r="BL39">
        <v>0</v>
      </c>
      <c r="BM39">
        <v>8.5277780000000004E-4</v>
      </c>
      <c r="BN39">
        <v>8.5277780000000004E-4</v>
      </c>
      <c r="BO39">
        <v>8.5277780000000004E-4</v>
      </c>
      <c r="BP39">
        <v>8.5277780000000004E-4</v>
      </c>
      <c r="BQ39">
        <v>0</v>
      </c>
      <c r="BR39">
        <v>0</v>
      </c>
      <c r="BS39">
        <v>52</v>
      </c>
      <c r="BT39">
        <v>1.8813559E-3</v>
      </c>
      <c r="BU39">
        <v>1.8813559E-3</v>
      </c>
      <c r="BV39">
        <v>1.8813559E-3</v>
      </c>
      <c r="BW39">
        <v>1.8813559E-3</v>
      </c>
      <c r="BX39">
        <v>0</v>
      </c>
      <c r="BY39">
        <v>0</v>
      </c>
      <c r="BZ39">
        <v>27</v>
      </c>
      <c r="CA39">
        <v>1.0027173999999999E-3</v>
      </c>
      <c r="CB39">
        <v>1.0027173999999999E-3</v>
      </c>
      <c r="CC39">
        <v>1.0027173999999999E-3</v>
      </c>
      <c r="CD39">
        <v>1.0027173999999999E-3</v>
      </c>
      <c r="CE39">
        <v>0</v>
      </c>
      <c r="CF39">
        <v>0</v>
      </c>
      <c r="CG39">
        <v>196</v>
      </c>
      <c r="CN39">
        <v>0</v>
      </c>
      <c r="CU39">
        <v>0</v>
      </c>
      <c r="DB39">
        <v>0</v>
      </c>
      <c r="DI39">
        <v>0</v>
      </c>
      <c r="DJ39">
        <v>1.0608394E-3</v>
      </c>
      <c r="DK39">
        <v>1.2456170000000001E-3</v>
      </c>
      <c r="DL39">
        <v>1.0027173999999999E-3</v>
      </c>
      <c r="DM39">
        <v>1.0027173999999999E-3</v>
      </c>
      <c r="DN39">
        <v>1.67267E-5</v>
      </c>
      <c r="DO39">
        <v>2.7790820000000001E-4</v>
      </c>
      <c r="DP39">
        <v>276</v>
      </c>
    </row>
    <row r="40" spans="1:120" x14ac:dyDescent="0.25">
      <c r="A40" t="s">
        <v>180</v>
      </c>
      <c r="H40">
        <v>0</v>
      </c>
      <c r="I40">
        <v>1.6346405000000001E-3</v>
      </c>
      <c r="J40">
        <v>1.6346405000000001E-3</v>
      </c>
      <c r="K40">
        <v>1.6346405000000001E-3</v>
      </c>
      <c r="L40">
        <v>1.6346405000000001E-3</v>
      </c>
      <c r="M40">
        <v>0</v>
      </c>
      <c r="N40">
        <v>0</v>
      </c>
      <c r="O40">
        <v>244</v>
      </c>
      <c r="V40">
        <v>0</v>
      </c>
      <c r="AC40">
        <v>0</v>
      </c>
      <c r="AJ40">
        <v>0</v>
      </c>
      <c r="AQ40">
        <v>0</v>
      </c>
      <c r="AX40">
        <v>0</v>
      </c>
      <c r="BE40">
        <v>0</v>
      </c>
      <c r="BL40">
        <v>0</v>
      </c>
      <c r="BS40">
        <v>0</v>
      </c>
      <c r="BZ40">
        <v>0</v>
      </c>
      <c r="CG40">
        <v>0</v>
      </c>
      <c r="CN40">
        <v>0</v>
      </c>
      <c r="CU40">
        <v>0</v>
      </c>
      <c r="DB40">
        <v>0</v>
      </c>
      <c r="DI40">
        <v>0</v>
      </c>
      <c r="DJ40">
        <v>1.6346405000000001E-3</v>
      </c>
      <c r="DK40">
        <v>1.6346405000000001E-3</v>
      </c>
      <c r="DL40">
        <v>1.6346405000000001E-3</v>
      </c>
      <c r="DM40">
        <v>1.6346405000000001E-3</v>
      </c>
      <c r="DN40">
        <v>0</v>
      </c>
      <c r="DO40">
        <v>0</v>
      </c>
      <c r="DP40">
        <v>244</v>
      </c>
    </row>
    <row r="41" spans="1:120" x14ac:dyDescent="0.25">
      <c r="A41" t="s">
        <v>181</v>
      </c>
      <c r="H41">
        <v>0</v>
      </c>
      <c r="O41">
        <v>0</v>
      </c>
      <c r="P41">
        <v>4.7777777999999998E-3</v>
      </c>
      <c r="Q41">
        <v>4.7777777999999998E-3</v>
      </c>
      <c r="R41">
        <v>4.7777777999999998E-3</v>
      </c>
      <c r="S41">
        <v>4.7777777999999998E-3</v>
      </c>
      <c r="T41">
        <v>0</v>
      </c>
      <c r="U41">
        <v>0</v>
      </c>
      <c r="V41">
        <v>25</v>
      </c>
      <c r="AC41">
        <v>0</v>
      </c>
      <c r="AJ41">
        <v>0</v>
      </c>
      <c r="AQ41">
        <v>0</v>
      </c>
      <c r="AX41">
        <v>0</v>
      </c>
      <c r="BE41">
        <v>0</v>
      </c>
      <c r="BL41">
        <v>0</v>
      </c>
      <c r="BS41">
        <v>0</v>
      </c>
      <c r="BZ41">
        <v>0</v>
      </c>
      <c r="CA41">
        <v>1.0075758E-3</v>
      </c>
      <c r="CB41">
        <v>1.0075758E-3</v>
      </c>
      <c r="CC41">
        <v>1.0075758E-3</v>
      </c>
      <c r="CD41">
        <v>1.0075758E-3</v>
      </c>
      <c r="CE41">
        <v>0</v>
      </c>
      <c r="CF41">
        <v>0</v>
      </c>
      <c r="CG41">
        <v>79</v>
      </c>
      <c r="CN41">
        <v>0</v>
      </c>
      <c r="CU41">
        <v>0</v>
      </c>
      <c r="DB41">
        <v>0</v>
      </c>
      <c r="DI41">
        <v>0</v>
      </c>
      <c r="DJ41">
        <v>1.9266626E-3</v>
      </c>
      <c r="DK41">
        <v>2.8926768000000001E-3</v>
      </c>
      <c r="DL41">
        <v>1.0075758E-3</v>
      </c>
      <c r="DM41">
        <v>2.8926768000000001E-3</v>
      </c>
      <c r="DN41">
        <v>1.5964540000000001E-4</v>
      </c>
      <c r="DO41">
        <v>1.6266251000000001E-3</v>
      </c>
      <c r="DP41">
        <v>104</v>
      </c>
    </row>
    <row r="42" spans="1:120" x14ac:dyDescent="0.25">
      <c r="A42" t="s">
        <v>182</v>
      </c>
      <c r="H42">
        <v>0</v>
      </c>
      <c r="I42">
        <v>8.7872340000000001E-4</v>
      </c>
      <c r="J42">
        <v>8.7872340000000001E-4</v>
      </c>
      <c r="K42">
        <v>8.7872340000000001E-4</v>
      </c>
      <c r="L42">
        <v>8.7872340000000001E-4</v>
      </c>
      <c r="M42">
        <v>0</v>
      </c>
      <c r="N42">
        <v>0</v>
      </c>
      <c r="O42">
        <v>62</v>
      </c>
      <c r="V42">
        <v>0</v>
      </c>
      <c r="AC42">
        <v>0</v>
      </c>
      <c r="AJ42">
        <v>0</v>
      </c>
      <c r="AQ42">
        <v>0</v>
      </c>
      <c r="AX42">
        <v>0</v>
      </c>
      <c r="BE42">
        <v>0</v>
      </c>
      <c r="BL42">
        <v>0</v>
      </c>
      <c r="BS42">
        <v>0</v>
      </c>
      <c r="BZ42">
        <v>0</v>
      </c>
      <c r="CG42">
        <v>0</v>
      </c>
      <c r="CN42">
        <v>0</v>
      </c>
      <c r="CU42">
        <v>0</v>
      </c>
      <c r="DB42">
        <v>0</v>
      </c>
      <c r="DI42">
        <v>0</v>
      </c>
      <c r="DJ42">
        <v>8.7872340000000001E-4</v>
      </c>
      <c r="DK42">
        <v>8.7872340000000001E-4</v>
      </c>
      <c r="DL42">
        <v>8.7872340000000001E-4</v>
      </c>
      <c r="DM42">
        <v>8.7872340000000001E-4</v>
      </c>
      <c r="DN42">
        <v>0</v>
      </c>
      <c r="DO42">
        <v>0</v>
      </c>
      <c r="DP42">
        <v>62</v>
      </c>
    </row>
    <row r="43" spans="1:120" x14ac:dyDescent="0.25">
      <c r="A43" t="s">
        <v>183</v>
      </c>
      <c r="H43">
        <v>0</v>
      </c>
      <c r="O43">
        <v>0</v>
      </c>
      <c r="V43">
        <v>0</v>
      </c>
      <c r="AC43">
        <v>0</v>
      </c>
      <c r="AJ43">
        <v>0</v>
      </c>
      <c r="AQ43">
        <v>0</v>
      </c>
      <c r="AR43">
        <v>1.0745762999999999E-3</v>
      </c>
      <c r="AS43">
        <v>1.0745762999999999E-3</v>
      </c>
      <c r="AT43">
        <v>1.0745762999999999E-3</v>
      </c>
      <c r="AU43">
        <v>1.0745762999999999E-3</v>
      </c>
      <c r="AV43">
        <v>0</v>
      </c>
      <c r="AW43">
        <v>0</v>
      </c>
      <c r="AX43">
        <v>86</v>
      </c>
      <c r="BE43">
        <v>0</v>
      </c>
      <c r="BF43">
        <v>9.7358489999999998E-4</v>
      </c>
      <c r="BG43">
        <v>9.7358489999999998E-4</v>
      </c>
      <c r="BH43">
        <v>9.7358489999999998E-4</v>
      </c>
      <c r="BI43">
        <v>9.7358489999999998E-4</v>
      </c>
      <c r="BJ43">
        <v>0</v>
      </c>
      <c r="BK43">
        <v>0</v>
      </c>
      <c r="BL43">
        <v>467</v>
      </c>
      <c r="BM43">
        <v>1.1657143000000001E-3</v>
      </c>
      <c r="BN43">
        <v>1.1657143000000001E-3</v>
      </c>
      <c r="BO43">
        <v>1.1657143000000001E-3</v>
      </c>
      <c r="BP43">
        <v>1.1657143000000001E-3</v>
      </c>
      <c r="BQ43">
        <v>0</v>
      </c>
      <c r="BR43">
        <v>0</v>
      </c>
      <c r="BS43">
        <v>34</v>
      </c>
      <c r="BZ43">
        <v>0</v>
      </c>
      <c r="CG43">
        <v>0</v>
      </c>
      <c r="CH43">
        <v>5.0124999999999996E-3</v>
      </c>
      <c r="CI43">
        <v>5.0124999999999996E-3</v>
      </c>
      <c r="CJ43">
        <v>5.0124999999999996E-3</v>
      </c>
      <c r="CK43">
        <v>5.0124999999999996E-3</v>
      </c>
      <c r="CN43">
        <v>1</v>
      </c>
      <c r="CO43">
        <v>1.7611110999999999E-3</v>
      </c>
      <c r="CP43">
        <v>1.7611110999999999E-3</v>
      </c>
      <c r="CQ43">
        <v>1.7611110999999999E-3</v>
      </c>
      <c r="CR43">
        <v>1.7611110999999999E-3</v>
      </c>
      <c r="CS43">
        <v>0</v>
      </c>
      <c r="CT43">
        <v>0</v>
      </c>
      <c r="CU43">
        <v>80</v>
      </c>
      <c r="DB43">
        <v>0</v>
      </c>
      <c r="DI43">
        <v>0</v>
      </c>
      <c r="DJ43">
        <v>1.0959777E-3</v>
      </c>
      <c r="DK43">
        <v>1.9974973000000001E-3</v>
      </c>
      <c r="DL43">
        <v>9.7358489999999998E-4</v>
      </c>
      <c r="DM43">
        <v>1.1657143000000001E-3</v>
      </c>
      <c r="DN43">
        <v>1.1268600000000001E-5</v>
      </c>
      <c r="DO43">
        <v>2.9098790000000002E-4</v>
      </c>
      <c r="DP43">
        <v>667</v>
      </c>
    </row>
    <row r="44" spans="1:120" x14ac:dyDescent="0.25">
      <c r="A44" t="s">
        <v>184</v>
      </c>
      <c r="H44">
        <v>0</v>
      </c>
      <c r="O44">
        <v>0</v>
      </c>
      <c r="V44">
        <v>0</v>
      </c>
      <c r="AC44">
        <v>0</v>
      </c>
      <c r="AJ44">
        <v>0</v>
      </c>
      <c r="AQ44">
        <v>0</v>
      </c>
      <c r="AX44">
        <v>0</v>
      </c>
      <c r="BE44">
        <v>0</v>
      </c>
      <c r="BL44">
        <v>0</v>
      </c>
      <c r="BS44">
        <v>0</v>
      </c>
      <c r="BZ44">
        <v>0</v>
      </c>
      <c r="CA44">
        <v>1.8085105999999999E-3</v>
      </c>
      <c r="CB44">
        <v>1.8085105999999999E-3</v>
      </c>
      <c r="CC44">
        <v>1.8085105999999999E-3</v>
      </c>
      <c r="CD44">
        <v>1.8085105999999999E-3</v>
      </c>
      <c r="CE44">
        <v>0</v>
      </c>
      <c r="CF44">
        <v>0</v>
      </c>
      <c r="CG44">
        <v>83</v>
      </c>
      <c r="CN44">
        <v>0</v>
      </c>
      <c r="CU44">
        <v>0</v>
      </c>
      <c r="DB44">
        <v>0</v>
      </c>
      <c r="DI44">
        <v>0</v>
      </c>
      <c r="DJ44">
        <v>1.8085105999999999E-3</v>
      </c>
      <c r="DK44">
        <v>1.8085105999999999E-3</v>
      </c>
      <c r="DL44">
        <v>1.8085105999999999E-3</v>
      </c>
      <c r="DM44">
        <v>1.8085105999999999E-3</v>
      </c>
      <c r="DN44">
        <v>0</v>
      </c>
      <c r="DO44">
        <v>0</v>
      </c>
      <c r="DP44">
        <v>83</v>
      </c>
    </row>
    <row r="45" spans="1:120" x14ac:dyDescent="0.25">
      <c r="A45" t="s">
        <v>186</v>
      </c>
      <c r="H45">
        <v>0</v>
      </c>
      <c r="O45">
        <v>0</v>
      </c>
      <c r="P45">
        <v>6.1938462000000003E-3</v>
      </c>
      <c r="Q45">
        <v>6.1938462000000003E-3</v>
      </c>
      <c r="R45">
        <v>6.1938462000000003E-3</v>
      </c>
      <c r="S45">
        <v>6.1938462000000003E-3</v>
      </c>
      <c r="T45">
        <v>0</v>
      </c>
      <c r="U45">
        <v>0</v>
      </c>
      <c r="V45">
        <v>21</v>
      </c>
      <c r="AC45">
        <v>0</v>
      </c>
      <c r="AJ45">
        <v>0</v>
      </c>
      <c r="AQ45">
        <v>0</v>
      </c>
      <c r="AX45">
        <v>0</v>
      </c>
      <c r="BE45">
        <v>0</v>
      </c>
      <c r="BL45">
        <v>0</v>
      </c>
      <c r="BS45">
        <v>0</v>
      </c>
      <c r="BZ45">
        <v>0</v>
      </c>
      <c r="CG45">
        <v>0</v>
      </c>
      <c r="CN45">
        <v>0</v>
      </c>
      <c r="CU45">
        <v>0</v>
      </c>
      <c r="DB45">
        <v>0</v>
      </c>
      <c r="DI45">
        <v>0</v>
      </c>
      <c r="DJ45">
        <v>6.1938462000000003E-3</v>
      </c>
      <c r="DK45">
        <v>6.1938462000000003E-3</v>
      </c>
      <c r="DL45">
        <v>6.1938462000000003E-3</v>
      </c>
      <c r="DM45">
        <v>6.1938462000000003E-3</v>
      </c>
      <c r="DN45">
        <v>0</v>
      </c>
      <c r="DO45">
        <v>0</v>
      </c>
      <c r="DP45">
        <v>21</v>
      </c>
    </row>
    <row r="46" spans="1:120" x14ac:dyDescent="0.25">
      <c r="A46" t="s">
        <v>226</v>
      </c>
      <c r="H46">
        <v>0</v>
      </c>
      <c r="I46">
        <v>1.4034483E-3</v>
      </c>
      <c r="J46">
        <v>1.4034483E-3</v>
      </c>
      <c r="K46">
        <v>1.4034483E-3</v>
      </c>
      <c r="L46">
        <v>1.4034483E-3</v>
      </c>
      <c r="M46">
        <v>0</v>
      </c>
      <c r="N46">
        <v>0</v>
      </c>
      <c r="O46">
        <v>26</v>
      </c>
      <c r="V46">
        <v>0</v>
      </c>
      <c r="AC46">
        <v>0</v>
      </c>
      <c r="AJ46">
        <v>0</v>
      </c>
      <c r="AQ46">
        <v>0</v>
      </c>
      <c r="AX46">
        <v>0</v>
      </c>
      <c r="BE46">
        <v>0</v>
      </c>
      <c r="BL46">
        <v>0</v>
      </c>
      <c r="BS46">
        <v>0</v>
      </c>
      <c r="BZ46">
        <v>0</v>
      </c>
      <c r="CG46">
        <v>0</v>
      </c>
      <c r="CN46">
        <v>0</v>
      </c>
      <c r="CU46">
        <v>0</v>
      </c>
      <c r="DB46">
        <v>0</v>
      </c>
      <c r="DI46">
        <v>0</v>
      </c>
      <c r="DJ46">
        <v>1.4034483E-3</v>
      </c>
      <c r="DK46">
        <v>1.4034483E-3</v>
      </c>
      <c r="DL46">
        <v>1.4034483E-3</v>
      </c>
      <c r="DM46">
        <v>1.4034483E-3</v>
      </c>
      <c r="DN46">
        <v>0</v>
      </c>
      <c r="DO46">
        <v>0</v>
      </c>
      <c r="DP46">
        <v>26</v>
      </c>
    </row>
    <row r="47" spans="1:120" x14ac:dyDescent="0.25">
      <c r="A47" t="s">
        <v>187</v>
      </c>
      <c r="H47">
        <v>0</v>
      </c>
      <c r="O47">
        <v>0</v>
      </c>
      <c r="V47">
        <v>0</v>
      </c>
      <c r="AC47">
        <v>0</v>
      </c>
      <c r="AJ47">
        <v>0</v>
      </c>
      <c r="AQ47">
        <v>0</v>
      </c>
      <c r="AR47">
        <v>6.8749999999999996E-4</v>
      </c>
      <c r="AS47">
        <v>6.8749999999999996E-4</v>
      </c>
      <c r="AT47">
        <v>6.8749999999999996E-4</v>
      </c>
      <c r="AU47">
        <v>6.8749999999999996E-4</v>
      </c>
      <c r="AV47">
        <v>0</v>
      </c>
      <c r="AW47">
        <v>0</v>
      </c>
      <c r="AX47">
        <v>67</v>
      </c>
      <c r="BE47">
        <v>0</v>
      </c>
      <c r="BF47">
        <v>8.3552629999999995E-4</v>
      </c>
      <c r="BG47">
        <v>8.3552629999999995E-4</v>
      </c>
      <c r="BH47">
        <v>8.3552629999999995E-4</v>
      </c>
      <c r="BI47">
        <v>8.3552629999999995E-4</v>
      </c>
      <c r="BJ47">
        <v>0</v>
      </c>
      <c r="BK47">
        <v>0</v>
      </c>
      <c r="BL47">
        <v>288</v>
      </c>
      <c r="BM47">
        <v>1.3286486E-3</v>
      </c>
      <c r="BN47">
        <v>1.3286486E-3</v>
      </c>
      <c r="BO47">
        <v>1.3286486E-3</v>
      </c>
      <c r="BP47">
        <v>1.3286486E-3</v>
      </c>
      <c r="BQ47">
        <v>0</v>
      </c>
      <c r="BR47">
        <v>0</v>
      </c>
      <c r="BS47">
        <v>131</v>
      </c>
      <c r="BT47">
        <v>2.5890000000000002E-3</v>
      </c>
      <c r="BU47">
        <v>2.5890000000000002E-3</v>
      </c>
      <c r="BV47">
        <v>2.5890000000000002E-3</v>
      </c>
      <c r="BW47">
        <v>2.5890000000000002E-3</v>
      </c>
      <c r="BX47">
        <v>0</v>
      </c>
      <c r="BY47">
        <v>0</v>
      </c>
      <c r="BZ47">
        <v>18</v>
      </c>
      <c r="CA47">
        <v>1.8589595E-3</v>
      </c>
      <c r="CB47">
        <v>1.8589595E-3</v>
      </c>
      <c r="CC47">
        <v>1.8589595E-3</v>
      </c>
      <c r="CD47">
        <v>1.8589595E-3</v>
      </c>
      <c r="CE47">
        <v>0</v>
      </c>
      <c r="CF47">
        <v>0</v>
      </c>
      <c r="CG47">
        <v>123</v>
      </c>
      <c r="CN47">
        <v>0</v>
      </c>
      <c r="CO47">
        <v>1.4124999999999999E-3</v>
      </c>
      <c r="CP47">
        <v>1.4124999999999999E-3</v>
      </c>
      <c r="CQ47">
        <v>1.4124999999999999E-3</v>
      </c>
      <c r="CR47">
        <v>1.4124999999999999E-3</v>
      </c>
      <c r="CS47">
        <v>0</v>
      </c>
      <c r="CT47">
        <v>0</v>
      </c>
      <c r="CU47">
        <v>146</v>
      </c>
      <c r="DB47">
        <v>0</v>
      </c>
      <c r="DI47">
        <v>0</v>
      </c>
      <c r="DJ47">
        <v>1.2186376E-3</v>
      </c>
      <c r="DK47">
        <v>1.4520224E-3</v>
      </c>
      <c r="DL47">
        <v>1.3286486E-3</v>
      </c>
      <c r="DM47">
        <v>1.3705742999999999E-3</v>
      </c>
      <c r="DN47">
        <v>1.59894E-5</v>
      </c>
      <c r="DO47">
        <v>4.44544E-4</v>
      </c>
      <c r="DP47">
        <v>773</v>
      </c>
    </row>
    <row r="48" spans="1:120" x14ac:dyDescent="0.25">
      <c r="A48" t="s">
        <v>195</v>
      </c>
      <c r="H48">
        <v>0</v>
      </c>
      <c r="O48">
        <v>0</v>
      </c>
      <c r="V48">
        <v>0</v>
      </c>
      <c r="AC48">
        <v>0</v>
      </c>
      <c r="AJ48">
        <v>0</v>
      </c>
      <c r="AQ48">
        <v>0</v>
      </c>
      <c r="AX48">
        <v>0</v>
      </c>
      <c r="AY48">
        <v>6.9890109999999996E-4</v>
      </c>
      <c r="AZ48">
        <v>6.9890109999999996E-4</v>
      </c>
      <c r="BA48">
        <v>6.9890109999999996E-4</v>
      </c>
      <c r="BB48">
        <v>6.9890109999999996E-4</v>
      </c>
      <c r="BC48">
        <v>0</v>
      </c>
      <c r="BD48">
        <v>0</v>
      </c>
      <c r="BE48">
        <v>233</v>
      </c>
      <c r="BL48">
        <v>0</v>
      </c>
      <c r="BS48">
        <v>0</v>
      </c>
      <c r="BZ48">
        <v>0</v>
      </c>
      <c r="CG48">
        <v>0</v>
      </c>
      <c r="CN48">
        <v>0</v>
      </c>
      <c r="CU48">
        <v>0</v>
      </c>
      <c r="DB48">
        <v>0</v>
      </c>
      <c r="DI48">
        <v>0</v>
      </c>
      <c r="DJ48">
        <v>6.9890109999999996E-4</v>
      </c>
      <c r="DK48">
        <v>6.9890109999999996E-4</v>
      </c>
      <c r="DL48">
        <v>6.9890109999999996E-4</v>
      </c>
      <c r="DM48">
        <v>6.9890109999999996E-4</v>
      </c>
      <c r="DN48">
        <v>0</v>
      </c>
      <c r="DO48">
        <v>0</v>
      </c>
      <c r="DP48">
        <v>233</v>
      </c>
    </row>
    <row r="49" spans="1:120" x14ac:dyDescent="0.25">
      <c r="A49" t="s">
        <v>188</v>
      </c>
      <c r="H49">
        <v>0</v>
      </c>
      <c r="O49">
        <v>0</v>
      </c>
      <c r="V49">
        <v>0</v>
      </c>
      <c r="AC49">
        <v>0</v>
      </c>
      <c r="AJ49">
        <v>0</v>
      </c>
      <c r="AQ49">
        <v>0</v>
      </c>
      <c r="AX49">
        <v>0</v>
      </c>
      <c r="BE49">
        <v>0</v>
      </c>
      <c r="BF49">
        <v>1.0368421000000001E-3</v>
      </c>
      <c r="BG49">
        <v>1.0368421000000001E-3</v>
      </c>
      <c r="BH49">
        <v>1.0368421000000001E-3</v>
      </c>
      <c r="BI49">
        <v>1.0368421000000001E-3</v>
      </c>
      <c r="BJ49">
        <v>0</v>
      </c>
      <c r="BK49">
        <v>0</v>
      </c>
      <c r="BL49">
        <v>490</v>
      </c>
      <c r="BS49">
        <v>0</v>
      </c>
      <c r="BZ49">
        <v>0</v>
      </c>
      <c r="CG49">
        <v>0</v>
      </c>
      <c r="CN49">
        <v>0</v>
      </c>
      <c r="CO49">
        <v>1.4326667E-3</v>
      </c>
      <c r="CP49">
        <v>1.4326667E-3</v>
      </c>
      <c r="CQ49">
        <v>1.4326667E-3</v>
      </c>
      <c r="CR49">
        <v>1.4326667E-3</v>
      </c>
      <c r="CS49">
        <v>0</v>
      </c>
      <c r="CT49">
        <v>0</v>
      </c>
      <c r="CU49">
        <v>79</v>
      </c>
      <c r="DB49">
        <v>0</v>
      </c>
      <c r="DI49">
        <v>0</v>
      </c>
      <c r="DJ49">
        <v>1.0915885000000001E-3</v>
      </c>
      <c r="DK49">
        <v>1.2347543999999999E-3</v>
      </c>
      <c r="DL49">
        <v>1.0368421000000001E-3</v>
      </c>
      <c r="DM49">
        <v>1.2347543999999999E-3</v>
      </c>
      <c r="DN49">
        <v>5.7332999999999998E-6</v>
      </c>
      <c r="DO49">
        <v>1.367687E-4</v>
      </c>
      <c r="DP49">
        <v>569</v>
      </c>
    </row>
    <row r="50" spans="1:120" x14ac:dyDescent="0.25">
      <c r="A50" t="s">
        <v>196</v>
      </c>
      <c r="H50">
        <v>0</v>
      </c>
      <c r="O50">
        <v>0</v>
      </c>
      <c r="V50">
        <v>0</v>
      </c>
      <c r="AC50">
        <v>0</v>
      </c>
      <c r="AJ50">
        <v>0</v>
      </c>
      <c r="AQ50">
        <v>0</v>
      </c>
      <c r="AX50">
        <v>0</v>
      </c>
      <c r="AY50">
        <v>6.7000000000000002E-4</v>
      </c>
      <c r="AZ50">
        <v>6.7000000000000002E-4</v>
      </c>
      <c r="BA50">
        <v>6.7000000000000002E-4</v>
      </c>
      <c r="BB50">
        <v>6.7000000000000002E-4</v>
      </c>
      <c r="BC50">
        <v>0</v>
      </c>
      <c r="BD50">
        <v>0</v>
      </c>
      <c r="BE50">
        <v>23</v>
      </c>
      <c r="BL50">
        <v>0</v>
      </c>
      <c r="BM50">
        <v>6.8666669999999997E-4</v>
      </c>
      <c r="BN50">
        <v>6.8666669999999997E-4</v>
      </c>
      <c r="BO50">
        <v>6.8666669999999997E-4</v>
      </c>
      <c r="BP50">
        <v>6.8666669999999997E-4</v>
      </c>
      <c r="BQ50">
        <v>0</v>
      </c>
      <c r="BR50">
        <v>0</v>
      </c>
      <c r="BS50">
        <v>37</v>
      </c>
      <c r="BT50">
        <v>3.0660000000000001E-3</v>
      </c>
      <c r="BU50">
        <v>3.0660000000000001E-3</v>
      </c>
      <c r="BV50">
        <v>3.0660000000000001E-3</v>
      </c>
      <c r="BW50">
        <v>3.0660000000000001E-3</v>
      </c>
      <c r="BX50">
        <v>0</v>
      </c>
      <c r="BY50">
        <v>0</v>
      </c>
      <c r="BZ50">
        <v>3</v>
      </c>
      <c r="CG50">
        <v>0</v>
      </c>
      <c r="CN50">
        <v>0</v>
      </c>
      <c r="CU50">
        <v>0</v>
      </c>
      <c r="DB50">
        <v>0</v>
      </c>
      <c r="DI50">
        <v>0</v>
      </c>
      <c r="DJ50">
        <v>7.9018280000000001E-4</v>
      </c>
      <c r="DK50">
        <v>1.4742221999999999E-3</v>
      </c>
      <c r="DL50">
        <v>6.8666669999999997E-4</v>
      </c>
      <c r="DM50">
        <v>6.8666669999999997E-4</v>
      </c>
      <c r="DN50">
        <v>6.3573500000000004E-5</v>
      </c>
      <c r="DO50">
        <v>5.0422450000000001E-4</v>
      </c>
      <c r="DP50">
        <v>63</v>
      </c>
    </row>
    <row r="51" spans="1:120" x14ac:dyDescent="0.25">
      <c r="A51" t="s">
        <v>197</v>
      </c>
      <c r="H51">
        <v>0</v>
      </c>
      <c r="O51">
        <v>0</v>
      </c>
      <c r="V51">
        <v>0</v>
      </c>
      <c r="AC51">
        <v>0</v>
      </c>
      <c r="AJ51">
        <v>0</v>
      </c>
      <c r="AQ51">
        <v>0</v>
      </c>
      <c r="AR51">
        <v>7.0370369999999999E-4</v>
      </c>
      <c r="AS51">
        <v>7.0370369999999999E-4</v>
      </c>
      <c r="AT51">
        <v>7.0370369999999999E-4</v>
      </c>
      <c r="AU51">
        <v>7.0370369999999999E-4</v>
      </c>
      <c r="AV51">
        <v>0</v>
      </c>
      <c r="AW51">
        <v>0</v>
      </c>
      <c r="AX51">
        <v>10</v>
      </c>
      <c r="BE51">
        <v>0</v>
      </c>
      <c r="BL51">
        <v>0</v>
      </c>
      <c r="BS51">
        <v>0</v>
      </c>
      <c r="BZ51">
        <v>0</v>
      </c>
      <c r="CG51">
        <v>0</v>
      </c>
      <c r="CN51">
        <v>0</v>
      </c>
      <c r="CU51">
        <v>0</v>
      </c>
      <c r="DB51">
        <v>0</v>
      </c>
      <c r="DI51">
        <v>0</v>
      </c>
      <c r="DJ51">
        <v>7.0370369999999999E-4</v>
      </c>
      <c r="DK51">
        <v>7.0370369999999999E-4</v>
      </c>
      <c r="DL51">
        <v>7.0370369999999999E-4</v>
      </c>
      <c r="DM51">
        <v>7.0370369999999999E-4</v>
      </c>
      <c r="DN51">
        <v>0</v>
      </c>
      <c r="DO51">
        <v>0</v>
      </c>
      <c r="DP51">
        <v>10</v>
      </c>
    </row>
    <row r="52" spans="1:120" x14ac:dyDescent="0.25">
      <c r="A52" t="s">
        <v>189</v>
      </c>
      <c r="H52">
        <v>0</v>
      </c>
      <c r="O52">
        <v>0</v>
      </c>
      <c r="V52">
        <v>0</v>
      </c>
      <c r="AC52">
        <v>0</v>
      </c>
      <c r="AJ52">
        <v>0</v>
      </c>
      <c r="AQ52">
        <v>0</v>
      </c>
      <c r="AX52">
        <v>0</v>
      </c>
      <c r="BE52">
        <v>0</v>
      </c>
      <c r="BF52">
        <v>5.9999999999999995E-4</v>
      </c>
      <c r="BG52">
        <v>5.9999999999999995E-4</v>
      </c>
      <c r="BH52">
        <v>5.9999999999999995E-4</v>
      </c>
      <c r="BI52">
        <v>5.9999999999999995E-4</v>
      </c>
      <c r="BJ52">
        <v>0</v>
      </c>
      <c r="BK52">
        <v>0</v>
      </c>
      <c r="BL52">
        <v>74</v>
      </c>
      <c r="BS52">
        <v>0</v>
      </c>
      <c r="BZ52">
        <v>0</v>
      </c>
      <c r="CG52">
        <v>0</v>
      </c>
      <c r="CN52">
        <v>0</v>
      </c>
      <c r="CU52">
        <v>0</v>
      </c>
      <c r="DB52">
        <v>0</v>
      </c>
      <c r="DI52">
        <v>0</v>
      </c>
      <c r="DJ52">
        <v>5.9999999999999995E-4</v>
      </c>
      <c r="DK52">
        <v>5.9999999999999995E-4</v>
      </c>
      <c r="DL52">
        <v>5.9999999999999995E-4</v>
      </c>
      <c r="DM52">
        <v>5.9999999999999995E-4</v>
      </c>
      <c r="DN52">
        <v>0</v>
      </c>
      <c r="DO52">
        <v>0</v>
      </c>
      <c r="DP52">
        <v>74</v>
      </c>
    </row>
    <row r="53" spans="1:120" x14ac:dyDescent="0.25">
      <c r="A53" t="s">
        <v>227</v>
      </c>
      <c r="H53">
        <v>0</v>
      </c>
      <c r="O53">
        <v>0</v>
      </c>
      <c r="V53">
        <v>0</v>
      </c>
      <c r="AC53">
        <v>0</v>
      </c>
      <c r="AJ53">
        <v>0</v>
      </c>
      <c r="AQ53">
        <v>0</v>
      </c>
      <c r="AX53">
        <v>0</v>
      </c>
      <c r="BE53">
        <v>0</v>
      </c>
      <c r="BF53">
        <v>9.6547620000000001E-4</v>
      </c>
      <c r="BG53">
        <v>9.6547620000000001E-4</v>
      </c>
      <c r="BH53">
        <v>9.6547620000000001E-4</v>
      </c>
      <c r="BI53">
        <v>9.6547620000000001E-4</v>
      </c>
      <c r="BL53">
        <v>0</v>
      </c>
      <c r="BS53">
        <v>0</v>
      </c>
      <c r="BZ53">
        <v>0</v>
      </c>
      <c r="CG53">
        <v>0</v>
      </c>
      <c r="CN53">
        <v>0</v>
      </c>
      <c r="CU53">
        <v>0</v>
      </c>
      <c r="DB53">
        <v>0</v>
      </c>
      <c r="DI53">
        <v>0</v>
      </c>
      <c r="DJ53">
        <v>9.6547620000000001E-4</v>
      </c>
      <c r="DK53">
        <v>9.6547620000000001E-4</v>
      </c>
      <c r="DL53">
        <v>9.6547620000000001E-4</v>
      </c>
      <c r="DM53">
        <v>9.6547620000000001E-4</v>
      </c>
      <c r="DP53">
        <v>0</v>
      </c>
    </row>
    <row r="54" spans="1:120" x14ac:dyDescent="0.25">
      <c r="A54" t="s">
        <v>228</v>
      </c>
      <c r="H54">
        <v>0</v>
      </c>
      <c r="O54">
        <v>0</v>
      </c>
      <c r="V54">
        <v>0</v>
      </c>
      <c r="AC54">
        <v>0</v>
      </c>
      <c r="AJ54">
        <v>0</v>
      </c>
      <c r="AQ54">
        <v>0</v>
      </c>
      <c r="AX54">
        <v>0</v>
      </c>
      <c r="BE54">
        <v>0</v>
      </c>
      <c r="BL54">
        <v>0</v>
      </c>
      <c r="BS54">
        <v>0</v>
      </c>
      <c r="BZ54">
        <v>0</v>
      </c>
      <c r="CA54">
        <v>1.1709677E-3</v>
      </c>
      <c r="CB54">
        <v>1.1709677E-3</v>
      </c>
      <c r="CC54">
        <v>1.1709677E-3</v>
      </c>
      <c r="CD54">
        <v>1.1709677E-3</v>
      </c>
      <c r="CE54">
        <v>0</v>
      </c>
      <c r="CF54">
        <v>0</v>
      </c>
      <c r="CG54">
        <v>16</v>
      </c>
      <c r="CN54">
        <v>0</v>
      </c>
      <c r="CU54">
        <v>0</v>
      </c>
      <c r="DB54">
        <v>0</v>
      </c>
      <c r="DI54">
        <v>0</v>
      </c>
      <c r="DJ54">
        <v>1.1709677E-3</v>
      </c>
      <c r="DK54">
        <v>1.1709677E-3</v>
      </c>
      <c r="DL54">
        <v>1.1709677E-3</v>
      </c>
      <c r="DM54">
        <v>1.1709677E-3</v>
      </c>
      <c r="DN54">
        <v>0</v>
      </c>
      <c r="DO54">
        <v>0</v>
      </c>
      <c r="DP54">
        <v>16</v>
      </c>
    </row>
    <row r="55" spans="1:120" x14ac:dyDescent="0.25">
      <c r="A55" t="s">
        <v>199</v>
      </c>
      <c r="B55">
        <v>3.1964853999999999E-3</v>
      </c>
      <c r="C55">
        <v>3.3409091E-3</v>
      </c>
      <c r="D55">
        <v>2E-3</v>
      </c>
      <c r="E55">
        <v>3.3409091E-3</v>
      </c>
      <c r="F55">
        <v>1.324861E-4</v>
      </c>
      <c r="G55">
        <v>1.3396758999999999E-3</v>
      </c>
      <c r="H55">
        <v>102</v>
      </c>
      <c r="I55">
        <v>1.7431144E-3</v>
      </c>
      <c r="J55">
        <v>1.6725634000000001E-3</v>
      </c>
      <c r="K55">
        <v>1.6346405000000001E-3</v>
      </c>
      <c r="L55">
        <v>1.5277597999999999E-3</v>
      </c>
      <c r="M55">
        <v>1.7179900000000001E-5</v>
      </c>
      <c r="N55">
        <v>4.594364E-4</v>
      </c>
      <c r="O55">
        <v>715</v>
      </c>
      <c r="P55">
        <v>5.2464957999999997E-3</v>
      </c>
      <c r="Q55">
        <v>5.2754404000000003E-3</v>
      </c>
      <c r="R55">
        <v>5.8399999999999997E-3</v>
      </c>
      <c r="S55">
        <v>5.3088889000000002E-3</v>
      </c>
      <c r="T55">
        <v>7.1193799999999996E-5</v>
      </c>
      <c r="U55">
        <v>1.0770975999999999E-3</v>
      </c>
      <c r="V55">
        <v>229</v>
      </c>
      <c r="W55">
        <v>5.7850894000000003E-3</v>
      </c>
      <c r="X55">
        <v>6.8543090999999999E-3</v>
      </c>
      <c r="Y55">
        <v>5.9222221999999996E-3</v>
      </c>
      <c r="Z55">
        <v>5.9222221999999996E-3</v>
      </c>
      <c r="AA55">
        <v>2.7492769999999997E-4</v>
      </c>
      <c r="AB55">
        <v>1.5615198E-3</v>
      </c>
      <c r="AC55">
        <v>32</v>
      </c>
      <c r="AD55">
        <v>2.0135592999999999E-3</v>
      </c>
      <c r="AE55">
        <v>2.0135592999999999E-3</v>
      </c>
      <c r="AF55">
        <v>2.0135592999999999E-3</v>
      </c>
      <c r="AG55">
        <v>2.0135592999999999E-3</v>
      </c>
      <c r="AH55">
        <v>0</v>
      </c>
      <c r="AI55">
        <v>0</v>
      </c>
      <c r="AJ55">
        <v>60</v>
      </c>
      <c r="AK55">
        <v>5.1155189000000002E-3</v>
      </c>
      <c r="AL55">
        <v>4.5159811999999997E-3</v>
      </c>
      <c r="AM55">
        <v>6.8224490000000004E-3</v>
      </c>
      <c r="AN55">
        <v>4.1912088000000004E-3</v>
      </c>
      <c r="AO55">
        <v>2.703111E-4</v>
      </c>
      <c r="AP55">
        <v>1.9108605000000001E-3</v>
      </c>
      <c r="AQ55">
        <v>50</v>
      </c>
      <c r="AR55">
        <v>8.9254190000000004E-4</v>
      </c>
      <c r="AS55">
        <v>8.2192669999999997E-4</v>
      </c>
      <c r="AT55">
        <v>1.0745762999999999E-3</v>
      </c>
      <c r="AU55">
        <v>7.0370369999999999E-4</v>
      </c>
      <c r="AV55">
        <v>1.51414E-5</v>
      </c>
      <c r="AW55">
        <v>1.928605E-4</v>
      </c>
      <c r="AX55">
        <v>162</v>
      </c>
      <c r="AY55">
        <v>6.9629900000000005E-4</v>
      </c>
      <c r="AZ55">
        <v>6.8445050000000003E-4</v>
      </c>
      <c r="BA55">
        <v>6.9890109999999996E-4</v>
      </c>
      <c r="BB55">
        <v>6.8445050000000003E-4</v>
      </c>
      <c r="BC55">
        <v>5.1829999999999998E-7</v>
      </c>
      <c r="BD55">
        <v>8.2886000000000006E-6</v>
      </c>
      <c r="BE55">
        <v>256</v>
      </c>
      <c r="BF55">
        <v>9.4603929999999997E-4</v>
      </c>
      <c r="BG55">
        <v>8.822859E-4</v>
      </c>
      <c r="BH55">
        <v>9.7358489999999998E-4</v>
      </c>
      <c r="BI55">
        <v>9.6547620000000001E-4</v>
      </c>
      <c r="BJ55">
        <v>3.1028000000000002E-6</v>
      </c>
      <c r="BK55">
        <v>1.1271130000000001E-4</v>
      </c>
      <c r="BL55">
        <v>1320</v>
      </c>
      <c r="BM55">
        <v>1.1151626E-3</v>
      </c>
      <c r="BN55">
        <v>1.0084518000000001E-3</v>
      </c>
      <c r="BO55">
        <v>1.3286486E-3</v>
      </c>
      <c r="BP55">
        <v>1.0092460000000001E-3</v>
      </c>
      <c r="BQ55">
        <v>1.60082E-5</v>
      </c>
      <c r="BR55">
        <v>2.5500160000000002E-4</v>
      </c>
      <c r="BS55">
        <v>254</v>
      </c>
      <c r="BT55">
        <v>2.2179919000000002E-3</v>
      </c>
      <c r="BU55">
        <v>2.5121186E-3</v>
      </c>
      <c r="BV55">
        <v>1.8813559E-3</v>
      </c>
      <c r="BW55">
        <v>2.5890000000000002E-3</v>
      </c>
      <c r="BX55">
        <v>5.80523E-5</v>
      </c>
      <c r="BY55">
        <v>4.0283380000000001E-4</v>
      </c>
      <c r="BZ55">
        <v>48</v>
      </c>
      <c r="CA55">
        <v>1.3552042999999999E-3</v>
      </c>
      <c r="CB55">
        <v>1.3697462000000001E-3</v>
      </c>
      <c r="CC55">
        <v>1.0075758E-3</v>
      </c>
      <c r="CD55">
        <v>1.1709677E-3</v>
      </c>
      <c r="CE55">
        <v>1.8316099999999999E-5</v>
      </c>
      <c r="CF55">
        <v>4.0829689999999998E-4</v>
      </c>
      <c r="CG55">
        <v>497</v>
      </c>
      <c r="CH55">
        <v>5.0124999999999996E-3</v>
      </c>
      <c r="CI55">
        <v>5.0124999999999996E-3</v>
      </c>
      <c r="CJ55">
        <v>5.0124999999999996E-3</v>
      </c>
      <c r="CK55">
        <v>5.0124999999999996E-3</v>
      </c>
      <c r="CN55">
        <v>1</v>
      </c>
      <c r="CO55">
        <v>1.5090103E-3</v>
      </c>
      <c r="CP55">
        <v>1.5354259000000001E-3</v>
      </c>
      <c r="CQ55">
        <v>1.4326667E-3</v>
      </c>
      <c r="CR55">
        <v>1.4326667E-3</v>
      </c>
      <c r="CS55">
        <v>8.6310999999999994E-6</v>
      </c>
      <c r="CT55">
        <v>1.506434E-4</v>
      </c>
      <c r="CU55">
        <v>305</v>
      </c>
      <c r="CV55">
        <v>7.6274026999999999E-3</v>
      </c>
      <c r="CW55">
        <v>7.3025909999999998E-3</v>
      </c>
      <c r="CX55">
        <v>8.2647059000000005E-3</v>
      </c>
      <c r="CY55">
        <v>7.3025909999999998E-3</v>
      </c>
      <c r="CZ55">
        <v>1.20909E-4</v>
      </c>
      <c r="DA55">
        <v>9.1366370000000002E-4</v>
      </c>
      <c r="DB55">
        <v>57</v>
      </c>
      <c r="DC55">
        <v>5.7472221999999998E-3</v>
      </c>
      <c r="DD55">
        <v>5.7472221999999998E-3</v>
      </c>
      <c r="DE55">
        <v>5.7472221999999998E-3</v>
      </c>
      <c r="DF55">
        <v>5.7472221999999998E-3</v>
      </c>
      <c r="DG55">
        <v>0</v>
      </c>
      <c r="DH55">
        <v>0</v>
      </c>
      <c r="DI55">
        <v>23</v>
      </c>
      <c r="DJ55">
        <v>1.7041007000000001E-3</v>
      </c>
      <c r="DK55">
        <v>2.8226091999999999E-3</v>
      </c>
      <c r="DL55">
        <v>1.0368421000000001E-3</v>
      </c>
      <c r="DM55">
        <v>1.8337351E-3</v>
      </c>
      <c r="DN55">
        <v>2.3017500000000001E-5</v>
      </c>
      <c r="DO55">
        <v>1.4758118999999999E-3</v>
      </c>
      <c r="DP55">
        <v>4111</v>
      </c>
    </row>
    <row r="57" spans="1:120" x14ac:dyDescent="0.25">
      <c r="A57" t="s">
        <v>212</v>
      </c>
    </row>
    <row r="58" spans="1:120" x14ac:dyDescent="0.25">
      <c r="C58" t="s">
        <v>211</v>
      </c>
    </row>
    <row r="59" spans="1:120" x14ac:dyDescent="0.25">
      <c r="B59" t="s">
        <v>200</v>
      </c>
      <c r="I59" t="s">
        <v>229</v>
      </c>
      <c r="P59" t="s">
        <v>2</v>
      </c>
      <c r="W59" t="s">
        <v>192</v>
      </c>
      <c r="AD59" t="s">
        <v>208</v>
      </c>
      <c r="AK59" t="s">
        <v>11</v>
      </c>
      <c r="AR59" t="s">
        <v>231</v>
      </c>
      <c r="AY59" t="s">
        <v>3</v>
      </c>
      <c r="BF59" t="s">
        <v>4</v>
      </c>
      <c r="BM59" t="s">
        <v>5</v>
      </c>
      <c r="BT59" t="s">
        <v>8</v>
      </c>
      <c r="CA59" t="s">
        <v>166</v>
      </c>
      <c r="CH59" t="s">
        <v>193</v>
      </c>
      <c r="CO59" t="s">
        <v>12</v>
      </c>
      <c r="CV59" t="s">
        <v>194</v>
      </c>
      <c r="DC59" t="s">
        <v>190</v>
      </c>
      <c r="DJ59" t="s">
        <v>199</v>
      </c>
    </row>
    <row r="60" spans="1:120" x14ac:dyDescent="0.25">
      <c r="A60" t="s">
        <v>214</v>
      </c>
      <c r="B60" t="s">
        <v>222</v>
      </c>
      <c r="C60" t="s">
        <v>216</v>
      </c>
      <c r="D60" t="s">
        <v>221</v>
      </c>
      <c r="E60" t="s">
        <v>223</v>
      </c>
      <c r="F60" t="s">
        <v>209</v>
      </c>
      <c r="G60" t="s">
        <v>210</v>
      </c>
      <c r="H60" t="s">
        <v>158</v>
      </c>
      <c r="I60" t="s">
        <v>222</v>
      </c>
      <c r="J60" t="s">
        <v>216</v>
      </c>
      <c r="K60" t="s">
        <v>221</v>
      </c>
      <c r="L60" t="s">
        <v>223</v>
      </c>
      <c r="M60" t="s">
        <v>209</v>
      </c>
      <c r="N60" t="s">
        <v>210</v>
      </c>
      <c r="O60" t="s">
        <v>158</v>
      </c>
      <c r="P60" t="s">
        <v>222</v>
      </c>
      <c r="Q60" t="s">
        <v>216</v>
      </c>
      <c r="R60" t="s">
        <v>221</v>
      </c>
      <c r="S60" t="s">
        <v>223</v>
      </c>
      <c r="T60" t="s">
        <v>209</v>
      </c>
      <c r="U60" t="s">
        <v>210</v>
      </c>
      <c r="V60" t="s">
        <v>158</v>
      </c>
      <c r="W60" t="s">
        <v>222</v>
      </c>
      <c r="X60" t="s">
        <v>216</v>
      </c>
      <c r="Y60" t="s">
        <v>221</v>
      </c>
      <c r="Z60" t="s">
        <v>223</v>
      </c>
      <c r="AA60" t="s">
        <v>209</v>
      </c>
      <c r="AB60" t="s">
        <v>210</v>
      </c>
      <c r="AC60" t="s">
        <v>158</v>
      </c>
      <c r="AD60" t="s">
        <v>222</v>
      </c>
      <c r="AE60" t="s">
        <v>216</v>
      </c>
      <c r="AF60" t="s">
        <v>221</v>
      </c>
      <c r="AG60" t="s">
        <v>223</v>
      </c>
      <c r="AH60" t="s">
        <v>209</v>
      </c>
      <c r="AI60" t="s">
        <v>210</v>
      </c>
      <c r="AJ60" t="s">
        <v>158</v>
      </c>
      <c r="AK60" t="s">
        <v>222</v>
      </c>
      <c r="AL60" t="s">
        <v>216</v>
      </c>
      <c r="AM60" t="s">
        <v>221</v>
      </c>
      <c r="AN60" t="s">
        <v>223</v>
      </c>
      <c r="AO60" t="s">
        <v>209</v>
      </c>
      <c r="AP60" t="s">
        <v>210</v>
      </c>
      <c r="AQ60" t="s">
        <v>158</v>
      </c>
      <c r="AR60" t="s">
        <v>222</v>
      </c>
      <c r="AS60" t="s">
        <v>216</v>
      </c>
      <c r="AT60" t="s">
        <v>221</v>
      </c>
      <c r="AU60" t="s">
        <v>223</v>
      </c>
      <c r="AV60" t="s">
        <v>209</v>
      </c>
      <c r="AW60" t="s">
        <v>210</v>
      </c>
      <c r="AX60" t="s">
        <v>158</v>
      </c>
      <c r="AY60" t="s">
        <v>222</v>
      </c>
      <c r="AZ60" t="s">
        <v>216</v>
      </c>
      <c r="BA60" t="s">
        <v>221</v>
      </c>
      <c r="BB60" t="s">
        <v>223</v>
      </c>
      <c r="BC60" t="s">
        <v>209</v>
      </c>
      <c r="BD60" t="s">
        <v>210</v>
      </c>
      <c r="BE60" t="s">
        <v>158</v>
      </c>
      <c r="BF60" t="s">
        <v>222</v>
      </c>
      <c r="BG60" t="s">
        <v>216</v>
      </c>
      <c r="BH60" t="s">
        <v>221</v>
      </c>
      <c r="BI60" t="s">
        <v>223</v>
      </c>
      <c r="BJ60" t="s">
        <v>209</v>
      </c>
      <c r="BK60" t="s">
        <v>210</v>
      </c>
      <c r="BL60" t="s">
        <v>158</v>
      </c>
      <c r="BM60" t="s">
        <v>222</v>
      </c>
      <c r="BN60" t="s">
        <v>216</v>
      </c>
      <c r="BO60" t="s">
        <v>221</v>
      </c>
      <c r="BP60" t="s">
        <v>223</v>
      </c>
      <c r="BQ60" t="s">
        <v>209</v>
      </c>
      <c r="BR60" t="s">
        <v>210</v>
      </c>
      <c r="BS60" t="s">
        <v>158</v>
      </c>
      <c r="BT60" t="s">
        <v>222</v>
      </c>
      <c r="BU60" t="s">
        <v>216</v>
      </c>
      <c r="BV60" t="s">
        <v>221</v>
      </c>
      <c r="BW60" t="s">
        <v>223</v>
      </c>
      <c r="BX60" t="s">
        <v>209</v>
      </c>
      <c r="BY60" t="s">
        <v>210</v>
      </c>
      <c r="BZ60" t="s">
        <v>158</v>
      </c>
      <c r="CA60" t="s">
        <v>222</v>
      </c>
      <c r="CB60" t="s">
        <v>216</v>
      </c>
      <c r="CC60" t="s">
        <v>221</v>
      </c>
      <c r="CD60" t="s">
        <v>223</v>
      </c>
      <c r="CE60" t="s">
        <v>209</v>
      </c>
      <c r="CF60" t="s">
        <v>210</v>
      </c>
      <c r="CG60" t="s">
        <v>158</v>
      </c>
      <c r="CH60" t="s">
        <v>222</v>
      </c>
      <c r="CI60" t="s">
        <v>216</v>
      </c>
      <c r="CJ60" t="s">
        <v>221</v>
      </c>
      <c r="CK60" t="s">
        <v>223</v>
      </c>
      <c r="CL60" t="s">
        <v>209</v>
      </c>
      <c r="CM60" t="s">
        <v>210</v>
      </c>
      <c r="CN60" t="s">
        <v>158</v>
      </c>
      <c r="CO60" t="s">
        <v>222</v>
      </c>
      <c r="CP60" t="s">
        <v>216</v>
      </c>
      <c r="CQ60" t="s">
        <v>221</v>
      </c>
      <c r="CR60" t="s">
        <v>223</v>
      </c>
      <c r="CS60" t="s">
        <v>209</v>
      </c>
      <c r="CT60" t="s">
        <v>210</v>
      </c>
      <c r="CU60" t="s">
        <v>158</v>
      </c>
      <c r="CV60" t="s">
        <v>222</v>
      </c>
      <c r="CW60" t="s">
        <v>216</v>
      </c>
      <c r="CX60" t="s">
        <v>221</v>
      </c>
      <c r="CY60" t="s">
        <v>223</v>
      </c>
      <c r="CZ60" t="s">
        <v>209</v>
      </c>
      <c r="DA60" t="s">
        <v>210</v>
      </c>
      <c r="DB60" t="s">
        <v>158</v>
      </c>
      <c r="DC60" t="s">
        <v>222</v>
      </c>
      <c r="DD60" t="s">
        <v>216</v>
      </c>
      <c r="DE60" t="s">
        <v>221</v>
      </c>
      <c r="DF60" t="s">
        <v>223</v>
      </c>
      <c r="DG60" t="s">
        <v>209</v>
      </c>
      <c r="DH60" t="s">
        <v>210</v>
      </c>
      <c r="DI60" t="s">
        <v>158</v>
      </c>
      <c r="DJ60" t="s">
        <v>222</v>
      </c>
      <c r="DK60" t="s">
        <v>216</v>
      </c>
      <c r="DL60" t="s">
        <v>221</v>
      </c>
      <c r="DM60" t="s">
        <v>223</v>
      </c>
      <c r="DN60" t="s">
        <v>209</v>
      </c>
      <c r="DO60" t="s">
        <v>210</v>
      </c>
      <c r="DP60" t="s">
        <v>158</v>
      </c>
    </row>
    <row r="61" spans="1:120" x14ac:dyDescent="0.25">
      <c r="A61" t="s">
        <v>224</v>
      </c>
      <c r="H61">
        <v>0</v>
      </c>
      <c r="O61">
        <v>0</v>
      </c>
      <c r="V61">
        <v>0</v>
      </c>
      <c r="AC61">
        <v>0</v>
      </c>
      <c r="AJ61">
        <v>0</v>
      </c>
      <c r="AQ61">
        <v>0</v>
      </c>
      <c r="AX61">
        <v>0</v>
      </c>
      <c r="BE61">
        <v>0</v>
      </c>
      <c r="BL61">
        <v>0</v>
      </c>
      <c r="BS61">
        <v>0</v>
      </c>
      <c r="BZ61">
        <v>0</v>
      </c>
      <c r="CG61">
        <v>0</v>
      </c>
      <c r="CN61">
        <v>0</v>
      </c>
      <c r="CU61">
        <v>0</v>
      </c>
      <c r="DB61">
        <v>0</v>
      </c>
      <c r="DI61">
        <v>0</v>
      </c>
      <c r="DP61">
        <v>0</v>
      </c>
    </row>
    <row r="62" spans="1:120" x14ac:dyDescent="0.25">
      <c r="A62" t="s">
        <v>172</v>
      </c>
      <c r="H62">
        <v>0</v>
      </c>
      <c r="O62">
        <v>0</v>
      </c>
      <c r="V62">
        <v>0</v>
      </c>
      <c r="W62">
        <v>4.5719999999999997E-3</v>
      </c>
      <c r="X62">
        <v>4.5719999999999997E-3</v>
      </c>
      <c r="Y62">
        <v>4.5719999999999997E-3</v>
      </c>
      <c r="Z62">
        <v>4.5719999999999997E-3</v>
      </c>
      <c r="AA62">
        <v>0</v>
      </c>
      <c r="AB62">
        <v>0</v>
      </c>
      <c r="AC62">
        <v>3</v>
      </c>
      <c r="AJ62">
        <v>0</v>
      </c>
      <c r="AQ62">
        <v>0</v>
      </c>
      <c r="AX62">
        <v>0</v>
      </c>
      <c r="BE62">
        <v>0</v>
      </c>
      <c r="BL62">
        <v>0</v>
      </c>
      <c r="BS62">
        <v>0</v>
      </c>
      <c r="BZ62">
        <v>0</v>
      </c>
      <c r="CG62">
        <v>0</v>
      </c>
      <c r="CN62">
        <v>0</v>
      </c>
      <c r="CU62">
        <v>0</v>
      </c>
      <c r="DB62">
        <v>0</v>
      </c>
      <c r="DI62">
        <v>0</v>
      </c>
      <c r="DJ62">
        <v>4.5719999999999997E-3</v>
      </c>
      <c r="DK62">
        <v>4.5719999999999997E-3</v>
      </c>
      <c r="DL62">
        <v>4.5719999999999997E-3</v>
      </c>
      <c r="DM62">
        <v>4.5719999999999997E-3</v>
      </c>
      <c r="DN62">
        <v>0</v>
      </c>
      <c r="DO62">
        <v>0</v>
      </c>
      <c r="DP62">
        <v>3</v>
      </c>
    </row>
    <row r="63" spans="1:120" x14ac:dyDescent="0.25">
      <c r="A63" t="s">
        <v>173</v>
      </c>
      <c r="H63">
        <v>0</v>
      </c>
      <c r="O63">
        <v>0</v>
      </c>
      <c r="P63">
        <v>2.9285714000000002E-3</v>
      </c>
      <c r="Q63">
        <v>2.9285714000000002E-3</v>
      </c>
      <c r="R63">
        <v>2.9285714000000002E-3</v>
      </c>
      <c r="S63">
        <v>2.9285714000000002E-3</v>
      </c>
      <c r="T63">
        <v>0</v>
      </c>
      <c r="U63">
        <v>0</v>
      </c>
      <c r="V63">
        <v>52</v>
      </c>
      <c r="AC63">
        <v>0</v>
      </c>
      <c r="AJ63">
        <v>0</v>
      </c>
      <c r="AQ63">
        <v>0</v>
      </c>
      <c r="AX63">
        <v>0</v>
      </c>
      <c r="BE63">
        <v>0</v>
      </c>
      <c r="BL63">
        <v>0</v>
      </c>
      <c r="BS63">
        <v>0</v>
      </c>
      <c r="BZ63">
        <v>0</v>
      </c>
      <c r="CG63">
        <v>0</v>
      </c>
      <c r="CN63">
        <v>0</v>
      </c>
      <c r="CU63">
        <v>0</v>
      </c>
      <c r="DB63">
        <v>0</v>
      </c>
      <c r="DI63">
        <v>0</v>
      </c>
      <c r="DJ63">
        <v>2.9285714000000002E-3</v>
      </c>
      <c r="DK63">
        <v>2.9285714000000002E-3</v>
      </c>
      <c r="DL63">
        <v>2.9285714000000002E-3</v>
      </c>
      <c r="DM63">
        <v>2.9285714000000002E-3</v>
      </c>
      <c r="DN63">
        <v>0</v>
      </c>
      <c r="DO63">
        <v>0</v>
      </c>
      <c r="DP63">
        <v>52</v>
      </c>
    </row>
    <row r="64" spans="1:120" x14ac:dyDescent="0.25">
      <c r="A64" t="s">
        <v>225</v>
      </c>
      <c r="H64">
        <v>0</v>
      </c>
      <c r="O64">
        <v>0</v>
      </c>
      <c r="V64">
        <v>0</v>
      </c>
      <c r="AC64">
        <v>0</v>
      </c>
      <c r="AD64">
        <v>1.2152542000000001E-3</v>
      </c>
      <c r="AE64">
        <v>1.2152542000000001E-3</v>
      </c>
      <c r="AF64">
        <v>1.2152542000000001E-3</v>
      </c>
      <c r="AG64">
        <v>1.2152542000000001E-3</v>
      </c>
      <c r="AH64">
        <v>0</v>
      </c>
      <c r="AI64">
        <v>0</v>
      </c>
      <c r="AJ64">
        <v>60</v>
      </c>
      <c r="AQ64">
        <v>0</v>
      </c>
      <c r="AX64">
        <v>0</v>
      </c>
      <c r="BE64">
        <v>0</v>
      </c>
      <c r="BL64">
        <v>0</v>
      </c>
      <c r="BS64">
        <v>0</v>
      </c>
      <c r="BZ64">
        <v>0</v>
      </c>
      <c r="CG64">
        <v>0</v>
      </c>
      <c r="CN64">
        <v>0</v>
      </c>
      <c r="CU64">
        <v>0</v>
      </c>
      <c r="DB64">
        <v>0</v>
      </c>
      <c r="DI64">
        <v>0</v>
      </c>
      <c r="DJ64">
        <v>1.2152542000000001E-3</v>
      </c>
      <c r="DK64">
        <v>1.2152542000000001E-3</v>
      </c>
      <c r="DL64">
        <v>1.2152542000000001E-3</v>
      </c>
      <c r="DM64">
        <v>1.2152542000000001E-3</v>
      </c>
      <c r="DN64">
        <v>0</v>
      </c>
      <c r="DO64">
        <v>0</v>
      </c>
      <c r="DP64">
        <v>60</v>
      </c>
    </row>
    <row r="65" spans="1:120" x14ac:dyDescent="0.25">
      <c r="A65" t="s">
        <v>174</v>
      </c>
      <c r="B65">
        <v>3.9593750000000002E-3</v>
      </c>
      <c r="C65">
        <v>3.9593750000000002E-3</v>
      </c>
      <c r="D65">
        <v>3.9593750000000002E-3</v>
      </c>
      <c r="E65">
        <v>3.9593750000000002E-3</v>
      </c>
      <c r="F65">
        <v>0</v>
      </c>
      <c r="G65">
        <v>0</v>
      </c>
      <c r="H65">
        <v>44</v>
      </c>
      <c r="I65">
        <v>1.3881356E-3</v>
      </c>
      <c r="J65">
        <v>1.3881356E-3</v>
      </c>
      <c r="K65">
        <v>1.3881356E-3</v>
      </c>
      <c r="L65">
        <v>1.3881356E-3</v>
      </c>
      <c r="M65">
        <v>0</v>
      </c>
      <c r="N65">
        <v>0</v>
      </c>
      <c r="O65">
        <v>79</v>
      </c>
      <c r="P65">
        <v>1.6428571E-3</v>
      </c>
      <c r="Q65">
        <v>1.6428571E-3</v>
      </c>
      <c r="R65">
        <v>1.6428571E-3</v>
      </c>
      <c r="S65">
        <v>1.6428571E-3</v>
      </c>
      <c r="T65">
        <v>0</v>
      </c>
      <c r="U65">
        <v>0</v>
      </c>
      <c r="V65">
        <v>25</v>
      </c>
      <c r="W65">
        <v>2.2312500000000002E-3</v>
      </c>
      <c r="X65">
        <v>2.2312500000000002E-3</v>
      </c>
      <c r="Y65">
        <v>2.2312500000000002E-3</v>
      </c>
      <c r="Z65">
        <v>2.2312500000000002E-3</v>
      </c>
      <c r="AA65">
        <v>0</v>
      </c>
      <c r="AB65">
        <v>0</v>
      </c>
      <c r="AC65">
        <v>17</v>
      </c>
      <c r="AJ65">
        <v>0</v>
      </c>
      <c r="AK65">
        <v>3.882E-3</v>
      </c>
      <c r="AL65">
        <v>3.882E-3</v>
      </c>
      <c r="AM65">
        <v>3.882E-3</v>
      </c>
      <c r="AN65">
        <v>3.882E-3</v>
      </c>
      <c r="AO65">
        <v>0</v>
      </c>
      <c r="AP65">
        <v>0</v>
      </c>
      <c r="AQ65">
        <v>27</v>
      </c>
      <c r="AX65">
        <v>0</v>
      </c>
      <c r="BE65">
        <v>0</v>
      </c>
      <c r="BL65">
        <v>0</v>
      </c>
      <c r="BS65">
        <v>0</v>
      </c>
      <c r="BZ65">
        <v>0</v>
      </c>
      <c r="CG65">
        <v>0</v>
      </c>
      <c r="CN65">
        <v>0</v>
      </c>
      <c r="CU65">
        <v>0</v>
      </c>
      <c r="DB65">
        <v>0</v>
      </c>
      <c r="DI65">
        <v>0</v>
      </c>
      <c r="DJ65">
        <v>2.4354925000000002E-3</v>
      </c>
      <c r="DK65">
        <v>2.6207234999999999E-3</v>
      </c>
      <c r="DL65">
        <v>1.6428571E-3</v>
      </c>
      <c r="DM65">
        <v>2.2312500000000002E-3</v>
      </c>
      <c r="DN65">
        <v>8.4420599999999996E-5</v>
      </c>
      <c r="DO65">
        <v>1.1713532E-3</v>
      </c>
      <c r="DP65">
        <v>193</v>
      </c>
    </row>
    <row r="66" spans="1:120" x14ac:dyDescent="0.25">
      <c r="A66" t="s">
        <v>175</v>
      </c>
      <c r="H66">
        <v>0</v>
      </c>
      <c r="O66">
        <v>0</v>
      </c>
      <c r="V66">
        <v>0</v>
      </c>
      <c r="AC66">
        <v>0</v>
      </c>
      <c r="AJ66">
        <v>0</v>
      </c>
      <c r="AQ66">
        <v>0</v>
      </c>
      <c r="AX66">
        <v>0</v>
      </c>
      <c r="BE66">
        <v>0</v>
      </c>
      <c r="BL66">
        <v>0</v>
      </c>
      <c r="BS66">
        <v>0</v>
      </c>
      <c r="BZ66">
        <v>0</v>
      </c>
      <c r="CG66">
        <v>0</v>
      </c>
      <c r="CN66">
        <v>0</v>
      </c>
      <c r="CU66">
        <v>0</v>
      </c>
      <c r="CV66">
        <v>3.1714286000000002E-3</v>
      </c>
      <c r="CW66">
        <v>3.1714286000000002E-3</v>
      </c>
      <c r="CX66">
        <v>3.1714286000000002E-3</v>
      </c>
      <c r="CY66">
        <v>3.1714286000000002E-3</v>
      </c>
      <c r="CZ66">
        <v>0</v>
      </c>
      <c r="DA66">
        <v>0</v>
      </c>
      <c r="DB66">
        <v>19</v>
      </c>
      <c r="DI66">
        <v>0</v>
      </c>
      <c r="DJ66">
        <v>3.1714286000000002E-3</v>
      </c>
      <c r="DK66">
        <v>3.1714286000000002E-3</v>
      </c>
      <c r="DL66">
        <v>3.1714286000000002E-3</v>
      </c>
      <c r="DM66">
        <v>3.1714286000000002E-3</v>
      </c>
      <c r="DN66">
        <v>0</v>
      </c>
      <c r="DO66">
        <v>0</v>
      </c>
      <c r="DP66">
        <v>19</v>
      </c>
    </row>
    <row r="67" spans="1:120" x14ac:dyDescent="0.25">
      <c r="A67" t="s">
        <v>176</v>
      </c>
      <c r="B67">
        <v>1.3666666999999999E-3</v>
      </c>
      <c r="C67">
        <v>1.3666666999999999E-3</v>
      </c>
      <c r="D67">
        <v>1.3666666999999999E-3</v>
      </c>
      <c r="E67">
        <v>1.3666666999999999E-3</v>
      </c>
      <c r="F67">
        <v>0</v>
      </c>
      <c r="G67">
        <v>0</v>
      </c>
      <c r="H67">
        <v>57</v>
      </c>
      <c r="I67">
        <v>1.1650307000000001E-3</v>
      </c>
      <c r="J67">
        <v>1.1650307000000001E-3</v>
      </c>
      <c r="K67">
        <v>1.1650307000000001E-3</v>
      </c>
      <c r="L67">
        <v>1.1650307000000001E-3</v>
      </c>
      <c r="M67">
        <v>0</v>
      </c>
      <c r="N67">
        <v>0</v>
      </c>
      <c r="O67">
        <v>153</v>
      </c>
      <c r="V67">
        <v>0</v>
      </c>
      <c r="W67">
        <v>1.5134615E-3</v>
      </c>
      <c r="X67">
        <v>1.5134615E-3</v>
      </c>
      <c r="Y67">
        <v>1.5134615E-3</v>
      </c>
      <c r="Z67">
        <v>1.5134615E-3</v>
      </c>
      <c r="AA67">
        <v>0</v>
      </c>
      <c r="AB67">
        <v>0</v>
      </c>
      <c r="AC67">
        <v>12</v>
      </c>
      <c r="AJ67">
        <v>0</v>
      </c>
      <c r="AK67">
        <v>1.0771429E-3</v>
      </c>
      <c r="AL67">
        <v>1.0771429E-3</v>
      </c>
      <c r="AM67">
        <v>1.0771429E-3</v>
      </c>
      <c r="AN67">
        <v>1.0771429E-3</v>
      </c>
      <c r="AO67">
        <v>0</v>
      </c>
      <c r="AP67">
        <v>0</v>
      </c>
      <c r="AQ67">
        <v>14</v>
      </c>
      <c r="AX67">
        <v>0</v>
      </c>
      <c r="BE67">
        <v>0</v>
      </c>
      <c r="BL67">
        <v>0</v>
      </c>
      <c r="BS67">
        <v>0</v>
      </c>
      <c r="BZ67">
        <v>0</v>
      </c>
      <c r="CG67">
        <v>0</v>
      </c>
      <c r="CN67">
        <v>0</v>
      </c>
      <c r="CU67">
        <v>0</v>
      </c>
      <c r="DB67">
        <v>0</v>
      </c>
      <c r="DI67">
        <v>0</v>
      </c>
      <c r="DJ67">
        <v>1.2264842E-3</v>
      </c>
      <c r="DK67">
        <v>1.2805754000000001E-3</v>
      </c>
      <c r="DL67">
        <v>1.1650307000000001E-3</v>
      </c>
      <c r="DM67">
        <v>1.2658487E-3</v>
      </c>
      <c r="DN67">
        <v>7.3883000000000001E-6</v>
      </c>
      <c r="DO67">
        <v>1.13441E-4</v>
      </c>
      <c r="DP67">
        <v>236</v>
      </c>
    </row>
    <row r="68" spans="1:120" x14ac:dyDescent="0.25">
      <c r="A68" t="s">
        <v>218</v>
      </c>
      <c r="H68">
        <v>0</v>
      </c>
      <c r="O68">
        <v>0</v>
      </c>
      <c r="V68">
        <v>0</v>
      </c>
      <c r="AC68">
        <v>0</v>
      </c>
      <c r="AJ68">
        <v>0</v>
      </c>
      <c r="AQ68">
        <v>0</v>
      </c>
      <c r="AX68">
        <v>0</v>
      </c>
      <c r="BE68">
        <v>0</v>
      </c>
      <c r="BL68">
        <v>0</v>
      </c>
      <c r="BS68">
        <v>0</v>
      </c>
      <c r="BZ68">
        <v>0</v>
      </c>
      <c r="CG68">
        <v>0</v>
      </c>
      <c r="CN68">
        <v>0</v>
      </c>
      <c r="CU68">
        <v>0</v>
      </c>
      <c r="DB68">
        <v>0</v>
      </c>
      <c r="DI68">
        <v>0</v>
      </c>
      <c r="DP68">
        <v>0</v>
      </c>
    </row>
    <row r="69" spans="1:120" x14ac:dyDescent="0.25">
      <c r="A69" t="s">
        <v>177</v>
      </c>
      <c r="H69">
        <v>0</v>
      </c>
      <c r="O69">
        <v>0</v>
      </c>
      <c r="P69">
        <v>2.0318840999999999E-3</v>
      </c>
      <c r="Q69">
        <v>2.0318840999999999E-3</v>
      </c>
      <c r="R69">
        <v>2.0318840999999999E-3</v>
      </c>
      <c r="S69">
        <v>2.0318840999999999E-3</v>
      </c>
      <c r="T69">
        <v>0</v>
      </c>
      <c r="U69">
        <v>0</v>
      </c>
      <c r="V69">
        <v>63</v>
      </c>
      <c r="AC69">
        <v>0</v>
      </c>
      <c r="AJ69">
        <v>0</v>
      </c>
      <c r="AQ69">
        <v>0</v>
      </c>
      <c r="AX69">
        <v>0</v>
      </c>
      <c r="BE69">
        <v>0</v>
      </c>
      <c r="BL69">
        <v>0</v>
      </c>
      <c r="BS69">
        <v>0</v>
      </c>
      <c r="BZ69">
        <v>0</v>
      </c>
      <c r="CG69">
        <v>0</v>
      </c>
      <c r="CN69">
        <v>0</v>
      </c>
      <c r="CU69">
        <v>0</v>
      </c>
      <c r="CV69">
        <v>2.6854545E-3</v>
      </c>
      <c r="CW69">
        <v>2.6854545E-3</v>
      </c>
      <c r="CX69">
        <v>2.6854545E-3</v>
      </c>
      <c r="CY69">
        <v>2.6854545E-3</v>
      </c>
      <c r="CZ69">
        <v>0</v>
      </c>
      <c r="DA69">
        <v>0</v>
      </c>
      <c r="DB69">
        <v>40</v>
      </c>
      <c r="DI69">
        <v>0</v>
      </c>
      <c r="DJ69">
        <v>2.2880311999999999E-3</v>
      </c>
      <c r="DK69">
        <v>2.3586693E-3</v>
      </c>
      <c r="DL69">
        <v>2.0318840999999999E-3</v>
      </c>
      <c r="DM69">
        <v>2.3586693E-3</v>
      </c>
      <c r="DN69">
        <v>3.1581400000000002E-5</v>
      </c>
      <c r="DO69">
        <v>3.2061850000000001E-4</v>
      </c>
      <c r="DP69">
        <v>103</v>
      </c>
    </row>
    <row r="70" spans="1:120" x14ac:dyDescent="0.25">
      <c r="A70" t="s">
        <v>178</v>
      </c>
      <c r="H70">
        <v>0</v>
      </c>
      <c r="I70">
        <v>7.1978020000000001E-4</v>
      </c>
      <c r="J70">
        <v>7.1978020000000001E-4</v>
      </c>
      <c r="K70">
        <v>7.1978020000000001E-4</v>
      </c>
      <c r="L70">
        <v>7.1978020000000001E-4</v>
      </c>
      <c r="M70">
        <v>0</v>
      </c>
      <c r="N70">
        <v>0</v>
      </c>
      <c r="O70">
        <v>153</v>
      </c>
      <c r="P70">
        <v>3.3815789E-3</v>
      </c>
      <c r="Q70">
        <v>3.3815789E-3</v>
      </c>
      <c r="R70">
        <v>3.3815789E-3</v>
      </c>
      <c r="S70">
        <v>3.3815789E-3</v>
      </c>
      <c r="T70">
        <v>0</v>
      </c>
      <c r="U70">
        <v>0</v>
      </c>
      <c r="V70">
        <v>43</v>
      </c>
      <c r="AC70">
        <v>0</v>
      </c>
      <c r="AJ70">
        <v>0</v>
      </c>
      <c r="AK70">
        <v>1.7311111000000001E-3</v>
      </c>
      <c r="AL70">
        <v>1.7311111000000001E-3</v>
      </c>
      <c r="AM70">
        <v>1.7311111000000001E-3</v>
      </c>
      <c r="AN70">
        <v>1.7311111000000001E-3</v>
      </c>
      <c r="AO70">
        <v>0</v>
      </c>
      <c r="AP70">
        <v>0</v>
      </c>
      <c r="AQ70">
        <v>9</v>
      </c>
      <c r="AX70">
        <v>0</v>
      </c>
      <c r="BE70">
        <v>0</v>
      </c>
      <c r="BL70">
        <v>0</v>
      </c>
      <c r="BS70">
        <v>0</v>
      </c>
      <c r="BZ70">
        <v>0</v>
      </c>
      <c r="CG70">
        <v>0</v>
      </c>
      <c r="CN70">
        <v>0</v>
      </c>
      <c r="CU70">
        <v>0</v>
      </c>
      <c r="DB70">
        <v>0</v>
      </c>
      <c r="DC70">
        <v>2.7543478000000001E-3</v>
      </c>
      <c r="DD70">
        <v>2.7543478000000001E-3</v>
      </c>
      <c r="DE70">
        <v>2.7543478000000001E-3</v>
      </c>
      <c r="DF70">
        <v>2.7543478000000001E-3</v>
      </c>
      <c r="DG70">
        <v>0</v>
      </c>
      <c r="DH70">
        <v>0</v>
      </c>
      <c r="DI70">
        <v>27</v>
      </c>
      <c r="DJ70">
        <v>1.4929873E-3</v>
      </c>
      <c r="DK70">
        <v>2.1467044999999999E-3</v>
      </c>
      <c r="DL70">
        <v>7.1978020000000001E-4</v>
      </c>
      <c r="DM70">
        <v>2.2427294999999999E-3</v>
      </c>
      <c r="DN70">
        <v>7.3115900000000002E-5</v>
      </c>
      <c r="DO70">
        <v>1.1169869E-3</v>
      </c>
      <c r="DP70">
        <v>233</v>
      </c>
    </row>
    <row r="71" spans="1:120" x14ac:dyDescent="0.25">
      <c r="A71" t="s">
        <v>179</v>
      </c>
      <c r="H71">
        <v>0</v>
      </c>
      <c r="O71">
        <v>0</v>
      </c>
      <c r="V71">
        <v>0</v>
      </c>
      <c r="AC71">
        <v>0</v>
      </c>
      <c r="AJ71">
        <v>0</v>
      </c>
      <c r="AQ71">
        <v>0</v>
      </c>
      <c r="AX71">
        <v>0</v>
      </c>
      <c r="BE71">
        <v>0</v>
      </c>
      <c r="BL71">
        <v>0</v>
      </c>
      <c r="BM71">
        <v>8.25E-4</v>
      </c>
      <c r="BN71">
        <v>8.25E-4</v>
      </c>
      <c r="BO71">
        <v>8.25E-4</v>
      </c>
      <c r="BP71">
        <v>8.25E-4</v>
      </c>
      <c r="BQ71">
        <v>0</v>
      </c>
      <c r="BR71">
        <v>0</v>
      </c>
      <c r="BS71">
        <v>52</v>
      </c>
      <c r="BT71">
        <v>1.5283333000000001E-3</v>
      </c>
      <c r="BU71">
        <v>1.5283333000000001E-3</v>
      </c>
      <c r="BV71">
        <v>1.5283333000000001E-3</v>
      </c>
      <c r="BW71">
        <v>1.5283333000000001E-3</v>
      </c>
      <c r="BX71">
        <v>0</v>
      </c>
      <c r="BY71">
        <v>0</v>
      </c>
      <c r="BZ71">
        <v>28</v>
      </c>
      <c r="CA71">
        <v>8.5913980000000003E-4</v>
      </c>
      <c r="CB71">
        <v>8.5913980000000003E-4</v>
      </c>
      <c r="CC71">
        <v>8.5913980000000003E-4</v>
      </c>
      <c r="CD71">
        <v>8.5913980000000003E-4</v>
      </c>
      <c r="CE71">
        <v>0</v>
      </c>
      <c r="CF71">
        <v>0</v>
      </c>
      <c r="CG71">
        <v>199</v>
      </c>
      <c r="CN71">
        <v>0</v>
      </c>
      <c r="CU71">
        <v>0</v>
      </c>
      <c r="DB71">
        <v>0</v>
      </c>
      <c r="DI71">
        <v>0</v>
      </c>
      <c r="DJ71">
        <v>9.1915059999999997E-4</v>
      </c>
      <c r="DK71">
        <v>1.0708244000000001E-3</v>
      </c>
      <c r="DL71">
        <v>8.5913980000000003E-4</v>
      </c>
      <c r="DM71">
        <v>8.5913980000000003E-4</v>
      </c>
      <c r="DN71">
        <v>1.2162499999999999E-5</v>
      </c>
      <c r="DO71">
        <v>2.030248E-4</v>
      </c>
      <c r="DP71">
        <v>279</v>
      </c>
    </row>
    <row r="72" spans="1:120" x14ac:dyDescent="0.25">
      <c r="A72" t="s">
        <v>180</v>
      </c>
      <c r="H72">
        <v>0</v>
      </c>
      <c r="I72">
        <v>1.0435897E-3</v>
      </c>
      <c r="J72">
        <v>1.0435897E-3</v>
      </c>
      <c r="K72">
        <v>1.0435897E-3</v>
      </c>
      <c r="L72">
        <v>1.0435897E-3</v>
      </c>
      <c r="M72">
        <v>0</v>
      </c>
      <c r="N72">
        <v>0</v>
      </c>
      <c r="O72">
        <v>247</v>
      </c>
      <c r="V72">
        <v>0</v>
      </c>
      <c r="AC72">
        <v>0</v>
      </c>
      <c r="AJ72">
        <v>0</v>
      </c>
      <c r="AQ72">
        <v>0</v>
      </c>
      <c r="AX72">
        <v>0</v>
      </c>
      <c r="BE72">
        <v>0</v>
      </c>
      <c r="BL72">
        <v>0</v>
      </c>
      <c r="BS72">
        <v>0</v>
      </c>
      <c r="BZ72">
        <v>0</v>
      </c>
      <c r="CG72">
        <v>0</v>
      </c>
      <c r="CN72">
        <v>0</v>
      </c>
      <c r="CU72">
        <v>0</v>
      </c>
      <c r="DB72">
        <v>0</v>
      </c>
      <c r="DI72">
        <v>0</v>
      </c>
      <c r="DJ72">
        <v>1.0435897E-3</v>
      </c>
      <c r="DK72">
        <v>1.0435897E-3</v>
      </c>
      <c r="DL72">
        <v>1.0435897E-3</v>
      </c>
      <c r="DM72">
        <v>1.0435897E-3</v>
      </c>
      <c r="DN72">
        <v>0</v>
      </c>
      <c r="DO72">
        <v>0</v>
      </c>
      <c r="DP72">
        <v>247</v>
      </c>
    </row>
    <row r="73" spans="1:120" x14ac:dyDescent="0.25">
      <c r="A73" t="s">
        <v>181</v>
      </c>
      <c r="H73">
        <v>0</v>
      </c>
      <c r="O73">
        <v>0</v>
      </c>
      <c r="P73">
        <v>2.3370370000000001E-3</v>
      </c>
      <c r="Q73">
        <v>2.3370370000000001E-3</v>
      </c>
      <c r="R73">
        <v>2.3370370000000001E-3</v>
      </c>
      <c r="S73">
        <v>2.3370370000000001E-3</v>
      </c>
      <c r="T73">
        <v>0</v>
      </c>
      <c r="U73">
        <v>0</v>
      </c>
      <c r="V73">
        <v>25</v>
      </c>
      <c r="AC73">
        <v>0</v>
      </c>
      <c r="AJ73">
        <v>0</v>
      </c>
      <c r="AQ73">
        <v>0</v>
      </c>
      <c r="AX73">
        <v>0</v>
      </c>
      <c r="BE73">
        <v>0</v>
      </c>
      <c r="BL73">
        <v>0</v>
      </c>
      <c r="BS73">
        <v>0</v>
      </c>
      <c r="BZ73">
        <v>0</v>
      </c>
      <c r="CA73">
        <v>8.2352939999999996E-4</v>
      </c>
      <c r="CB73">
        <v>8.2352939999999996E-4</v>
      </c>
      <c r="CC73">
        <v>8.2352939999999996E-4</v>
      </c>
      <c r="CD73">
        <v>8.2352939999999996E-4</v>
      </c>
      <c r="CE73">
        <v>0</v>
      </c>
      <c r="CF73">
        <v>0</v>
      </c>
      <c r="CG73">
        <v>81</v>
      </c>
      <c r="CN73">
        <v>0</v>
      </c>
      <c r="CU73">
        <v>0</v>
      </c>
      <c r="DB73">
        <v>0</v>
      </c>
      <c r="DI73">
        <v>0</v>
      </c>
      <c r="DJ73">
        <v>1.1842215E-3</v>
      </c>
      <c r="DK73">
        <v>1.5802832000000001E-3</v>
      </c>
      <c r="DL73">
        <v>8.2352939999999996E-4</v>
      </c>
      <c r="DM73">
        <v>1.5802832000000001E-3</v>
      </c>
      <c r="DN73">
        <v>6.2871200000000002E-5</v>
      </c>
      <c r="DO73">
        <v>6.4789220000000002E-4</v>
      </c>
      <c r="DP73">
        <v>106</v>
      </c>
    </row>
    <row r="74" spans="1:120" x14ac:dyDescent="0.25">
      <c r="A74" t="s">
        <v>182</v>
      </c>
      <c r="H74">
        <v>0</v>
      </c>
      <c r="I74">
        <v>4.0425530000000001E-4</v>
      </c>
      <c r="J74">
        <v>4.0425530000000001E-4</v>
      </c>
      <c r="K74">
        <v>4.0425530000000001E-4</v>
      </c>
      <c r="L74">
        <v>4.0425530000000001E-4</v>
      </c>
      <c r="M74">
        <v>0</v>
      </c>
      <c r="N74">
        <v>0</v>
      </c>
      <c r="O74">
        <v>62</v>
      </c>
      <c r="V74">
        <v>0</v>
      </c>
      <c r="AC74">
        <v>0</v>
      </c>
      <c r="AJ74">
        <v>0</v>
      </c>
      <c r="AQ74">
        <v>0</v>
      </c>
      <c r="AX74">
        <v>0</v>
      </c>
      <c r="BE74">
        <v>0</v>
      </c>
      <c r="BL74">
        <v>0</v>
      </c>
      <c r="BS74">
        <v>0</v>
      </c>
      <c r="BZ74">
        <v>0</v>
      </c>
      <c r="CG74">
        <v>0</v>
      </c>
      <c r="CN74">
        <v>0</v>
      </c>
      <c r="CU74">
        <v>0</v>
      </c>
      <c r="DB74">
        <v>0</v>
      </c>
      <c r="DI74">
        <v>0</v>
      </c>
      <c r="DJ74">
        <v>4.0425530000000001E-4</v>
      </c>
      <c r="DK74">
        <v>4.0425530000000001E-4</v>
      </c>
      <c r="DL74">
        <v>4.0425530000000001E-4</v>
      </c>
      <c r="DM74">
        <v>4.0425530000000001E-4</v>
      </c>
      <c r="DN74">
        <v>0</v>
      </c>
      <c r="DO74">
        <v>0</v>
      </c>
      <c r="DP74">
        <v>62</v>
      </c>
    </row>
    <row r="75" spans="1:120" x14ac:dyDescent="0.25">
      <c r="A75" t="s">
        <v>183</v>
      </c>
      <c r="H75">
        <v>0</v>
      </c>
      <c r="O75">
        <v>0</v>
      </c>
      <c r="V75">
        <v>0</v>
      </c>
      <c r="AC75">
        <v>0</v>
      </c>
      <c r="AJ75">
        <v>0</v>
      </c>
      <c r="AQ75">
        <v>0</v>
      </c>
      <c r="AR75">
        <v>5.6101689999999999E-4</v>
      </c>
      <c r="AS75">
        <v>5.6101689999999999E-4</v>
      </c>
      <c r="AT75">
        <v>5.6101689999999999E-4</v>
      </c>
      <c r="AU75">
        <v>5.6101689999999999E-4</v>
      </c>
      <c r="AV75">
        <v>0</v>
      </c>
      <c r="AW75">
        <v>0</v>
      </c>
      <c r="AX75">
        <v>86</v>
      </c>
      <c r="BE75">
        <v>0</v>
      </c>
      <c r="BF75">
        <v>6.3899370000000005E-4</v>
      </c>
      <c r="BG75">
        <v>6.3899370000000005E-4</v>
      </c>
      <c r="BH75">
        <v>6.3899370000000005E-4</v>
      </c>
      <c r="BI75">
        <v>6.3899370000000005E-4</v>
      </c>
      <c r="BJ75">
        <v>0</v>
      </c>
      <c r="BK75">
        <v>0</v>
      </c>
      <c r="BL75">
        <v>467</v>
      </c>
      <c r="BM75">
        <v>9.8611110000000005E-4</v>
      </c>
      <c r="BN75">
        <v>9.8611110000000005E-4</v>
      </c>
      <c r="BO75">
        <v>9.8611110000000005E-4</v>
      </c>
      <c r="BP75">
        <v>9.8611110000000005E-4</v>
      </c>
      <c r="BQ75">
        <v>0</v>
      </c>
      <c r="BR75">
        <v>0</v>
      </c>
      <c r="BS75">
        <v>35</v>
      </c>
      <c r="BZ75">
        <v>0</v>
      </c>
      <c r="CG75">
        <v>0</v>
      </c>
      <c r="CH75">
        <v>2.0625000000000001E-3</v>
      </c>
      <c r="CI75">
        <v>2.0625000000000001E-3</v>
      </c>
      <c r="CJ75">
        <v>2.0625000000000001E-3</v>
      </c>
      <c r="CK75">
        <v>2.0625000000000001E-3</v>
      </c>
      <c r="CN75">
        <v>1</v>
      </c>
      <c r="CO75">
        <v>7.5000000000000002E-4</v>
      </c>
      <c r="CP75">
        <v>7.5000000000000002E-4</v>
      </c>
      <c r="CQ75">
        <v>7.5000000000000002E-4</v>
      </c>
      <c r="CR75">
        <v>7.5000000000000002E-4</v>
      </c>
      <c r="CS75">
        <v>0</v>
      </c>
      <c r="CT75">
        <v>0</v>
      </c>
      <c r="CU75">
        <v>80</v>
      </c>
      <c r="DB75">
        <v>0</v>
      </c>
      <c r="DI75">
        <v>0</v>
      </c>
      <c r="DJ75">
        <v>6.6225919999999996E-4</v>
      </c>
      <c r="DK75">
        <v>9.9972439999999993E-4</v>
      </c>
      <c r="DL75">
        <v>6.3899370000000005E-4</v>
      </c>
      <c r="DM75">
        <v>7.5000000000000002E-4</v>
      </c>
      <c r="DN75">
        <v>4.0107999999999998E-6</v>
      </c>
      <c r="DO75">
        <v>1.036457E-4</v>
      </c>
      <c r="DP75">
        <v>668</v>
      </c>
    </row>
    <row r="76" spans="1:120" x14ac:dyDescent="0.25">
      <c r="A76" t="s">
        <v>184</v>
      </c>
      <c r="H76">
        <v>0</v>
      </c>
      <c r="O76">
        <v>0</v>
      </c>
      <c r="V76">
        <v>0</v>
      </c>
      <c r="AC76">
        <v>0</v>
      </c>
      <c r="AJ76">
        <v>0</v>
      </c>
      <c r="AQ76">
        <v>0</v>
      </c>
      <c r="AX76">
        <v>0</v>
      </c>
      <c r="BE76">
        <v>0</v>
      </c>
      <c r="BL76">
        <v>0</v>
      </c>
      <c r="BS76">
        <v>0</v>
      </c>
      <c r="BZ76">
        <v>0</v>
      </c>
      <c r="CA76">
        <v>1.493617E-3</v>
      </c>
      <c r="CB76">
        <v>1.493617E-3</v>
      </c>
      <c r="CC76">
        <v>1.493617E-3</v>
      </c>
      <c r="CD76">
        <v>1.493617E-3</v>
      </c>
      <c r="CE76">
        <v>0</v>
      </c>
      <c r="CF76">
        <v>0</v>
      </c>
      <c r="CG76">
        <v>83</v>
      </c>
      <c r="CN76">
        <v>0</v>
      </c>
      <c r="CU76">
        <v>0</v>
      </c>
      <c r="DB76">
        <v>0</v>
      </c>
      <c r="DI76">
        <v>0</v>
      </c>
      <c r="DJ76">
        <v>1.493617E-3</v>
      </c>
      <c r="DK76">
        <v>1.493617E-3</v>
      </c>
      <c r="DL76">
        <v>1.493617E-3</v>
      </c>
      <c r="DM76">
        <v>1.493617E-3</v>
      </c>
      <c r="DN76">
        <v>0</v>
      </c>
      <c r="DO76">
        <v>0</v>
      </c>
      <c r="DP76">
        <v>83</v>
      </c>
    </row>
    <row r="77" spans="1:120" x14ac:dyDescent="0.25">
      <c r="A77" t="s">
        <v>186</v>
      </c>
      <c r="H77">
        <v>0</v>
      </c>
      <c r="O77">
        <v>0</v>
      </c>
      <c r="P77">
        <v>2.5753846000000002E-3</v>
      </c>
      <c r="Q77">
        <v>2.5753846000000002E-3</v>
      </c>
      <c r="R77">
        <v>2.5753846000000002E-3</v>
      </c>
      <c r="S77">
        <v>2.5753846000000002E-3</v>
      </c>
      <c r="T77">
        <v>0</v>
      </c>
      <c r="U77">
        <v>0</v>
      </c>
      <c r="V77">
        <v>21</v>
      </c>
      <c r="AC77">
        <v>0</v>
      </c>
      <c r="AJ77">
        <v>0</v>
      </c>
      <c r="AQ77">
        <v>0</v>
      </c>
      <c r="AX77">
        <v>0</v>
      </c>
      <c r="BE77">
        <v>0</v>
      </c>
      <c r="BL77">
        <v>0</v>
      </c>
      <c r="BS77">
        <v>0</v>
      </c>
      <c r="BZ77">
        <v>0</v>
      </c>
      <c r="CG77">
        <v>0</v>
      </c>
      <c r="CN77">
        <v>0</v>
      </c>
      <c r="CU77">
        <v>0</v>
      </c>
      <c r="DB77">
        <v>0</v>
      </c>
      <c r="DI77">
        <v>0</v>
      </c>
      <c r="DJ77">
        <v>2.5753846000000002E-3</v>
      </c>
      <c r="DK77">
        <v>2.5753846000000002E-3</v>
      </c>
      <c r="DL77">
        <v>2.5753846000000002E-3</v>
      </c>
      <c r="DM77">
        <v>2.5753846000000002E-3</v>
      </c>
      <c r="DN77">
        <v>0</v>
      </c>
      <c r="DO77">
        <v>0</v>
      </c>
      <c r="DP77">
        <v>21</v>
      </c>
    </row>
    <row r="78" spans="1:120" x14ac:dyDescent="0.25">
      <c r="A78" t="s">
        <v>226</v>
      </c>
      <c r="H78">
        <v>0</v>
      </c>
      <c r="I78">
        <v>5.7704920000000001E-4</v>
      </c>
      <c r="J78">
        <v>5.7704920000000001E-4</v>
      </c>
      <c r="K78">
        <v>5.7704920000000001E-4</v>
      </c>
      <c r="L78">
        <v>5.7704920000000001E-4</v>
      </c>
      <c r="M78">
        <v>0</v>
      </c>
      <c r="N78">
        <v>0</v>
      </c>
      <c r="O78">
        <v>27</v>
      </c>
      <c r="V78">
        <v>0</v>
      </c>
      <c r="AC78">
        <v>0</v>
      </c>
      <c r="AJ78">
        <v>0</v>
      </c>
      <c r="AQ78">
        <v>0</v>
      </c>
      <c r="AX78">
        <v>0</v>
      </c>
      <c r="BE78">
        <v>0</v>
      </c>
      <c r="BL78">
        <v>0</v>
      </c>
      <c r="BS78">
        <v>0</v>
      </c>
      <c r="BZ78">
        <v>0</v>
      </c>
      <c r="CG78">
        <v>0</v>
      </c>
      <c r="CN78">
        <v>0</v>
      </c>
      <c r="CU78">
        <v>0</v>
      </c>
      <c r="DB78">
        <v>0</v>
      </c>
      <c r="DI78">
        <v>0</v>
      </c>
      <c r="DJ78">
        <v>5.7704920000000001E-4</v>
      </c>
      <c r="DK78">
        <v>5.7704920000000001E-4</v>
      </c>
      <c r="DL78">
        <v>5.7704920000000001E-4</v>
      </c>
      <c r="DM78">
        <v>5.7704920000000001E-4</v>
      </c>
      <c r="DN78">
        <v>0</v>
      </c>
      <c r="DO78">
        <v>0</v>
      </c>
      <c r="DP78">
        <v>27</v>
      </c>
    </row>
    <row r="79" spans="1:120" x14ac:dyDescent="0.25">
      <c r="A79" t="s">
        <v>187</v>
      </c>
      <c r="H79">
        <v>0</v>
      </c>
      <c r="O79">
        <v>0</v>
      </c>
      <c r="V79">
        <v>0</v>
      </c>
      <c r="AC79">
        <v>0</v>
      </c>
      <c r="AJ79">
        <v>0</v>
      </c>
      <c r="AQ79">
        <v>0</v>
      </c>
      <c r="AR79">
        <v>6.5555560000000004E-4</v>
      </c>
      <c r="AS79">
        <v>6.5555560000000004E-4</v>
      </c>
      <c r="AT79">
        <v>6.5555560000000004E-4</v>
      </c>
      <c r="AU79">
        <v>6.5555560000000004E-4</v>
      </c>
      <c r="AV79">
        <v>0</v>
      </c>
      <c r="AW79">
        <v>0</v>
      </c>
      <c r="AX79">
        <v>67</v>
      </c>
      <c r="BE79">
        <v>0</v>
      </c>
      <c r="BF79">
        <v>1.0578947E-3</v>
      </c>
      <c r="BG79">
        <v>1.0578947E-3</v>
      </c>
      <c r="BH79">
        <v>1.0578947E-3</v>
      </c>
      <c r="BI79">
        <v>1.0578947E-3</v>
      </c>
      <c r="BJ79">
        <v>0</v>
      </c>
      <c r="BK79">
        <v>0</v>
      </c>
      <c r="BL79">
        <v>288</v>
      </c>
      <c r="BM79">
        <v>1.1572193E-3</v>
      </c>
      <c r="BN79">
        <v>1.1572193E-3</v>
      </c>
      <c r="BO79">
        <v>1.1572193E-3</v>
      </c>
      <c r="BP79">
        <v>1.1572193E-3</v>
      </c>
      <c r="BQ79">
        <v>0</v>
      </c>
      <c r="BR79">
        <v>0</v>
      </c>
      <c r="BS79">
        <v>132</v>
      </c>
      <c r="BT79">
        <v>1.8267327E-3</v>
      </c>
      <c r="BU79">
        <v>1.8267327E-3</v>
      </c>
      <c r="BV79">
        <v>1.8267327E-3</v>
      </c>
      <c r="BW79">
        <v>1.8267327E-3</v>
      </c>
      <c r="BX79">
        <v>0</v>
      </c>
      <c r="BY79">
        <v>0</v>
      </c>
      <c r="BZ79">
        <v>18</v>
      </c>
      <c r="CA79">
        <v>1.4374269E-3</v>
      </c>
      <c r="CB79">
        <v>1.4374269E-3</v>
      </c>
      <c r="CC79">
        <v>1.4374269E-3</v>
      </c>
      <c r="CD79">
        <v>1.4374269E-3</v>
      </c>
      <c r="CE79">
        <v>0</v>
      </c>
      <c r="CF79">
        <v>0</v>
      </c>
      <c r="CG79">
        <v>122</v>
      </c>
      <c r="CN79">
        <v>0</v>
      </c>
      <c r="CO79">
        <v>9.6423359999999998E-4</v>
      </c>
      <c r="CP79">
        <v>9.6423359999999998E-4</v>
      </c>
      <c r="CQ79">
        <v>9.6423359999999998E-4</v>
      </c>
      <c r="CR79">
        <v>9.6423359999999998E-4</v>
      </c>
      <c r="CS79">
        <v>0</v>
      </c>
      <c r="CT79">
        <v>0</v>
      </c>
      <c r="CU79">
        <v>147</v>
      </c>
      <c r="DB79">
        <v>0</v>
      </c>
      <c r="DI79">
        <v>0</v>
      </c>
      <c r="DJ79">
        <v>1.1003972E-3</v>
      </c>
      <c r="DK79">
        <v>1.1831770999999999E-3</v>
      </c>
      <c r="DL79">
        <v>1.0578947E-3</v>
      </c>
      <c r="DM79">
        <v>1.1075569999999999E-3</v>
      </c>
      <c r="DN79">
        <v>8.2053999999999994E-6</v>
      </c>
      <c r="DO79">
        <v>2.2834719999999999E-4</v>
      </c>
      <c r="DP79">
        <v>774</v>
      </c>
    </row>
    <row r="80" spans="1:120" x14ac:dyDescent="0.25">
      <c r="A80" t="s">
        <v>195</v>
      </c>
      <c r="H80">
        <v>0</v>
      </c>
      <c r="O80">
        <v>0</v>
      </c>
      <c r="V80">
        <v>0</v>
      </c>
      <c r="AC80">
        <v>0</v>
      </c>
      <c r="AJ80">
        <v>0</v>
      </c>
      <c r="AQ80">
        <v>0</v>
      </c>
      <c r="AX80">
        <v>0</v>
      </c>
      <c r="AY80">
        <v>4.6839240000000001E-4</v>
      </c>
      <c r="AZ80">
        <v>4.6839240000000001E-4</v>
      </c>
      <c r="BA80">
        <v>4.6839240000000001E-4</v>
      </c>
      <c r="BB80">
        <v>4.6839240000000001E-4</v>
      </c>
      <c r="BC80">
        <v>0</v>
      </c>
      <c r="BD80">
        <v>0</v>
      </c>
      <c r="BE80">
        <v>235</v>
      </c>
      <c r="BL80">
        <v>0</v>
      </c>
      <c r="BS80">
        <v>0</v>
      </c>
      <c r="BZ80">
        <v>0</v>
      </c>
      <c r="CG80">
        <v>0</v>
      </c>
      <c r="CN80">
        <v>0</v>
      </c>
      <c r="CU80">
        <v>0</v>
      </c>
      <c r="DB80">
        <v>0</v>
      </c>
      <c r="DI80">
        <v>0</v>
      </c>
      <c r="DJ80">
        <v>4.6839240000000001E-4</v>
      </c>
      <c r="DK80">
        <v>4.6839240000000001E-4</v>
      </c>
      <c r="DL80">
        <v>4.6839240000000001E-4</v>
      </c>
      <c r="DM80">
        <v>4.6839240000000001E-4</v>
      </c>
      <c r="DN80">
        <v>0</v>
      </c>
      <c r="DO80">
        <v>0</v>
      </c>
      <c r="DP80">
        <v>235</v>
      </c>
    </row>
    <row r="81" spans="1:120" x14ac:dyDescent="0.25">
      <c r="A81" t="s">
        <v>188</v>
      </c>
      <c r="H81">
        <v>0</v>
      </c>
      <c r="O81">
        <v>0</v>
      </c>
      <c r="V81">
        <v>0</v>
      </c>
      <c r="AC81">
        <v>0</v>
      </c>
      <c r="AJ81">
        <v>0</v>
      </c>
      <c r="AQ81">
        <v>0</v>
      </c>
      <c r="AX81">
        <v>0</v>
      </c>
      <c r="BE81">
        <v>0</v>
      </c>
      <c r="BF81">
        <v>6.6491230000000003E-4</v>
      </c>
      <c r="BG81">
        <v>6.6491230000000003E-4</v>
      </c>
      <c r="BH81">
        <v>6.6491230000000003E-4</v>
      </c>
      <c r="BI81">
        <v>6.6491230000000003E-4</v>
      </c>
      <c r="BJ81">
        <v>0</v>
      </c>
      <c r="BK81">
        <v>0</v>
      </c>
      <c r="BL81">
        <v>490</v>
      </c>
      <c r="BS81">
        <v>0</v>
      </c>
      <c r="BZ81">
        <v>0</v>
      </c>
      <c r="CG81">
        <v>0</v>
      </c>
      <c r="CN81">
        <v>0</v>
      </c>
      <c r="CO81">
        <v>9.68E-4</v>
      </c>
      <c r="CP81">
        <v>9.68E-4</v>
      </c>
      <c r="CQ81">
        <v>9.68E-4</v>
      </c>
      <c r="CR81">
        <v>9.68E-4</v>
      </c>
      <c r="CS81">
        <v>0</v>
      </c>
      <c r="CT81">
        <v>0</v>
      </c>
      <c r="CU81">
        <v>79</v>
      </c>
      <c r="DB81">
        <v>0</v>
      </c>
      <c r="DI81">
        <v>0</v>
      </c>
      <c r="DJ81">
        <v>7.0683230000000001E-4</v>
      </c>
      <c r="DK81">
        <v>8.1645610000000005E-4</v>
      </c>
      <c r="DL81">
        <v>6.6491230000000003E-4</v>
      </c>
      <c r="DM81">
        <v>8.1645610000000005E-4</v>
      </c>
      <c r="DN81">
        <v>4.3900999999999997E-6</v>
      </c>
      <c r="DO81">
        <v>1.0472550000000001E-4</v>
      </c>
      <c r="DP81">
        <v>569</v>
      </c>
    </row>
    <row r="82" spans="1:120" x14ac:dyDescent="0.25">
      <c r="A82" t="s">
        <v>196</v>
      </c>
      <c r="H82">
        <v>0</v>
      </c>
      <c r="O82">
        <v>0</v>
      </c>
      <c r="V82">
        <v>0</v>
      </c>
      <c r="AC82">
        <v>0</v>
      </c>
      <c r="AJ82">
        <v>0</v>
      </c>
      <c r="AQ82">
        <v>0</v>
      </c>
      <c r="AX82">
        <v>0</v>
      </c>
      <c r="AY82">
        <v>4.2000000000000002E-4</v>
      </c>
      <c r="AZ82">
        <v>4.2000000000000002E-4</v>
      </c>
      <c r="BA82">
        <v>4.2000000000000002E-4</v>
      </c>
      <c r="BB82">
        <v>4.2000000000000002E-4</v>
      </c>
      <c r="BC82">
        <v>0</v>
      </c>
      <c r="BD82">
        <v>0</v>
      </c>
      <c r="BE82">
        <v>23</v>
      </c>
      <c r="BL82">
        <v>0</v>
      </c>
      <c r="BM82">
        <v>8.7419349999999995E-4</v>
      </c>
      <c r="BN82">
        <v>8.7419349999999995E-4</v>
      </c>
      <c r="BO82">
        <v>8.7419349999999995E-4</v>
      </c>
      <c r="BP82">
        <v>8.7419349999999995E-4</v>
      </c>
      <c r="BQ82">
        <v>0</v>
      </c>
      <c r="BR82">
        <v>0</v>
      </c>
      <c r="BS82">
        <v>38</v>
      </c>
      <c r="BT82">
        <v>2.176E-3</v>
      </c>
      <c r="BU82">
        <v>2.176E-3</v>
      </c>
      <c r="BV82">
        <v>2.176E-3</v>
      </c>
      <c r="BW82">
        <v>2.176E-3</v>
      </c>
      <c r="BX82">
        <v>0</v>
      </c>
      <c r="BY82">
        <v>0</v>
      </c>
      <c r="BZ82">
        <v>3</v>
      </c>
      <c r="CG82">
        <v>0</v>
      </c>
      <c r="CN82">
        <v>0</v>
      </c>
      <c r="CU82">
        <v>0</v>
      </c>
      <c r="DB82">
        <v>0</v>
      </c>
      <c r="DI82">
        <v>0</v>
      </c>
      <c r="DJ82">
        <v>7.6995959999999995E-4</v>
      </c>
      <c r="DK82">
        <v>1.1567312000000001E-3</v>
      </c>
      <c r="DL82">
        <v>8.7419349999999995E-4</v>
      </c>
      <c r="DM82">
        <v>8.7419349999999995E-4</v>
      </c>
      <c r="DN82">
        <v>4.7049599999999998E-5</v>
      </c>
      <c r="DO82">
        <v>3.768059E-4</v>
      </c>
      <c r="DP82">
        <v>64</v>
      </c>
    </row>
    <row r="83" spans="1:120" x14ac:dyDescent="0.25">
      <c r="A83" t="s">
        <v>197</v>
      </c>
      <c r="H83">
        <v>0</v>
      </c>
      <c r="O83">
        <v>0</v>
      </c>
      <c r="V83">
        <v>0</v>
      </c>
      <c r="AC83">
        <v>0</v>
      </c>
      <c r="AJ83">
        <v>0</v>
      </c>
      <c r="AQ83">
        <v>0</v>
      </c>
      <c r="AR83">
        <v>5.4756100000000001E-4</v>
      </c>
      <c r="AS83">
        <v>5.4756100000000001E-4</v>
      </c>
      <c r="AT83">
        <v>5.4756100000000001E-4</v>
      </c>
      <c r="AU83">
        <v>5.4756100000000001E-4</v>
      </c>
      <c r="AV83">
        <v>0</v>
      </c>
      <c r="AW83">
        <v>0</v>
      </c>
      <c r="AX83">
        <v>10</v>
      </c>
      <c r="BE83">
        <v>0</v>
      </c>
      <c r="BL83">
        <v>0</v>
      </c>
      <c r="BS83">
        <v>0</v>
      </c>
      <c r="BZ83">
        <v>0</v>
      </c>
      <c r="CG83">
        <v>0</v>
      </c>
      <c r="CN83">
        <v>0</v>
      </c>
      <c r="CU83">
        <v>0</v>
      </c>
      <c r="DB83">
        <v>0</v>
      </c>
      <c r="DI83">
        <v>0</v>
      </c>
      <c r="DJ83">
        <v>5.4756100000000001E-4</v>
      </c>
      <c r="DK83">
        <v>5.4756100000000001E-4</v>
      </c>
      <c r="DL83">
        <v>5.4756100000000001E-4</v>
      </c>
      <c r="DM83">
        <v>5.4756100000000001E-4</v>
      </c>
      <c r="DN83">
        <v>0</v>
      </c>
      <c r="DO83">
        <v>0</v>
      </c>
      <c r="DP83">
        <v>10</v>
      </c>
    </row>
    <row r="84" spans="1:120" x14ac:dyDescent="0.25">
      <c r="A84" t="s">
        <v>189</v>
      </c>
      <c r="H84">
        <v>0</v>
      </c>
      <c r="O84">
        <v>0</v>
      </c>
      <c r="V84">
        <v>0</v>
      </c>
      <c r="AC84">
        <v>0</v>
      </c>
      <c r="AJ84">
        <v>0</v>
      </c>
      <c r="AQ84">
        <v>0</v>
      </c>
      <c r="AX84">
        <v>0</v>
      </c>
      <c r="BE84">
        <v>0</v>
      </c>
      <c r="BF84">
        <v>7.9302330000000001E-4</v>
      </c>
      <c r="BG84">
        <v>7.9302330000000001E-4</v>
      </c>
      <c r="BH84">
        <v>7.9302330000000001E-4</v>
      </c>
      <c r="BI84">
        <v>7.9302330000000001E-4</v>
      </c>
      <c r="BJ84">
        <v>0</v>
      </c>
      <c r="BK84">
        <v>0</v>
      </c>
      <c r="BL84">
        <v>74</v>
      </c>
      <c r="BS84">
        <v>0</v>
      </c>
      <c r="BZ84">
        <v>0</v>
      </c>
      <c r="CG84">
        <v>0</v>
      </c>
      <c r="CN84">
        <v>0</v>
      </c>
      <c r="CU84">
        <v>0</v>
      </c>
      <c r="DB84">
        <v>0</v>
      </c>
      <c r="DI84">
        <v>0</v>
      </c>
      <c r="DJ84">
        <v>7.9302330000000001E-4</v>
      </c>
      <c r="DK84">
        <v>7.9302330000000001E-4</v>
      </c>
      <c r="DL84">
        <v>7.9302330000000001E-4</v>
      </c>
      <c r="DM84">
        <v>7.9302330000000001E-4</v>
      </c>
      <c r="DN84">
        <v>0</v>
      </c>
      <c r="DO84">
        <v>0</v>
      </c>
      <c r="DP84">
        <v>74</v>
      </c>
    </row>
    <row r="85" spans="1:120" x14ac:dyDescent="0.25">
      <c r="A85" t="s">
        <v>227</v>
      </c>
      <c r="H85">
        <v>0</v>
      </c>
      <c r="O85">
        <v>0</v>
      </c>
      <c r="V85">
        <v>0</v>
      </c>
      <c r="AC85">
        <v>0</v>
      </c>
      <c r="AJ85">
        <v>0</v>
      </c>
      <c r="AQ85">
        <v>0</v>
      </c>
      <c r="AX85">
        <v>0</v>
      </c>
      <c r="BE85">
        <v>0</v>
      </c>
      <c r="BF85">
        <v>7.0588240000000004E-4</v>
      </c>
      <c r="BG85">
        <v>7.0588240000000004E-4</v>
      </c>
      <c r="BH85">
        <v>7.0588240000000004E-4</v>
      </c>
      <c r="BI85">
        <v>7.0588240000000004E-4</v>
      </c>
      <c r="BL85">
        <v>0</v>
      </c>
      <c r="BS85">
        <v>0</v>
      </c>
      <c r="BZ85">
        <v>0</v>
      </c>
      <c r="CG85">
        <v>0</v>
      </c>
      <c r="CN85">
        <v>0</v>
      </c>
      <c r="CU85">
        <v>0</v>
      </c>
      <c r="DB85">
        <v>0</v>
      </c>
      <c r="DI85">
        <v>0</v>
      </c>
      <c r="DJ85">
        <v>7.0588240000000004E-4</v>
      </c>
      <c r="DK85">
        <v>7.0588240000000004E-4</v>
      </c>
      <c r="DL85">
        <v>7.0588240000000004E-4</v>
      </c>
      <c r="DM85">
        <v>7.0588240000000004E-4</v>
      </c>
      <c r="DP85">
        <v>0</v>
      </c>
    </row>
    <row r="86" spans="1:120" x14ac:dyDescent="0.25">
      <c r="A86" t="s">
        <v>228</v>
      </c>
      <c r="H86">
        <v>0</v>
      </c>
      <c r="O86">
        <v>0</v>
      </c>
      <c r="V86">
        <v>0</v>
      </c>
      <c r="AC86">
        <v>0</v>
      </c>
      <c r="AJ86">
        <v>0</v>
      </c>
      <c r="AQ86">
        <v>0</v>
      </c>
      <c r="AX86">
        <v>0</v>
      </c>
      <c r="BE86">
        <v>0</v>
      </c>
      <c r="BL86">
        <v>0</v>
      </c>
      <c r="BS86">
        <v>0</v>
      </c>
      <c r="BZ86">
        <v>0</v>
      </c>
      <c r="CA86">
        <v>8.6874999999999995E-4</v>
      </c>
      <c r="CB86">
        <v>8.6874999999999995E-4</v>
      </c>
      <c r="CC86">
        <v>8.6874999999999995E-4</v>
      </c>
      <c r="CD86">
        <v>8.6874999999999995E-4</v>
      </c>
      <c r="CE86">
        <v>0</v>
      </c>
      <c r="CF86">
        <v>0</v>
      </c>
      <c r="CG86">
        <v>17</v>
      </c>
      <c r="CN86">
        <v>0</v>
      </c>
      <c r="CU86">
        <v>0</v>
      </c>
      <c r="DB86">
        <v>0</v>
      </c>
      <c r="DI86">
        <v>0</v>
      </c>
      <c r="DJ86">
        <v>8.6874999999999995E-4</v>
      </c>
      <c r="DK86">
        <v>8.6874999999999995E-4</v>
      </c>
      <c r="DL86">
        <v>8.6874999999999995E-4</v>
      </c>
      <c r="DM86">
        <v>8.6874999999999995E-4</v>
      </c>
      <c r="DN86">
        <v>0</v>
      </c>
      <c r="DO86">
        <v>0</v>
      </c>
      <c r="DP86">
        <v>17</v>
      </c>
    </row>
    <row r="87" spans="1:120" x14ac:dyDescent="0.25">
      <c r="A87" t="s">
        <v>199</v>
      </c>
      <c r="B87">
        <v>2.5043026000000001E-3</v>
      </c>
      <c r="C87">
        <v>2.6630208000000002E-3</v>
      </c>
      <c r="D87">
        <v>1.3666666999999999E-3</v>
      </c>
      <c r="E87">
        <v>2.6630208000000002E-3</v>
      </c>
      <c r="F87">
        <v>1.2871979999999999E-4</v>
      </c>
      <c r="G87">
        <v>1.2930241000000001E-3</v>
      </c>
      <c r="H87">
        <v>101</v>
      </c>
      <c r="I87">
        <v>9.6598270000000002E-4</v>
      </c>
      <c r="J87">
        <v>8.8297349999999996E-4</v>
      </c>
      <c r="K87">
        <v>1.0435897E-3</v>
      </c>
      <c r="L87">
        <v>8.81685E-4</v>
      </c>
      <c r="M87">
        <v>1.0252799999999999E-5</v>
      </c>
      <c r="N87">
        <v>2.7537999999999998E-4</v>
      </c>
      <c r="O87">
        <v>721</v>
      </c>
      <c r="P87">
        <v>2.5314255000000001E-3</v>
      </c>
      <c r="Q87">
        <v>2.4828855E-3</v>
      </c>
      <c r="R87">
        <v>2.5753846000000002E-3</v>
      </c>
      <c r="S87">
        <v>2.4562108000000002E-3</v>
      </c>
      <c r="T87">
        <v>3.8022999999999998E-5</v>
      </c>
      <c r="U87">
        <v>5.7596749999999999E-4</v>
      </c>
      <c r="V87">
        <v>229</v>
      </c>
      <c r="W87">
        <v>2.1766385E-3</v>
      </c>
      <c r="X87">
        <v>2.7722371999999999E-3</v>
      </c>
      <c r="Y87">
        <v>2.2312500000000002E-3</v>
      </c>
      <c r="Z87">
        <v>2.2312500000000002E-3</v>
      </c>
      <c r="AA87">
        <v>1.5071679999999999E-4</v>
      </c>
      <c r="AB87">
        <v>8.5603350000000003E-4</v>
      </c>
      <c r="AC87">
        <v>32</v>
      </c>
      <c r="AD87">
        <v>1.2152542000000001E-3</v>
      </c>
      <c r="AE87">
        <v>1.2152542000000001E-3</v>
      </c>
      <c r="AF87">
        <v>1.2152542000000001E-3</v>
      </c>
      <c r="AG87">
        <v>1.2152542000000001E-3</v>
      </c>
      <c r="AH87">
        <v>0</v>
      </c>
      <c r="AI87">
        <v>0</v>
      </c>
      <c r="AJ87">
        <v>60</v>
      </c>
      <c r="AK87">
        <v>2.6966990999999999E-3</v>
      </c>
      <c r="AL87">
        <v>2.2300847E-3</v>
      </c>
      <c r="AM87">
        <v>3.882E-3</v>
      </c>
      <c r="AN87">
        <v>1.7311111000000001E-3</v>
      </c>
      <c r="AO87">
        <v>1.828558E-4</v>
      </c>
      <c r="AP87">
        <v>1.2995820999999999E-3</v>
      </c>
      <c r="AQ87">
        <v>51</v>
      </c>
      <c r="AR87">
        <v>5.9905630000000004E-4</v>
      </c>
      <c r="AS87">
        <v>5.8804449999999998E-4</v>
      </c>
      <c r="AT87">
        <v>5.6101689999999999E-4</v>
      </c>
      <c r="AU87">
        <v>5.6101689999999999E-4</v>
      </c>
      <c r="AV87">
        <v>3.7293E-6</v>
      </c>
      <c r="AW87">
        <v>4.7445999999999999E-5</v>
      </c>
      <c r="AX87">
        <v>162</v>
      </c>
      <c r="AY87">
        <v>4.6406779999999998E-4</v>
      </c>
      <c r="AZ87">
        <v>4.4419620000000001E-4</v>
      </c>
      <c r="BA87">
        <v>4.6839240000000001E-4</v>
      </c>
      <c r="BB87">
        <v>4.4419620000000001E-4</v>
      </c>
      <c r="BC87">
        <v>8.6170000000000005E-7</v>
      </c>
      <c r="BD87">
        <v>1.38317E-5</v>
      </c>
      <c r="BE87">
        <v>258</v>
      </c>
      <c r="BF87">
        <v>7.4879030000000004E-4</v>
      </c>
      <c r="BG87">
        <v>7.7214130000000005E-4</v>
      </c>
      <c r="BH87">
        <v>6.6491230000000003E-4</v>
      </c>
      <c r="BI87">
        <v>7.0588240000000004E-4</v>
      </c>
      <c r="BJ87">
        <v>4.5973E-6</v>
      </c>
      <c r="BK87">
        <v>1.6700180000000001E-4</v>
      </c>
      <c r="BL87">
        <v>1320</v>
      </c>
      <c r="BM87">
        <v>1.0244760000000001E-3</v>
      </c>
      <c r="BN87">
        <v>9.6063099999999998E-4</v>
      </c>
      <c r="BO87">
        <v>1.1572193E-3</v>
      </c>
      <c r="BP87">
        <v>9.3015229999999995E-4</v>
      </c>
      <c r="BQ87">
        <v>8.9837000000000001E-6</v>
      </c>
      <c r="BR87">
        <v>1.4411909999999999E-4</v>
      </c>
      <c r="BS87">
        <v>257</v>
      </c>
      <c r="BT87">
        <v>1.6783218E-3</v>
      </c>
      <c r="BU87">
        <v>1.8436887E-3</v>
      </c>
      <c r="BV87">
        <v>1.5283333000000001E-3</v>
      </c>
      <c r="BW87">
        <v>1.8267327E-3</v>
      </c>
      <c r="BX87">
        <v>2.7329099999999999E-5</v>
      </c>
      <c r="BY87">
        <v>1.908996E-4</v>
      </c>
      <c r="BZ87">
        <v>49</v>
      </c>
      <c r="CA87">
        <v>1.0996952E-3</v>
      </c>
      <c r="CB87">
        <v>1.0964925999999999E-3</v>
      </c>
      <c r="CC87">
        <v>8.5913980000000003E-4</v>
      </c>
      <c r="CD87">
        <v>8.6874999999999995E-4</v>
      </c>
      <c r="CE87">
        <v>1.34501E-5</v>
      </c>
      <c r="CF87">
        <v>3.0112779999999999E-4</v>
      </c>
      <c r="CG87">
        <v>501</v>
      </c>
      <c r="CH87">
        <v>2.0625000000000001E-3</v>
      </c>
      <c r="CI87">
        <v>2.0625000000000001E-3</v>
      </c>
      <c r="CJ87">
        <v>2.0625000000000001E-3</v>
      </c>
      <c r="CK87">
        <v>2.0625000000000001E-3</v>
      </c>
      <c r="CN87">
        <v>1</v>
      </c>
      <c r="CO87">
        <v>9.0929369999999995E-4</v>
      </c>
      <c r="CP87">
        <v>8.9407790000000005E-4</v>
      </c>
      <c r="CQ87">
        <v>9.6423359999999998E-4</v>
      </c>
      <c r="CR87">
        <v>9.6423359999999998E-4</v>
      </c>
      <c r="CS87">
        <v>5.4236E-6</v>
      </c>
      <c r="CT87">
        <v>9.4828199999999994E-5</v>
      </c>
      <c r="CU87">
        <v>306</v>
      </c>
      <c r="CV87">
        <v>2.8429232999999999E-3</v>
      </c>
      <c r="CW87">
        <v>2.9284416000000001E-3</v>
      </c>
      <c r="CX87">
        <v>2.6854545E-3</v>
      </c>
      <c r="CY87">
        <v>2.9284416000000001E-3</v>
      </c>
      <c r="CZ87">
        <v>2.9671699999999999E-5</v>
      </c>
      <c r="DA87">
        <v>2.2936810000000001E-4</v>
      </c>
      <c r="DB87">
        <v>60</v>
      </c>
      <c r="DC87">
        <v>2.7543478000000001E-3</v>
      </c>
      <c r="DD87">
        <v>2.7543478000000001E-3</v>
      </c>
      <c r="DE87">
        <v>2.7543478000000001E-3</v>
      </c>
      <c r="DF87">
        <v>2.7543478000000001E-3</v>
      </c>
      <c r="DG87">
        <v>0</v>
      </c>
      <c r="DH87">
        <v>0</v>
      </c>
      <c r="DI87">
        <v>27</v>
      </c>
      <c r="DJ87">
        <v>1.0729574E-3</v>
      </c>
      <c r="DK87">
        <v>1.5293733E-3</v>
      </c>
      <c r="DL87">
        <v>8.5913980000000003E-4</v>
      </c>
      <c r="DM87">
        <v>1.161125E-3</v>
      </c>
      <c r="DN87">
        <v>1.06516E-5</v>
      </c>
      <c r="DO87">
        <v>6.8494270000000004E-4</v>
      </c>
      <c r="DP87">
        <v>4135</v>
      </c>
    </row>
    <row r="89" spans="1:120" x14ac:dyDescent="0.25">
      <c r="A89" t="s">
        <v>212</v>
      </c>
    </row>
    <row r="90" spans="1:120" x14ac:dyDescent="0.25">
      <c r="C90" t="s">
        <v>207</v>
      </c>
    </row>
    <row r="91" spans="1:120" x14ac:dyDescent="0.25">
      <c r="B91" t="s">
        <v>200</v>
      </c>
      <c r="I91" t="s">
        <v>229</v>
      </c>
      <c r="P91" t="s">
        <v>2</v>
      </c>
      <c r="W91" t="s">
        <v>192</v>
      </c>
      <c r="AD91" t="s">
        <v>208</v>
      </c>
      <c r="AK91" t="s">
        <v>11</v>
      </c>
      <c r="AR91" t="s">
        <v>231</v>
      </c>
      <c r="AY91" t="s">
        <v>3</v>
      </c>
      <c r="BF91" t="s">
        <v>4</v>
      </c>
      <c r="BM91" t="s">
        <v>5</v>
      </c>
      <c r="BT91" t="s">
        <v>8</v>
      </c>
      <c r="CA91" t="s">
        <v>166</v>
      </c>
      <c r="CH91" t="s">
        <v>193</v>
      </c>
      <c r="CO91" t="s">
        <v>12</v>
      </c>
      <c r="CV91" t="s">
        <v>194</v>
      </c>
      <c r="DC91" t="s">
        <v>190</v>
      </c>
      <c r="DJ91" t="s">
        <v>199</v>
      </c>
    </row>
    <row r="92" spans="1:120" x14ac:dyDescent="0.25">
      <c r="A92" t="s">
        <v>214</v>
      </c>
      <c r="B92" t="s">
        <v>222</v>
      </c>
      <c r="C92" t="s">
        <v>216</v>
      </c>
      <c r="D92" t="s">
        <v>221</v>
      </c>
      <c r="E92" t="s">
        <v>223</v>
      </c>
      <c r="F92" t="s">
        <v>209</v>
      </c>
      <c r="G92" t="s">
        <v>210</v>
      </c>
      <c r="H92" t="s">
        <v>158</v>
      </c>
      <c r="I92" t="s">
        <v>222</v>
      </c>
      <c r="J92" t="s">
        <v>216</v>
      </c>
      <c r="K92" t="s">
        <v>221</v>
      </c>
      <c r="L92" t="s">
        <v>223</v>
      </c>
      <c r="M92" t="s">
        <v>209</v>
      </c>
      <c r="N92" t="s">
        <v>210</v>
      </c>
      <c r="O92" t="s">
        <v>158</v>
      </c>
      <c r="P92" t="s">
        <v>222</v>
      </c>
      <c r="Q92" t="s">
        <v>216</v>
      </c>
      <c r="R92" t="s">
        <v>221</v>
      </c>
      <c r="S92" t="s">
        <v>223</v>
      </c>
      <c r="T92" t="s">
        <v>209</v>
      </c>
      <c r="U92" t="s">
        <v>210</v>
      </c>
      <c r="V92" t="s">
        <v>158</v>
      </c>
      <c r="W92" t="s">
        <v>222</v>
      </c>
      <c r="X92" t="s">
        <v>216</v>
      </c>
      <c r="Y92" t="s">
        <v>221</v>
      </c>
      <c r="Z92" t="s">
        <v>223</v>
      </c>
      <c r="AA92" t="s">
        <v>209</v>
      </c>
      <c r="AB92" t="s">
        <v>210</v>
      </c>
      <c r="AC92" t="s">
        <v>158</v>
      </c>
      <c r="AD92" t="s">
        <v>222</v>
      </c>
      <c r="AE92" t="s">
        <v>216</v>
      </c>
      <c r="AF92" t="s">
        <v>221</v>
      </c>
      <c r="AG92" t="s">
        <v>223</v>
      </c>
      <c r="AH92" t="s">
        <v>209</v>
      </c>
      <c r="AI92" t="s">
        <v>210</v>
      </c>
      <c r="AJ92" t="s">
        <v>158</v>
      </c>
      <c r="AK92" t="s">
        <v>222</v>
      </c>
      <c r="AL92" t="s">
        <v>216</v>
      </c>
      <c r="AM92" t="s">
        <v>221</v>
      </c>
      <c r="AN92" t="s">
        <v>223</v>
      </c>
      <c r="AO92" t="s">
        <v>209</v>
      </c>
      <c r="AP92" t="s">
        <v>210</v>
      </c>
      <c r="AQ92" t="s">
        <v>158</v>
      </c>
      <c r="AR92" t="s">
        <v>222</v>
      </c>
      <c r="AS92" t="s">
        <v>216</v>
      </c>
      <c r="AT92" t="s">
        <v>221</v>
      </c>
      <c r="AU92" t="s">
        <v>223</v>
      </c>
      <c r="AV92" t="s">
        <v>209</v>
      </c>
      <c r="AW92" t="s">
        <v>210</v>
      </c>
      <c r="AX92" t="s">
        <v>158</v>
      </c>
      <c r="AY92" t="s">
        <v>222</v>
      </c>
      <c r="AZ92" t="s">
        <v>216</v>
      </c>
      <c r="BA92" t="s">
        <v>221</v>
      </c>
      <c r="BB92" t="s">
        <v>223</v>
      </c>
      <c r="BC92" t="s">
        <v>209</v>
      </c>
      <c r="BD92" t="s">
        <v>210</v>
      </c>
      <c r="BE92" t="s">
        <v>158</v>
      </c>
      <c r="BF92" t="s">
        <v>222</v>
      </c>
      <c r="BG92" t="s">
        <v>216</v>
      </c>
      <c r="BH92" t="s">
        <v>221</v>
      </c>
      <c r="BI92" t="s">
        <v>223</v>
      </c>
      <c r="BJ92" t="s">
        <v>209</v>
      </c>
      <c r="BK92" t="s">
        <v>210</v>
      </c>
      <c r="BL92" t="s">
        <v>158</v>
      </c>
      <c r="BM92" t="s">
        <v>222</v>
      </c>
      <c r="BN92" t="s">
        <v>216</v>
      </c>
      <c r="BO92" t="s">
        <v>221</v>
      </c>
      <c r="BP92" t="s">
        <v>223</v>
      </c>
      <c r="BQ92" t="s">
        <v>209</v>
      </c>
      <c r="BR92" t="s">
        <v>210</v>
      </c>
      <c r="BS92" t="s">
        <v>158</v>
      </c>
      <c r="BT92" t="s">
        <v>222</v>
      </c>
      <c r="BU92" t="s">
        <v>216</v>
      </c>
      <c r="BV92" t="s">
        <v>221</v>
      </c>
      <c r="BW92" t="s">
        <v>223</v>
      </c>
      <c r="BX92" t="s">
        <v>209</v>
      </c>
      <c r="BY92" t="s">
        <v>210</v>
      </c>
      <c r="BZ92" t="s">
        <v>158</v>
      </c>
      <c r="CA92" t="s">
        <v>222</v>
      </c>
      <c r="CB92" t="s">
        <v>216</v>
      </c>
      <c r="CC92" t="s">
        <v>221</v>
      </c>
      <c r="CD92" t="s">
        <v>223</v>
      </c>
      <c r="CE92" t="s">
        <v>209</v>
      </c>
      <c r="CF92" t="s">
        <v>210</v>
      </c>
      <c r="CG92" t="s">
        <v>158</v>
      </c>
      <c r="CH92" t="s">
        <v>222</v>
      </c>
      <c r="CI92" t="s">
        <v>216</v>
      </c>
      <c r="CJ92" t="s">
        <v>221</v>
      </c>
      <c r="CK92" t="s">
        <v>223</v>
      </c>
      <c r="CL92" t="s">
        <v>209</v>
      </c>
      <c r="CM92" t="s">
        <v>210</v>
      </c>
      <c r="CN92" t="s">
        <v>158</v>
      </c>
      <c r="CO92" t="s">
        <v>222</v>
      </c>
      <c r="CP92" t="s">
        <v>216</v>
      </c>
      <c r="CQ92" t="s">
        <v>221</v>
      </c>
      <c r="CR92" t="s">
        <v>223</v>
      </c>
      <c r="CS92" t="s">
        <v>209</v>
      </c>
      <c r="CT92" t="s">
        <v>210</v>
      </c>
      <c r="CU92" t="s">
        <v>158</v>
      </c>
      <c r="CV92" t="s">
        <v>222</v>
      </c>
      <c r="CW92" t="s">
        <v>216</v>
      </c>
      <c r="CX92" t="s">
        <v>221</v>
      </c>
      <c r="CY92" t="s">
        <v>223</v>
      </c>
      <c r="CZ92" t="s">
        <v>209</v>
      </c>
      <c r="DA92" t="s">
        <v>210</v>
      </c>
      <c r="DB92" t="s">
        <v>158</v>
      </c>
      <c r="DC92" t="s">
        <v>222</v>
      </c>
      <c r="DD92" t="s">
        <v>216</v>
      </c>
      <c r="DE92" t="s">
        <v>221</v>
      </c>
      <c r="DF92" t="s">
        <v>223</v>
      </c>
      <c r="DG92" t="s">
        <v>209</v>
      </c>
      <c r="DH92" t="s">
        <v>210</v>
      </c>
      <c r="DI92" t="s">
        <v>158</v>
      </c>
      <c r="DJ92" t="s">
        <v>222</v>
      </c>
      <c r="DK92" t="s">
        <v>216</v>
      </c>
      <c r="DL92" t="s">
        <v>221</v>
      </c>
      <c r="DM92" t="s">
        <v>223</v>
      </c>
      <c r="DN92" t="s">
        <v>209</v>
      </c>
      <c r="DO92" t="s">
        <v>210</v>
      </c>
      <c r="DP92" t="s">
        <v>158</v>
      </c>
    </row>
    <row r="93" spans="1:120" x14ac:dyDescent="0.25">
      <c r="A93" t="s">
        <v>224</v>
      </c>
      <c r="H93">
        <v>0</v>
      </c>
      <c r="O93">
        <v>0</v>
      </c>
      <c r="V93">
        <v>0</v>
      </c>
      <c r="AC93">
        <v>0</v>
      </c>
      <c r="AJ93">
        <v>0</v>
      </c>
      <c r="AQ93">
        <v>0</v>
      </c>
      <c r="AX93">
        <v>0</v>
      </c>
      <c r="BE93">
        <v>0</v>
      </c>
      <c r="BL93">
        <v>0</v>
      </c>
      <c r="BS93">
        <v>0</v>
      </c>
      <c r="BZ93">
        <v>0</v>
      </c>
      <c r="CG93">
        <v>0</v>
      </c>
      <c r="CN93">
        <v>0</v>
      </c>
      <c r="CU93">
        <v>0</v>
      </c>
      <c r="DB93">
        <v>0</v>
      </c>
      <c r="DI93">
        <v>0</v>
      </c>
      <c r="DP93">
        <v>0</v>
      </c>
    </row>
    <row r="94" spans="1:120" x14ac:dyDescent="0.25">
      <c r="A94" t="s">
        <v>172</v>
      </c>
      <c r="H94">
        <v>0</v>
      </c>
      <c r="O94">
        <v>0</v>
      </c>
      <c r="V94">
        <v>0</v>
      </c>
      <c r="W94">
        <v>2.8519999999999999E-3</v>
      </c>
      <c r="X94">
        <v>2.8519999999999999E-3</v>
      </c>
      <c r="Y94">
        <v>2.8519999999999999E-3</v>
      </c>
      <c r="Z94">
        <v>2.8519999999999999E-3</v>
      </c>
      <c r="AA94">
        <v>0</v>
      </c>
      <c r="AB94">
        <v>0</v>
      </c>
      <c r="AC94">
        <v>3</v>
      </c>
      <c r="AJ94">
        <v>0</v>
      </c>
      <c r="AQ94">
        <v>0</v>
      </c>
      <c r="AX94">
        <v>0</v>
      </c>
      <c r="BE94">
        <v>0</v>
      </c>
      <c r="BL94">
        <v>0</v>
      </c>
      <c r="BS94">
        <v>0</v>
      </c>
      <c r="BZ94">
        <v>0</v>
      </c>
      <c r="CG94">
        <v>0</v>
      </c>
      <c r="CN94">
        <v>0</v>
      </c>
      <c r="CU94">
        <v>0</v>
      </c>
      <c r="DB94">
        <v>0</v>
      </c>
      <c r="DI94">
        <v>0</v>
      </c>
      <c r="DJ94">
        <v>2.8519999999999999E-3</v>
      </c>
      <c r="DK94">
        <v>2.8519999999999999E-3</v>
      </c>
      <c r="DL94">
        <v>2.8519999999999999E-3</v>
      </c>
      <c r="DM94">
        <v>2.8519999999999999E-3</v>
      </c>
      <c r="DN94">
        <v>0</v>
      </c>
      <c r="DO94">
        <v>0</v>
      </c>
      <c r="DP94">
        <v>3</v>
      </c>
    </row>
    <row r="95" spans="1:120" x14ac:dyDescent="0.25">
      <c r="A95" t="s">
        <v>173</v>
      </c>
      <c r="H95">
        <v>0</v>
      </c>
      <c r="O95">
        <v>0</v>
      </c>
      <c r="P95">
        <v>2.1839286000000001E-3</v>
      </c>
      <c r="Q95">
        <v>2.1839286000000001E-3</v>
      </c>
      <c r="R95">
        <v>2.1839286000000001E-3</v>
      </c>
      <c r="S95">
        <v>2.1839286000000001E-3</v>
      </c>
      <c r="T95">
        <v>0</v>
      </c>
      <c r="U95">
        <v>0</v>
      </c>
      <c r="V95">
        <v>52</v>
      </c>
      <c r="AC95">
        <v>0</v>
      </c>
      <c r="AJ95">
        <v>0</v>
      </c>
      <c r="AQ95">
        <v>0</v>
      </c>
      <c r="AX95">
        <v>0</v>
      </c>
      <c r="BE95">
        <v>0</v>
      </c>
      <c r="BL95">
        <v>0</v>
      </c>
      <c r="BS95">
        <v>0</v>
      </c>
      <c r="BZ95">
        <v>0</v>
      </c>
      <c r="CG95">
        <v>0</v>
      </c>
      <c r="CN95">
        <v>0</v>
      </c>
      <c r="CU95">
        <v>0</v>
      </c>
      <c r="DB95">
        <v>0</v>
      </c>
      <c r="DI95">
        <v>0</v>
      </c>
      <c r="DJ95">
        <v>2.1839286000000001E-3</v>
      </c>
      <c r="DK95">
        <v>2.1839286000000001E-3</v>
      </c>
      <c r="DL95">
        <v>2.1839286000000001E-3</v>
      </c>
      <c r="DM95">
        <v>2.1839286000000001E-3</v>
      </c>
      <c r="DN95">
        <v>0</v>
      </c>
      <c r="DO95">
        <v>0</v>
      </c>
      <c r="DP95">
        <v>52</v>
      </c>
    </row>
    <row r="96" spans="1:120" x14ac:dyDescent="0.25">
      <c r="A96" t="s">
        <v>225</v>
      </c>
      <c r="H96">
        <v>0</v>
      </c>
      <c r="O96">
        <v>0</v>
      </c>
      <c r="V96">
        <v>0</v>
      </c>
      <c r="AC96">
        <v>0</v>
      </c>
      <c r="AD96">
        <v>1.2288136E-3</v>
      </c>
      <c r="AE96">
        <v>1.2288136E-3</v>
      </c>
      <c r="AF96">
        <v>1.2288136E-3</v>
      </c>
      <c r="AG96">
        <v>1.2288136E-3</v>
      </c>
      <c r="AH96">
        <v>0</v>
      </c>
      <c r="AI96">
        <v>0</v>
      </c>
      <c r="AJ96">
        <v>60</v>
      </c>
      <c r="AQ96">
        <v>0</v>
      </c>
      <c r="AX96">
        <v>0</v>
      </c>
      <c r="BE96">
        <v>0</v>
      </c>
      <c r="BL96">
        <v>0</v>
      </c>
      <c r="BS96">
        <v>0</v>
      </c>
      <c r="BZ96">
        <v>0</v>
      </c>
      <c r="CG96">
        <v>0</v>
      </c>
      <c r="CN96">
        <v>0</v>
      </c>
      <c r="CU96">
        <v>0</v>
      </c>
      <c r="DB96">
        <v>0</v>
      </c>
      <c r="DI96">
        <v>0</v>
      </c>
      <c r="DJ96">
        <v>1.2288136E-3</v>
      </c>
      <c r="DK96">
        <v>1.2288136E-3</v>
      </c>
      <c r="DL96">
        <v>1.2288136E-3</v>
      </c>
      <c r="DM96">
        <v>1.2288136E-3</v>
      </c>
      <c r="DN96">
        <v>0</v>
      </c>
      <c r="DO96">
        <v>0</v>
      </c>
      <c r="DP96">
        <v>60</v>
      </c>
    </row>
    <row r="97" spans="1:120" x14ac:dyDescent="0.25">
      <c r="A97" t="s">
        <v>174</v>
      </c>
      <c r="B97">
        <v>3.0727273E-3</v>
      </c>
      <c r="C97">
        <v>3.0727273E-3</v>
      </c>
      <c r="D97">
        <v>3.0727273E-3</v>
      </c>
      <c r="E97">
        <v>3.0727273E-3</v>
      </c>
      <c r="F97">
        <v>0</v>
      </c>
      <c r="G97">
        <v>0</v>
      </c>
      <c r="H97">
        <v>46</v>
      </c>
      <c r="I97">
        <v>1.2033898000000001E-3</v>
      </c>
      <c r="J97">
        <v>1.2033898000000001E-3</v>
      </c>
      <c r="K97">
        <v>1.2033898000000001E-3</v>
      </c>
      <c r="L97">
        <v>1.2033898000000001E-3</v>
      </c>
      <c r="M97">
        <v>0</v>
      </c>
      <c r="N97">
        <v>0</v>
      </c>
      <c r="O97">
        <v>79</v>
      </c>
      <c r="P97">
        <v>1.325E-3</v>
      </c>
      <c r="Q97">
        <v>1.325E-3</v>
      </c>
      <c r="R97">
        <v>1.325E-3</v>
      </c>
      <c r="S97">
        <v>1.325E-3</v>
      </c>
      <c r="T97">
        <v>0</v>
      </c>
      <c r="U97">
        <v>0</v>
      </c>
      <c r="V97">
        <v>25</v>
      </c>
      <c r="W97">
        <v>1.8749999999999999E-3</v>
      </c>
      <c r="X97">
        <v>1.8749999999999999E-3</v>
      </c>
      <c r="Y97">
        <v>1.8749999999999999E-3</v>
      </c>
      <c r="Z97">
        <v>1.8749999999999999E-3</v>
      </c>
      <c r="AA97">
        <v>0</v>
      </c>
      <c r="AB97">
        <v>0</v>
      </c>
      <c r="AC97">
        <v>17</v>
      </c>
      <c r="AJ97">
        <v>0</v>
      </c>
      <c r="AK97">
        <v>2.64E-3</v>
      </c>
      <c r="AL97">
        <v>2.64E-3</v>
      </c>
      <c r="AM97">
        <v>2.64E-3</v>
      </c>
      <c r="AN97">
        <v>2.64E-3</v>
      </c>
      <c r="AO97">
        <v>0</v>
      </c>
      <c r="AP97">
        <v>0</v>
      </c>
      <c r="AQ97">
        <v>27</v>
      </c>
      <c r="AX97">
        <v>0</v>
      </c>
      <c r="BE97">
        <v>0</v>
      </c>
      <c r="BL97">
        <v>0</v>
      </c>
      <c r="BS97">
        <v>0</v>
      </c>
      <c r="BZ97">
        <v>0</v>
      </c>
      <c r="CG97">
        <v>0</v>
      </c>
      <c r="CN97">
        <v>0</v>
      </c>
      <c r="CU97">
        <v>0</v>
      </c>
      <c r="DB97">
        <v>0</v>
      </c>
      <c r="DI97">
        <v>0</v>
      </c>
      <c r="DJ97">
        <v>1.9170846999999999E-3</v>
      </c>
      <c r="DK97">
        <v>2.0232233999999999E-3</v>
      </c>
      <c r="DL97">
        <v>1.325E-3</v>
      </c>
      <c r="DM97">
        <v>1.8749999999999999E-3</v>
      </c>
      <c r="DN97">
        <v>5.7651300000000001E-5</v>
      </c>
      <c r="DO97">
        <v>8.0270540000000005E-4</v>
      </c>
      <c r="DP97">
        <v>194</v>
      </c>
    </row>
    <row r="98" spans="1:120" x14ac:dyDescent="0.25">
      <c r="A98" t="s">
        <v>175</v>
      </c>
      <c r="H98">
        <v>0</v>
      </c>
      <c r="O98">
        <v>0</v>
      </c>
      <c r="V98">
        <v>0</v>
      </c>
      <c r="AC98">
        <v>0</v>
      </c>
      <c r="AJ98">
        <v>0</v>
      </c>
      <c r="AQ98">
        <v>0</v>
      </c>
      <c r="AX98">
        <v>0</v>
      </c>
      <c r="BE98">
        <v>0</v>
      </c>
      <c r="BL98">
        <v>0</v>
      </c>
      <c r="BS98">
        <v>0</v>
      </c>
      <c r="BZ98">
        <v>0</v>
      </c>
      <c r="CG98">
        <v>0</v>
      </c>
      <c r="CN98">
        <v>0</v>
      </c>
      <c r="CU98">
        <v>0</v>
      </c>
      <c r="CV98">
        <v>2.8302326E-3</v>
      </c>
      <c r="CW98">
        <v>2.8302326E-3</v>
      </c>
      <c r="CX98">
        <v>2.8302326E-3</v>
      </c>
      <c r="CY98">
        <v>2.8302326E-3</v>
      </c>
      <c r="CZ98">
        <v>0</v>
      </c>
      <c r="DA98">
        <v>0</v>
      </c>
      <c r="DB98">
        <v>19</v>
      </c>
      <c r="DI98">
        <v>0</v>
      </c>
      <c r="DJ98">
        <v>2.8302326E-3</v>
      </c>
      <c r="DK98">
        <v>2.8302326E-3</v>
      </c>
      <c r="DL98">
        <v>2.8302326E-3</v>
      </c>
      <c r="DM98">
        <v>2.8302326E-3</v>
      </c>
      <c r="DN98">
        <v>0</v>
      </c>
      <c r="DO98">
        <v>0</v>
      </c>
      <c r="DP98">
        <v>19</v>
      </c>
    </row>
    <row r="99" spans="1:120" x14ac:dyDescent="0.25">
      <c r="A99" t="s">
        <v>176</v>
      </c>
      <c r="B99">
        <v>1.0666667E-3</v>
      </c>
      <c r="C99">
        <v>1.0666667E-3</v>
      </c>
      <c r="D99">
        <v>1.0666667E-3</v>
      </c>
      <c r="E99">
        <v>1.0666667E-3</v>
      </c>
      <c r="F99">
        <v>0</v>
      </c>
      <c r="G99">
        <v>0</v>
      </c>
      <c r="H99">
        <v>57</v>
      </c>
      <c r="I99">
        <v>1.0793939E-3</v>
      </c>
      <c r="J99">
        <v>1.0793939E-3</v>
      </c>
      <c r="K99">
        <v>1.0793939E-3</v>
      </c>
      <c r="L99">
        <v>1.0793939E-3</v>
      </c>
      <c r="M99">
        <v>0</v>
      </c>
      <c r="N99">
        <v>0</v>
      </c>
      <c r="O99">
        <v>155</v>
      </c>
      <c r="V99">
        <v>0</v>
      </c>
      <c r="W99">
        <v>1.0173077000000001E-3</v>
      </c>
      <c r="X99">
        <v>1.0173077000000001E-3</v>
      </c>
      <c r="Y99">
        <v>1.0173077000000001E-3</v>
      </c>
      <c r="Z99">
        <v>1.0173077000000001E-3</v>
      </c>
      <c r="AA99">
        <v>0</v>
      </c>
      <c r="AB99">
        <v>0</v>
      </c>
      <c r="AC99">
        <v>12</v>
      </c>
      <c r="AJ99">
        <v>0</v>
      </c>
      <c r="AK99">
        <v>9.1428569999999995E-4</v>
      </c>
      <c r="AL99">
        <v>9.1428569999999995E-4</v>
      </c>
      <c r="AM99">
        <v>9.1428569999999995E-4</v>
      </c>
      <c r="AN99">
        <v>9.1428569999999995E-4</v>
      </c>
      <c r="AO99">
        <v>0</v>
      </c>
      <c r="AP99">
        <v>0</v>
      </c>
      <c r="AQ99">
        <v>14</v>
      </c>
      <c r="AX99">
        <v>0</v>
      </c>
      <c r="BE99">
        <v>0</v>
      </c>
      <c r="BL99">
        <v>0</v>
      </c>
      <c r="BS99">
        <v>0</v>
      </c>
      <c r="BZ99">
        <v>0</v>
      </c>
      <c r="CG99">
        <v>0</v>
      </c>
      <c r="CN99">
        <v>0</v>
      </c>
      <c r="CU99">
        <v>0</v>
      </c>
      <c r="DB99">
        <v>0</v>
      </c>
      <c r="DI99">
        <v>0</v>
      </c>
      <c r="DJ99">
        <v>1.0633553999999999E-3</v>
      </c>
      <c r="DK99">
        <v>1.0194135E-3</v>
      </c>
      <c r="DL99">
        <v>1.0793939E-3</v>
      </c>
      <c r="DM99">
        <v>1.0419871999999999E-3</v>
      </c>
      <c r="DN99">
        <v>2.5971000000000001E-6</v>
      </c>
      <c r="DO99">
        <v>4.0034899999999998E-5</v>
      </c>
      <c r="DP99">
        <v>238</v>
      </c>
    </row>
    <row r="100" spans="1:120" x14ac:dyDescent="0.25">
      <c r="A100" t="s">
        <v>218</v>
      </c>
      <c r="H100">
        <v>0</v>
      </c>
      <c r="O100">
        <v>0</v>
      </c>
      <c r="V100">
        <v>0</v>
      </c>
      <c r="AC100">
        <v>0</v>
      </c>
      <c r="AJ100">
        <v>0</v>
      </c>
      <c r="AQ100">
        <v>0</v>
      </c>
      <c r="AX100">
        <v>0</v>
      </c>
      <c r="BE100">
        <v>0</v>
      </c>
      <c r="BL100">
        <v>0</v>
      </c>
      <c r="BS100">
        <v>0</v>
      </c>
      <c r="BZ100">
        <v>0</v>
      </c>
      <c r="CG100">
        <v>0</v>
      </c>
      <c r="CN100">
        <v>0</v>
      </c>
      <c r="CU100">
        <v>0</v>
      </c>
      <c r="DB100">
        <v>0</v>
      </c>
      <c r="DI100">
        <v>0</v>
      </c>
      <c r="DP100">
        <v>0</v>
      </c>
    </row>
    <row r="101" spans="1:120" x14ac:dyDescent="0.25">
      <c r="A101" t="s">
        <v>177</v>
      </c>
      <c r="H101">
        <v>0</v>
      </c>
      <c r="O101">
        <v>0</v>
      </c>
      <c r="P101">
        <v>1.5275362E-3</v>
      </c>
      <c r="Q101">
        <v>1.5275362E-3</v>
      </c>
      <c r="R101">
        <v>1.5275362E-3</v>
      </c>
      <c r="S101">
        <v>1.5275362E-3</v>
      </c>
      <c r="T101">
        <v>0</v>
      </c>
      <c r="U101">
        <v>0</v>
      </c>
      <c r="V101">
        <v>63</v>
      </c>
      <c r="AC101">
        <v>0</v>
      </c>
      <c r="AJ101">
        <v>0</v>
      </c>
      <c r="AQ101">
        <v>0</v>
      </c>
      <c r="AX101">
        <v>0</v>
      </c>
      <c r="BE101">
        <v>0</v>
      </c>
      <c r="BL101">
        <v>0</v>
      </c>
      <c r="BS101">
        <v>0</v>
      </c>
      <c r="BZ101">
        <v>0</v>
      </c>
      <c r="CG101">
        <v>0</v>
      </c>
      <c r="CN101">
        <v>0</v>
      </c>
      <c r="CU101">
        <v>0</v>
      </c>
      <c r="CV101">
        <v>2.2836364E-3</v>
      </c>
      <c r="CW101">
        <v>2.2836364E-3</v>
      </c>
      <c r="CX101">
        <v>2.2836364E-3</v>
      </c>
      <c r="CY101">
        <v>2.2836364E-3</v>
      </c>
      <c r="CZ101">
        <v>0</v>
      </c>
      <c r="DA101">
        <v>0</v>
      </c>
      <c r="DB101">
        <v>40</v>
      </c>
      <c r="DI101">
        <v>0</v>
      </c>
      <c r="DJ101">
        <v>1.8238668E-3</v>
      </c>
      <c r="DK101">
        <v>1.9055863E-3</v>
      </c>
      <c r="DL101">
        <v>1.5275362E-3</v>
      </c>
      <c r="DM101">
        <v>1.9055863E-3</v>
      </c>
      <c r="DN101">
        <v>3.6535799999999997E-5</v>
      </c>
      <c r="DO101">
        <v>3.7091590000000002E-4</v>
      </c>
      <c r="DP101">
        <v>103</v>
      </c>
    </row>
    <row r="102" spans="1:120" x14ac:dyDescent="0.25">
      <c r="A102" t="s">
        <v>178</v>
      </c>
      <c r="H102">
        <v>0</v>
      </c>
      <c r="I102">
        <v>7.4835159999999995E-4</v>
      </c>
      <c r="J102">
        <v>7.4835159999999995E-4</v>
      </c>
      <c r="K102">
        <v>7.4835159999999995E-4</v>
      </c>
      <c r="L102">
        <v>7.4835159999999995E-4</v>
      </c>
      <c r="M102">
        <v>0</v>
      </c>
      <c r="N102">
        <v>0</v>
      </c>
      <c r="O102">
        <v>153</v>
      </c>
      <c r="P102">
        <v>2.0539474000000001E-3</v>
      </c>
      <c r="Q102">
        <v>2.0539474000000001E-3</v>
      </c>
      <c r="R102">
        <v>2.0539474000000001E-3</v>
      </c>
      <c r="S102">
        <v>2.0539474000000001E-3</v>
      </c>
      <c r="T102">
        <v>0</v>
      </c>
      <c r="U102">
        <v>0</v>
      </c>
      <c r="V102">
        <v>43</v>
      </c>
      <c r="AC102">
        <v>0</v>
      </c>
      <c r="AJ102">
        <v>0</v>
      </c>
      <c r="AK102">
        <v>1.3571429000000001E-3</v>
      </c>
      <c r="AL102">
        <v>1.3571429000000001E-3</v>
      </c>
      <c r="AM102">
        <v>1.3571429000000001E-3</v>
      </c>
      <c r="AN102">
        <v>1.3571429000000001E-3</v>
      </c>
      <c r="AO102">
        <v>0</v>
      </c>
      <c r="AP102">
        <v>0</v>
      </c>
      <c r="AQ102">
        <v>9</v>
      </c>
      <c r="AX102">
        <v>0</v>
      </c>
      <c r="BE102">
        <v>0</v>
      </c>
      <c r="BL102">
        <v>0</v>
      </c>
      <c r="BS102">
        <v>0</v>
      </c>
      <c r="BZ102">
        <v>0</v>
      </c>
      <c r="CG102">
        <v>0</v>
      </c>
      <c r="CN102">
        <v>0</v>
      </c>
      <c r="CU102">
        <v>0</v>
      </c>
      <c r="DB102">
        <v>0</v>
      </c>
      <c r="DC102">
        <v>1.8795455E-3</v>
      </c>
      <c r="DD102">
        <v>1.8795455E-3</v>
      </c>
      <c r="DE102">
        <v>1.8795455E-3</v>
      </c>
      <c r="DF102">
        <v>1.8795455E-3</v>
      </c>
      <c r="DG102">
        <v>0</v>
      </c>
      <c r="DH102">
        <v>0</v>
      </c>
      <c r="DI102">
        <v>25</v>
      </c>
      <c r="DJ102">
        <v>1.1411806999999999E-3</v>
      </c>
      <c r="DK102">
        <v>1.5097468E-3</v>
      </c>
      <c r="DL102">
        <v>7.4835159999999995E-4</v>
      </c>
      <c r="DM102">
        <v>1.6183441999999999E-3</v>
      </c>
      <c r="DN102">
        <v>3.7251500000000001E-5</v>
      </c>
      <c r="DO102">
        <v>5.6650829999999996E-4</v>
      </c>
      <c r="DP102">
        <v>231</v>
      </c>
    </row>
    <row r="103" spans="1:120" x14ac:dyDescent="0.25">
      <c r="A103" t="s">
        <v>179</v>
      </c>
      <c r="H103">
        <v>0</v>
      </c>
      <c r="O103">
        <v>0</v>
      </c>
      <c r="V103">
        <v>0</v>
      </c>
      <c r="AC103">
        <v>0</v>
      </c>
      <c r="AJ103">
        <v>0</v>
      </c>
      <c r="AQ103">
        <v>0</v>
      </c>
      <c r="AX103">
        <v>0</v>
      </c>
      <c r="BE103">
        <v>0</v>
      </c>
      <c r="BL103">
        <v>0</v>
      </c>
      <c r="BM103">
        <v>8.0833330000000005E-4</v>
      </c>
      <c r="BN103">
        <v>8.0833330000000005E-4</v>
      </c>
      <c r="BO103">
        <v>8.0833330000000005E-4</v>
      </c>
      <c r="BP103">
        <v>8.0833330000000005E-4</v>
      </c>
      <c r="BQ103">
        <v>0</v>
      </c>
      <c r="BR103">
        <v>0</v>
      </c>
      <c r="BS103">
        <v>52</v>
      </c>
      <c r="BT103">
        <v>1.495082E-3</v>
      </c>
      <c r="BU103">
        <v>1.495082E-3</v>
      </c>
      <c r="BV103">
        <v>1.495082E-3</v>
      </c>
      <c r="BW103">
        <v>1.495082E-3</v>
      </c>
      <c r="BX103">
        <v>0</v>
      </c>
      <c r="BY103">
        <v>0</v>
      </c>
      <c r="BZ103">
        <v>28</v>
      </c>
      <c r="CA103">
        <v>7.9086019999999996E-4</v>
      </c>
      <c r="CB103">
        <v>7.9086019999999996E-4</v>
      </c>
      <c r="CC103">
        <v>7.9086019999999996E-4</v>
      </c>
      <c r="CD103">
        <v>7.9086019999999996E-4</v>
      </c>
      <c r="CE103">
        <v>0</v>
      </c>
      <c r="CF103">
        <v>0</v>
      </c>
      <c r="CG103">
        <v>199</v>
      </c>
      <c r="CN103">
        <v>0</v>
      </c>
      <c r="CU103">
        <v>0</v>
      </c>
      <c r="DB103">
        <v>0</v>
      </c>
      <c r="DI103">
        <v>0</v>
      </c>
      <c r="DJ103">
        <v>8.6509230000000002E-4</v>
      </c>
      <c r="DK103">
        <v>1.0314251999999999E-3</v>
      </c>
      <c r="DL103">
        <v>7.9086019999999996E-4</v>
      </c>
      <c r="DM103">
        <v>8.0833330000000005E-4</v>
      </c>
      <c r="DN103">
        <v>1.2651500000000001E-5</v>
      </c>
      <c r="DO103">
        <v>2.1136129999999999E-4</v>
      </c>
      <c r="DP103">
        <v>279</v>
      </c>
    </row>
    <row r="104" spans="1:120" x14ac:dyDescent="0.25">
      <c r="A104" t="s">
        <v>180</v>
      </c>
      <c r="H104">
        <v>0</v>
      </c>
      <c r="I104">
        <v>9.6496820000000004E-4</v>
      </c>
      <c r="J104">
        <v>9.6496820000000004E-4</v>
      </c>
      <c r="K104">
        <v>9.6496820000000004E-4</v>
      </c>
      <c r="L104">
        <v>9.6496820000000004E-4</v>
      </c>
      <c r="M104">
        <v>0</v>
      </c>
      <c r="N104">
        <v>0</v>
      </c>
      <c r="O104">
        <v>248</v>
      </c>
      <c r="V104">
        <v>0</v>
      </c>
      <c r="AC104">
        <v>0</v>
      </c>
      <c r="AJ104">
        <v>0</v>
      </c>
      <c r="AQ104">
        <v>0</v>
      </c>
      <c r="AX104">
        <v>0</v>
      </c>
      <c r="BE104">
        <v>0</v>
      </c>
      <c r="BL104">
        <v>0</v>
      </c>
      <c r="BS104">
        <v>0</v>
      </c>
      <c r="BZ104">
        <v>0</v>
      </c>
      <c r="CG104">
        <v>0</v>
      </c>
      <c r="CN104">
        <v>0</v>
      </c>
      <c r="CU104">
        <v>0</v>
      </c>
      <c r="DB104">
        <v>0</v>
      </c>
      <c r="DI104">
        <v>0</v>
      </c>
      <c r="DJ104">
        <v>9.6496820000000004E-4</v>
      </c>
      <c r="DK104">
        <v>9.6496820000000004E-4</v>
      </c>
      <c r="DL104">
        <v>9.6496820000000004E-4</v>
      </c>
      <c r="DM104">
        <v>9.6496820000000004E-4</v>
      </c>
      <c r="DN104">
        <v>0</v>
      </c>
      <c r="DO104">
        <v>0</v>
      </c>
      <c r="DP104">
        <v>248</v>
      </c>
    </row>
    <row r="105" spans="1:120" x14ac:dyDescent="0.25">
      <c r="A105" t="s">
        <v>181</v>
      </c>
      <c r="H105">
        <v>0</v>
      </c>
      <c r="O105">
        <v>0</v>
      </c>
      <c r="P105">
        <v>1.4499999999999999E-3</v>
      </c>
      <c r="Q105">
        <v>1.4499999999999999E-3</v>
      </c>
      <c r="R105">
        <v>1.4499999999999999E-3</v>
      </c>
      <c r="S105">
        <v>1.4499999999999999E-3</v>
      </c>
      <c r="T105">
        <v>0</v>
      </c>
      <c r="U105">
        <v>0</v>
      </c>
      <c r="V105">
        <v>25</v>
      </c>
      <c r="AC105">
        <v>0</v>
      </c>
      <c r="AJ105">
        <v>0</v>
      </c>
      <c r="AQ105">
        <v>0</v>
      </c>
      <c r="AX105">
        <v>0</v>
      </c>
      <c r="BE105">
        <v>0</v>
      </c>
      <c r="BL105">
        <v>0</v>
      </c>
      <c r="BS105">
        <v>0</v>
      </c>
      <c r="BZ105">
        <v>0</v>
      </c>
      <c r="CA105">
        <v>8.2537310000000005E-4</v>
      </c>
      <c r="CB105">
        <v>8.2537310000000005E-4</v>
      </c>
      <c r="CC105">
        <v>8.2537310000000005E-4</v>
      </c>
      <c r="CD105">
        <v>8.2537310000000005E-4</v>
      </c>
      <c r="CE105">
        <v>0</v>
      </c>
      <c r="CF105">
        <v>0</v>
      </c>
      <c r="CG105">
        <v>80</v>
      </c>
      <c r="CN105">
        <v>0</v>
      </c>
      <c r="CU105">
        <v>0</v>
      </c>
      <c r="DB105">
        <v>0</v>
      </c>
      <c r="DI105">
        <v>0</v>
      </c>
      <c r="DJ105">
        <v>9.7591759999999996E-4</v>
      </c>
      <c r="DK105">
        <v>1.1376865999999999E-3</v>
      </c>
      <c r="DL105">
        <v>8.2537310000000005E-4</v>
      </c>
      <c r="DM105">
        <v>1.1376865999999999E-3</v>
      </c>
      <c r="DN105">
        <v>2.6195800000000001E-5</v>
      </c>
      <c r="DO105">
        <v>2.684338E-4</v>
      </c>
      <c r="DP105">
        <v>105</v>
      </c>
    </row>
    <row r="106" spans="1:120" x14ac:dyDescent="0.25">
      <c r="A106" t="s">
        <v>182</v>
      </c>
      <c r="H106">
        <v>0</v>
      </c>
      <c r="I106">
        <v>4.2653059999999999E-4</v>
      </c>
      <c r="J106">
        <v>4.2653059999999999E-4</v>
      </c>
      <c r="K106">
        <v>4.2653059999999999E-4</v>
      </c>
      <c r="L106">
        <v>4.2653059999999999E-4</v>
      </c>
      <c r="M106">
        <v>0</v>
      </c>
      <c r="N106">
        <v>0</v>
      </c>
      <c r="O106">
        <v>64</v>
      </c>
      <c r="V106">
        <v>0</v>
      </c>
      <c r="AC106">
        <v>0</v>
      </c>
      <c r="AJ106">
        <v>0</v>
      </c>
      <c r="AQ106">
        <v>0</v>
      </c>
      <c r="AX106">
        <v>0</v>
      </c>
      <c r="BE106">
        <v>0</v>
      </c>
      <c r="BL106">
        <v>0</v>
      </c>
      <c r="BS106">
        <v>0</v>
      </c>
      <c r="BZ106">
        <v>0</v>
      </c>
      <c r="CG106">
        <v>0</v>
      </c>
      <c r="CN106">
        <v>0</v>
      </c>
      <c r="CU106">
        <v>0</v>
      </c>
      <c r="DB106">
        <v>0</v>
      </c>
      <c r="DI106">
        <v>0</v>
      </c>
      <c r="DJ106">
        <v>4.2653059999999999E-4</v>
      </c>
      <c r="DK106">
        <v>4.2653059999999999E-4</v>
      </c>
      <c r="DL106">
        <v>4.2653059999999999E-4</v>
      </c>
      <c r="DM106">
        <v>4.2653059999999999E-4</v>
      </c>
      <c r="DN106">
        <v>0</v>
      </c>
      <c r="DO106">
        <v>0</v>
      </c>
      <c r="DP106">
        <v>64</v>
      </c>
    </row>
    <row r="107" spans="1:120" x14ac:dyDescent="0.25">
      <c r="A107" t="s">
        <v>183</v>
      </c>
      <c r="H107">
        <v>0</v>
      </c>
      <c r="O107">
        <v>0</v>
      </c>
      <c r="V107">
        <v>0</v>
      </c>
      <c r="AC107">
        <v>0</v>
      </c>
      <c r="AJ107">
        <v>0</v>
      </c>
      <c r="AQ107">
        <v>0</v>
      </c>
      <c r="AR107">
        <v>4.779661E-4</v>
      </c>
      <c r="AS107">
        <v>4.779661E-4</v>
      </c>
      <c r="AT107">
        <v>4.779661E-4</v>
      </c>
      <c r="AU107">
        <v>4.779661E-4</v>
      </c>
      <c r="AV107">
        <v>0</v>
      </c>
      <c r="AW107">
        <v>0</v>
      </c>
      <c r="AX107">
        <v>86</v>
      </c>
      <c r="BE107">
        <v>0</v>
      </c>
      <c r="BF107">
        <v>6.2515719999999995E-4</v>
      </c>
      <c r="BG107">
        <v>6.2515719999999995E-4</v>
      </c>
      <c r="BH107">
        <v>6.2515719999999995E-4</v>
      </c>
      <c r="BI107">
        <v>6.2515719999999995E-4</v>
      </c>
      <c r="BJ107">
        <v>0</v>
      </c>
      <c r="BK107">
        <v>0</v>
      </c>
      <c r="BL107">
        <v>467</v>
      </c>
      <c r="BM107">
        <v>9.5277779999999998E-4</v>
      </c>
      <c r="BN107">
        <v>9.5277779999999998E-4</v>
      </c>
      <c r="BO107">
        <v>9.5277779999999998E-4</v>
      </c>
      <c r="BP107">
        <v>9.5277779999999998E-4</v>
      </c>
      <c r="BQ107">
        <v>0</v>
      </c>
      <c r="BR107">
        <v>0</v>
      </c>
      <c r="BS107">
        <v>35</v>
      </c>
      <c r="BZ107">
        <v>0</v>
      </c>
      <c r="CG107">
        <v>0</v>
      </c>
      <c r="CH107">
        <v>1.7964286000000001E-3</v>
      </c>
      <c r="CI107">
        <v>1.7964286000000001E-3</v>
      </c>
      <c r="CJ107">
        <v>1.7964286000000001E-3</v>
      </c>
      <c r="CK107">
        <v>1.7964286000000001E-3</v>
      </c>
      <c r="CN107">
        <v>1</v>
      </c>
      <c r="CO107">
        <v>6.4722219999999999E-4</v>
      </c>
      <c r="CP107">
        <v>6.4722219999999999E-4</v>
      </c>
      <c r="CQ107">
        <v>6.4722219999999999E-4</v>
      </c>
      <c r="CR107">
        <v>6.4722219999999999E-4</v>
      </c>
      <c r="CS107">
        <v>0</v>
      </c>
      <c r="CT107">
        <v>0</v>
      </c>
      <c r="CU107">
        <v>80</v>
      </c>
      <c r="DB107">
        <v>0</v>
      </c>
      <c r="DI107">
        <v>0</v>
      </c>
      <c r="DJ107">
        <v>6.2757500000000001E-4</v>
      </c>
      <c r="DK107">
        <v>8.999104E-4</v>
      </c>
      <c r="DL107">
        <v>6.2515719999999995E-4</v>
      </c>
      <c r="DM107">
        <v>6.4722219999999999E-4</v>
      </c>
      <c r="DN107">
        <v>3.9249999999999997E-6</v>
      </c>
      <c r="DO107">
        <v>1.014281E-4</v>
      </c>
      <c r="DP107">
        <v>668</v>
      </c>
    </row>
    <row r="108" spans="1:120" x14ac:dyDescent="0.25">
      <c r="A108" t="s">
        <v>184</v>
      </c>
      <c r="H108">
        <v>0</v>
      </c>
      <c r="O108">
        <v>0</v>
      </c>
      <c r="V108">
        <v>0</v>
      </c>
      <c r="AC108">
        <v>0</v>
      </c>
      <c r="AJ108">
        <v>0</v>
      </c>
      <c r="AQ108">
        <v>0</v>
      </c>
      <c r="AX108">
        <v>0</v>
      </c>
      <c r="BE108">
        <v>0</v>
      </c>
      <c r="BL108">
        <v>0</v>
      </c>
      <c r="BS108">
        <v>0</v>
      </c>
      <c r="BZ108">
        <v>0</v>
      </c>
      <c r="CA108">
        <v>1.5085106E-3</v>
      </c>
      <c r="CB108">
        <v>1.5085106E-3</v>
      </c>
      <c r="CC108">
        <v>1.5085106E-3</v>
      </c>
      <c r="CD108">
        <v>1.5085106E-3</v>
      </c>
      <c r="CE108">
        <v>0</v>
      </c>
      <c r="CF108">
        <v>0</v>
      </c>
      <c r="CG108">
        <v>83</v>
      </c>
      <c r="CN108">
        <v>0</v>
      </c>
      <c r="CU108">
        <v>0</v>
      </c>
      <c r="DB108">
        <v>0</v>
      </c>
      <c r="DI108">
        <v>0</v>
      </c>
      <c r="DJ108">
        <v>1.5085106E-3</v>
      </c>
      <c r="DK108">
        <v>1.5085106E-3</v>
      </c>
      <c r="DL108">
        <v>1.5085106E-3</v>
      </c>
      <c r="DM108">
        <v>1.5085106E-3</v>
      </c>
      <c r="DN108">
        <v>0</v>
      </c>
      <c r="DO108">
        <v>0</v>
      </c>
      <c r="DP108">
        <v>83</v>
      </c>
    </row>
    <row r="109" spans="1:120" x14ac:dyDescent="0.25">
      <c r="A109" t="s">
        <v>186</v>
      </c>
      <c r="H109">
        <v>0</v>
      </c>
      <c r="O109">
        <v>0</v>
      </c>
      <c r="P109">
        <v>1.4476923000000001E-3</v>
      </c>
      <c r="Q109">
        <v>1.4476923000000001E-3</v>
      </c>
      <c r="R109">
        <v>1.4476923000000001E-3</v>
      </c>
      <c r="S109">
        <v>1.4476923000000001E-3</v>
      </c>
      <c r="T109">
        <v>0</v>
      </c>
      <c r="U109">
        <v>0</v>
      </c>
      <c r="V109">
        <v>21</v>
      </c>
      <c r="AC109">
        <v>0</v>
      </c>
      <c r="AJ109">
        <v>0</v>
      </c>
      <c r="AQ109">
        <v>0</v>
      </c>
      <c r="AX109">
        <v>0</v>
      </c>
      <c r="BE109">
        <v>0</v>
      </c>
      <c r="BL109">
        <v>0</v>
      </c>
      <c r="BS109">
        <v>0</v>
      </c>
      <c r="BZ109">
        <v>0</v>
      </c>
      <c r="CG109">
        <v>0</v>
      </c>
      <c r="CN109">
        <v>0</v>
      </c>
      <c r="CU109">
        <v>0</v>
      </c>
      <c r="DB109">
        <v>0</v>
      </c>
      <c r="DI109">
        <v>0</v>
      </c>
      <c r="DJ109">
        <v>1.4476923000000001E-3</v>
      </c>
      <c r="DK109">
        <v>1.4476923000000001E-3</v>
      </c>
      <c r="DL109">
        <v>1.4476923000000001E-3</v>
      </c>
      <c r="DM109">
        <v>1.4476923000000001E-3</v>
      </c>
      <c r="DN109">
        <v>0</v>
      </c>
      <c r="DO109">
        <v>0</v>
      </c>
      <c r="DP109">
        <v>21</v>
      </c>
    </row>
    <row r="110" spans="1:120" x14ac:dyDescent="0.25">
      <c r="A110" t="s">
        <v>226</v>
      </c>
      <c r="H110">
        <v>0</v>
      </c>
      <c r="I110">
        <v>6.3442619999999996E-4</v>
      </c>
      <c r="J110">
        <v>6.3442619999999996E-4</v>
      </c>
      <c r="K110">
        <v>6.3442619999999996E-4</v>
      </c>
      <c r="L110">
        <v>6.3442619999999996E-4</v>
      </c>
      <c r="M110">
        <v>0</v>
      </c>
      <c r="N110">
        <v>0</v>
      </c>
      <c r="O110">
        <v>27</v>
      </c>
      <c r="V110">
        <v>0</v>
      </c>
      <c r="AC110">
        <v>0</v>
      </c>
      <c r="AJ110">
        <v>0</v>
      </c>
      <c r="AQ110">
        <v>0</v>
      </c>
      <c r="AX110">
        <v>0</v>
      </c>
      <c r="BE110">
        <v>0</v>
      </c>
      <c r="BL110">
        <v>0</v>
      </c>
      <c r="BS110">
        <v>0</v>
      </c>
      <c r="BZ110">
        <v>0</v>
      </c>
      <c r="CG110">
        <v>0</v>
      </c>
      <c r="CN110">
        <v>0</v>
      </c>
      <c r="CU110">
        <v>0</v>
      </c>
      <c r="DB110">
        <v>0</v>
      </c>
      <c r="DI110">
        <v>0</v>
      </c>
      <c r="DJ110">
        <v>6.3442619999999996E-4</v>
      </c>
      <c r="DK110">
        <v>6.3442619999999996E-4</v>
      </c>
      <c r="DL110">
        <v>6.3442619999999996E-4</v>
      </c>
      <c r="DM110">
        <v>6.3442619999999996E-4</v>
      </c>
      <c r="DN110">
        <v>0</v>
      </c>
      <c r="DO110">
        <v>0</v>
      </c>
      <c r="DP110">
        <v>27</v>
      </c>
    </row>
    <row r="111" spans="1:120" x14ac:dyDescent="0.25">
      <c r="A111" t="s">
        <v>187</v>
      </c>
      <c r="H111">
        <v>0</v>
      </c>
      <c r="O111">
        <v>0</v>
      </c>
      <c r="V111">
        <v>0</v>
      </c>
      <c r="AC111">
        <v>0</v>
      </c>
      <c r="AJ111">
        <v>0</v>
      </c>
      <c r="AQ111">
        <v>0</v>
      </c>
      <c r="AR111">
        <v>6.2647060000000005E-4</v>
      </c>
      <c r="AS111">
        <v>6.2647060000000005E-4</v>
      </c>
      <c r="AT111">
        <v>6.2647060000000005E-4</v>
      </c>
      <c r="AU111">
        <v>6.2647060000000005E-4</v>
      </c>
      <c r="AV111">
        <v>0</v>
      </c>
      <c r="AW111">
        <v>0</v>
      </c>
      <c r="AX111">
        <v>67</v>
      </c>
      <c r="BE111">
        <v>0</v>
      </c>
      <c r="BF111">
        <v>9.8026319999999995E-4</v>
      </c>
      <c r="BG111">
        <v>9.8026319999999995E-4</v>
      </c>
      <c r="BH111">
        <v>9.8026319999999995E-4</v>
      </c>
      <c r="BI111">
        <v>9.8026319999999995E-4</v>
      </c>
      <c r="BJ111">
        <v>0</v>
      </c>
      <c r="BK111">
        <v>0</v>
      </c>
      <c r="BL111">
        <v>288</v>
      </c>
      <c r="BM111">
        <v>1.1534759E-3</v>
      </c>
      <c r="BN111">
        <v>1.1534759E-3</v>
      </c>
      <c r="BO111">
        <v>1.1534759E-3</v>
      </c>
      <c r="BP111">
        <v>1.1534759E-3</v>
      </c>
      <c r="BQ111">
        <v>0</v>
      </c>
      <c r="BR111">
        <v>0</v>
      </c>
      <c r="BS111">
        <v>132</v>
      </c>
      <c r="BT111">
        <v>1.8058823999999999E-3</v>
      </c>
      <c r="BU111">
        <v>1.8058823999999999E-3</v>
      </c>
      <c r="BV111">
        <v>1.8058823999999999E-3</v>
      </c>
      <c r="BW111">
        <v>1.8058823999999999E-3</v>
      </c>
      <c r="BX111">
        <v>0</v>
      </c>
      <c r="BY111">
        <v>0</v>
      </c>
      <c r="BZ111">
        <v>18</v>
      </c>
      <c r="CA111">
        <v>1.7422856999999999E-3</v>
      </c>
      <c r="CB111">
        <v>1.7422856999999999E-3</v>
      </c>
      <c r="CC111">
        <v>1.7422856999999999E-3</v>
      </c>
      <c r="CD111">
        <v>1.7422856999999999E-3</v>
      </c>
      <c r="CE111">
        <v>0</v>
      </c>
      <c r="CF111">
        <v>0</v>
      </c>
      <c r="CG111">
        <v>124</v>
      </c>
      <c r="CN111">
        <v>0</v>
      </c>
      <c r="CO111">
        <v>9.0289859999999995E-4</v>
      </c>
      <c r="CP111">
        <v>9.0289859999999995E-4</v>
      </c>
      <c r="CQ111">
        <v>9.0289859999999995E-4</v>
      </c>
      <c r="CR111">
        <v>9.0289859999999995E-4</v>
      </c>
      <c r="CS111">
        <v>0</v>
      </c>
      <c r="CT111">
        <v>0</v>
      </c>
      <c r="CU111">
        <v>148</v>
      </c>
      <c r="DB111">
        <v>0</v>
      </c>
      <c r="DI111">
        <v>0</v>
      </c>
      <c r="DJ111">
        <v>1.1055928999999999E-3</v>
      </c>
      <c r="DK111">
        <v>1.2018794E-3</v>
      </c>
      <c r="DL111">
        <v>9.8026319999999995E-4</v>
      </c>
      <c r="DM111">
        <v>1.0668695E-3</v>
      </c>
      <c r="DN111">
        <v>1.1901499999999999E-5</v>
      </c>
      <c r="DO111">
        <v>3.320323E-4</v>
      </c>
      <c r="DP111">
        <v>778</v>
      </c>
    </row>
    <row r="112" spans="1:120" x14ac:dyDescent="0.25">
      <c r="A112" t="s">
        <v>195</v>
      </c>
      <c r="H112">
        <v>0</v>
      </c>
      <c r="O112">
        <v>0</v>
      </c>
      <c r="V112">
        <v>0</v>
      </c>
      <c r="AC112">
        <v>0</v>
      </c>
      <c r="AJ112">
        <v>0</v>
      </c>
      <c r="AQ112">
        <v>0</v>
      </c>
      <c r="AX112">
        <v>0</v>
      </c>
      <c r="AY112">
        <v>4.8446870000000002E-4</v>
      </c>
      <c r="AZ112">
        <v>4.8446870000000002E-4</v>
      </c>
      <c r="BA112">
        <v>4.8446870000000002E-4</v>
      </c>
      <c r="BB112">
        <v>4.8446870000000002E-4</v>
      </c>
      <c r="BC112">
        <v>0</v>
      </c>
      <c r="BD112">
        <v>0</v>
      </c>
      <c r="BE112">
        <v>235</v>
      </c>
      <c r="BL112">
        <v>0</v>
      </c>
      <c r="BS112">
        <v>0</v>
      </c>
      <c r="BZ112">
        <v>0</v>
      </c>
      <c r="CG112">
        <v>0</v>
      </c>
      <c r="CN112">
        <v>0</v>
      </c>
      <c r="CU112">
        <v>0</v>
      </c>
      <c r="DB112">
        <v>0</v>
      </c>
      <c r="DI112">
        <v>0</v>
      </c>
      <c r="DJ112">
        <v>4.8446870000000002E-4</v>
      </c>
      <c r="DK112">
        <v>4.8446870000000002E-4</v>
      </c>
      <c r="DL112">
        <v>4.8446870000000002E-4</v>
      </c>
      <c r="DM112">
        <v>4.8446870000000002E-4</v>
      </c>
      <c r="DN112">
        <v>0</v>
      </c>
      <c r="DO112">
        <v>0</v>
      </c>
      <c r="DP112">
        <v>235</v>
      </c>
    </row>
    <row r="113" spans="1:120" x14ac:dyDescent="0.25">
      <c r="A113" t="s">
        <v>188</v>
      </c>
      <c r="H113">
        <v>0</v>
      </c>
      <c r="O113">
        <v>0</v>
      </c>
      <c r="V113">
        <v>0</v>
      </c>
      <c r="AC113">
        <v>0</v>
      </c>
      <c r="AJ113">
        <v>0</v>
      </c>
      <c r="AQ113">
        <v>0</v>
      </c>
      <c r="AX113">
        <v>0</v>
      </c>
      <c r="BE113">
        <v>0</v>
      </c>
      <c r="BF113">
        <v>7.0614039999999999E-4</v>
      </c>
      <c r="BG113">
        <v>7.0614039999999999E-4</v>
      </c>
      <c r="BH113">
        <v>7.0614039999999999E-4</v>
      </c>
      <c r="BI113">
        <v>7.0614039999999999E-4</v>
      </c>
      <c r="BJ113">
        <v>0</v>
      </c>
      <c r="BK113">
        <v>0</v>
      </c>
      <c r="BL113">
        <v>490</v>
      </c>
      <c r="BS113">
        <v>0</v>
      </c>
      <c r="BZ113">
        <v>0</v>
      </c>
      <c r="CG113">
        <v>0</v>
      </c>
      <c r="CN113">
        <v>0</v>
      </c>
      <c r="CO113">
        <v>9.2960530000000001E-4</v>
      </c>
      <c r="CP113">
        <v>9.2960530000000001E-4</v>
      </c>
      <c r="CQ113">
        <v>9.2960530000000001E-4</v>
      </c>
      <c r="CR113">
        <v>9.2960530000000001E-4</v>
      </c>
      <c r="CS113">
        <v>0</v>
      </c>
      <c r="CT113">
        <v>0</v>
      </c>
      <c r="CU113">
        <v>80</v>
      </c>
      <c r="DB113">
        <v>0</v>
      </c>
      <c r="DI113">
        <v>0</v>
      </c>
      <c r="DJ113">
        <v>7.3740220000000003E-4</v>
      </c>
      <c r="DK113">
        <v>8.1787280000000003E-4</v>
      </c>
      <c r="DL113">
        <v>7.0614039999999999E-4</v>
      </c>
      <c r="DM113">
        <v>8.1787280000000003E-4</v>
      </c>
      <c r="DN113">
        <v>3.2493E-6</v>
      </c>
      <c r="DO113">
        <v>7.7583400000000007E-5</v>
      </c>
      <c r="DP113">
        <v>570</v>
      </c>
    </row>
    <row r="114" spans="1:120" x14ac:dyDescent="0.25">
      <c r="A114" t="s">
        <v>196</v>
      </c>
      <c r="H114">
        <v>0</v>
      </c>
      <c r="O114">
        <v>0</v>
      </c>
      <c r="V114">
        <v>0</v>
      </c>
      <c r="AC114">
        <v>0</v>
      </c>
      <c r="AJ114">
        <v>0</v>
      </c>
      <c r="AQ114">
        <v>0</v>
      </c>
      <c r="AX114">
        <v>0</v>
      </c>
      <c r="AY114">
        <v>4.9333329999999998E-4</v>
      </c>
      <c r="AZ114">
        <v>4.9333329999999998E-4</v>
      </c>
      <c r="BA114">
        <v>4.9333329999999998E-4</v>
      </c>
      <c r="BB114">
        <v>4.9333329999999998E-4</v>
      </c>
      <c r="BC114">
        <v>0</v>
      </c>
      <c r="BD114">
        <v>0</v>
      </c>
      <c r="BE114">
        <v>23</v>
      </c>
      <c r="BL114">
        <v>0</v>
      </c>
      <c r="BM114">
        <v>7.8709679999999999E-4</v>
      </c>
      <c r="BN114">
        <v>7.8709679999999999E-4</v>
      </c>
      <c r="BO114">
        <v>7.8709679999999999E-4</v>
      </c>
      <c r="BP114">
        <v>7.8709679999999999E-4</v>
      </c>
      <c r="BQ114">
        <v>0</v>
      </c>
      <c r="BR114">
        <v>0</v>
      </c>
      <c r="BS114">
        <v>38</v>
      </c>
      <c r="BT114">
        <v>2.052E-3</v>
      </c>
      <c r="BU114">
        <v>2.052E-3</v>
      </c>
      <c r="BV114">
        <v>2.052E-3</v>
      </c>
      <c r="BW114">
        <v>2.052E-3</v>
      </c>
      <c r="BX114">
        <v>0</v>
      </c>
      <c r="BY114">
        <v>0</v>
      </c>
      <c r="BZ114">
        <v>3</v>
      </c>
      <c r="CG114">
        <v>0</v>
      </c>
      <c r="CN114">
        <v>0</v>
      </c>
      <c r="CU114">
        <v>0</v>
      </c>
      <c r="DB114">
        <v>0</v>
      </c>
      <c r="DI114">
        <v>0</v>
      </c>
      <c r="DJ114">
        <v>7.3878989999999999E-4</v>
      </c>
      <c r="DK114">
        <v>1.1108100000000001E-3</v>
      </c>
      <c r="DL114">
        <v>7.8709679999999999E-4</v>
      </c>
      <c r="DM114">
        <v>7.8709679999999999E-4</v>
      </c>
      <c r="DN114">
        <v>3.9984000000000002E-5</v>
      </c>
      <c r="DO114">
        <v>3.2021989999999999E-4</v>
      </c>
      <c r="DP114">
        <v>64</v>
      </c>
    </row>
    <row r="115" spans="1:120" x14ac:dyDescent="0.25">
      <c r="A115" t="s">
        <v>197</v>
      </c>
      <c r="H115">
        <v>0</v>
      </c>
      <c r="O115">
        <v>0</v>
      </c>
      <c r="V115">
        <v>0</v>
      </c>
      <c r="AC115">
        <v>0</v>
      </c>
      <c r="AJ115">
        <v>0</v>
      </c>
      <c r="AQ115">
        <v>0</v>
      </c>
      <c r="AR115">
        <v>5.1951220000000004E-4</v>
      </c>
      <c r="AS115">
        <v>5.1951220000000004E-4</v>
      </c>
      <c r="AT115">
        <v>5.1951220000000004E-4</v>
      </c>
      <c r="AU115">
        <v>5.1951220000000004E-4</v>
      </c>
      <c r="AV115">
        <v>0</v>
      </c>
      <c r="AW115">
        <v>0</v>
      </c>
      <c r="AX115">
        <v>10</v>
      </c>
      <c r="BE115">
        <v>0</v>
      </c>
      <c r="BL115">
        <v>0</v>
      </c>
      <c r="BS115">
        <v>0</v>
      </c>
      <c r="BZ115">
        <v>0</v>
      </c>
      <c r="CG115">
        <v>0</v>
      </c>
      <c r="CN115">
        <v>0</v>
      </c>
      <c r="CU115">
        <v>0</v>
      </c>
      <c r="DB115">
        <v>0</v>
      </c>
      <c r="DI115">
        <v>0</v>
      </c>
      <c r="DJ115">
        <v>5.1951220000000004E-4</v>
      </c>
      <c r="DK115">
        <v>5.1951220000000004E-4</v>
      </c>
      <c r="DL115">
        <v>5.1951220000000004E-4</v>
      </c>
      <c r="DM115">
        <v>5.1951220000000004E-4</v>
      </c>
      <c r="DN115">
        <v>0</v>
      </c>
      <c r="DO115">
        <v>0</v>
      </c>
      <c r="DP115">
        <v>10</v>
      </c>
    </row>
    <row r="116" spans="1:120" x14ac:dyDescent="0.25">
      <c r="A116" t="s">
        <v>189</v>
      </c>
      <c r="H116">
        <v>0</v>
      </c>
      <c r="O116">
        <v>0</v>
      </c>
      <c r="V116">
        <v>0</v>
      </c>
      <c r="AC116">
        <v>0</v>
      </c>
      <c r="AJ116">
        <v>0</v>
      </c>
      <c r="AQ116">
        <v>0</v>
      </c>
      <c r="AX116">
        <v>0</v>
      </c>
      <c r="BE116">
        <v>0</v>
      </c>
      <c r="BF116">
        <v>7.2325579999999996E-4</v>
      </c>
      <c r="BG116">
        <v>7.2325579999999996E-4</v>
      </c>
      <c r="BH116">
        <v>7.2325579999999996E-4</v>
      </c>
      <c r="BI116">
        <v>7.2325579999999996E-4</v>
      </c>
      <c r="BJ116">
        <v>0</v>
      </c>
      <c r="BK116">
        <v>0</v>
      </c>
      <c r="BL116">
        <v>74</v>
      </c>
      <c r="BS116">
        <v>0</v>
      </c>
      <c r="BZ116">
        <v>0</v>
      </c>
      <c r="CG116">
        <v>0</v>
      </c>
      <c r="CN116">
        <v>0</v>
      </c>
      <c r="CU116">
        <v>0</v>
      </c>
      <c r="DB116">
        <v>0</v>
      </c>
      <c r="DI116">
        <v>0</v>
      </c>
      <c r="DJ116">
        <v>7.2325579999999996E-4</v>
      </c>
      <c r="DK116">
        <v>7.2325579999999996E-4</v>
      </c>
      <c r="DL116">
        <v>7.2325579999999996E-4</v>
      </c>
      <c r="DM116">
        <v>7.2325579999999996E-4</v>
      </c>
      <c r="DN116">
        <v>0</v>
      </c>
      <c r="DO116">
        <v>0</v>
      </c>
      <c r="DP116">
        <v>74</v>
      </c>
    </row>
    <row r="117" spans="1:120" x14ac:dyDescent="0.25">
      <c r="A117" t="s">
        <v>227</v>
      </c>
      <c r="H117">
        <v>0</v>
      </c>
      <c r="O117">
        <v>0</v>
      </c>
      <c r="V117">
        <v>0</v>
      </c>
      <c r="AC117">
        <v>0</v>
      </c>
      <c r="AJ117">
        <v>0</v>
      </c>
      <c r="AQ117">
        <v>0</v>
      </c>
      <c r="AX117">
        <v>0</v>
      </c>
      <c r="BE117">
        <v>0</v>
      </c>
      <c r="BF117">
        <v>6.9882349999999995E-4</v>
      </c>
      <c r="BG117">
        <v>6.9882349999999995E-4</v>
      </c>
      <c r="BH117">
        <v>6.9882349999999995E-4</v>
      </c>
      <c r="BI117">
        <v>6.9882349999999995E-4</v>
      </c>
      <c r="BL117">
        <v>0</v>
      </c>
      <c r="BS117">
        <v>0</v>
      </c>
      <c r="BZ117">
        <v>0</v>
      </c>
      <c r="CG117">
        <v>0</v>
      </c>
      <c r="CN117">
        <v>0</v>
      </c>
      <c r="CU117">
        <v>0</v>
      </c>
      <c r="DB117">
        <v>0</v>
      </c>
      <c r="DI117">
        <v>0</v>
      </c>
      <c r="DJ117">
        <v>6.9882349999999995E-4</v>
      </c>
      <c r="DK117">
        <v>6.9882349999999995E-4</v>
      </c>
      <c r="DL117">
        <v>6.9882349999999995E-4</v>
      </c>
      <c r="DM117">
        <v>6.9882349999999995E-4</v>
      </c>
      <c r="DP117">
        <v>0</v>
      </c>
    </row>
    <row r="118" spans="1:120" x14ac:dyDescent="0.25">
      <c r="A118" t="s">
        <v>228</v>
      </c>
      <c r="H118">
        <v>0</v>
      </c>
      <c r="O118">
        <v>0</v>
      </c>
      <c r="V118">
        <v>0</v>
      </c>
      <c r="AC118">
        <v>0</v>
      </c>
      <c r="AJ118">
        <v>0</v>
      </c>
      <c r="AQ118">
        <v>0</v>
      </c>
      <c r="AX118">
        <v>0</v>
      </c>
      <c r="BE118">
        <v>0</v>
      </c>
      <c r="BL118">
        <v>0</v>
      </c>
      <c r="BS118">
        <v>0</v>
      </c>
      <c r="BZ118">
        <v>0</v>
      </c>
      <c r="CA118">
        <v>8.1249999999999996E-4</v>
      </c>
      <c r="CB118">
        <v>8.1249999999999996E-4</v>
      </c>
      <c r="CC118">
        <v>8.1249999999999996E-4</v>
      </c>
      <c r="CD118">
        <v>8.1249999999999996E-4</v>
      </c>
      <c r="CE118">
        <v>0</v>
      </c>
      <c r="CF118">
        <v>0</v>
      </c>
      <c r="CG118">
        <v>17</v>
      </c>
      <c r="CN118">
        <v>0</v>
      </c>
      <c r="CU118">
        <v>0</v>
      </c>
      <c r="DB118">
        <v>0</v>
      </c>
      <c r="DI118">
        <v>0</v>
      </c>
      <c r="DJ118">
        <v>8.1249999999999996E-4</v>
      </c>
      <c r="DK118">
        <v>8.1249999999999996E-4</v>
      </c>
      <c r="DL118">
        <v>8.1249999999999996E-4</v>
      </c>
      <c r="DM118">
        <v>8.1249999999999996E-4</v>
      </c>
      <c r="DN118">
        <v>0</v>
      </c>
      <c r="DO118">
        <v>0</v>
      </c>
      <c r="DP118">
        <v>17</v>
      </c>
    </row>
    <row r="119" spans="1:120" x14ac:dyDescent="0.25">
      <c r="A119" t="s">
        <v>199</v>
      </c>
      <c r="B119">
        <v>1.9616648E-3</v>
      </c>
      <c r="C119">
        <v>2.0696970000000001E-3</v>
      </c>
      <c r="D119">
        <v>1.0666667E-3</v>
      </c>
      <c r="E119">
        <v>2.0696970000000001E-3</v>
      </c>
      <c r="F119">
        <v>9.9102600000000002E-5</v>
      </c>
      <c r="G119">
        <v>1.0021079E-3</v>
      </c>
      <c r="H119">
        <v>102</v>
      </c>
      <c r="I119">
        <v>9.0956689999999998E-4</v>
      </c>
      <c r="J119">
        <v>8.4284340000000005E-4</v>
      </c>
      <c r="K119">
        <v>9.6496820000000004E-4</v>
      </c>
      <c r="L119">
        <v>8.5665990000000005E-4</v>
      </c>
      <c r="M119">
        <v>7.9220999999999999E-6</v>
      </c>
      <c r="N119">
        <v>2.1367289999999999E-4</v>
      </c>
      <c r="O119">
        <v>727</v>
      </c>
      <c r="P119">
        <v>1.7380328000000001E-3</v>
      </c>
      <c r="Q119">
        <v>1.6646841000000001E-3</v>
      </c>
      <c r="R119">
        <v>1.5275362E-3</v>
      </c>
      <c r="S119">
        <v>1.4887680999999999E-3</v>
      </c>
      <c r="T119">
        <v>2.2099600000000001E-5</v>
      </c>
      <c r="U119">
        <v>3.3476140000000002E-4</v>
      </c>
      <c r="V119">
        <v>229</v>
      </c>
      <c r="W119">
        <v>1.6384396E-3</v>
      </c>
      <c r="X119">
        <v>1.9147692E-3</v>
      </c>
      <c r="Y119">
        <v>1.8749999999999999E-3</v>
      </c>
      <c r="Z119">
        <v>1.8749999999999999E-3</v>
      </c>
      <c r="AA119">
        <v>1.004878E-4</v>
      </c>
      <c r="AB119">
        <v>5.7074519999999996E-4</v>
      </c>
      <c r="AC119">
        <v>32</v>
      </c>
      <c r="AD119">
        <v>1.2288136E-3</v>
      </c>
      <c r="AE119">
        <v>1.2288136E-3</v>
      </c>
      <c r="AF119">
        <v>1.2288136E-3</v>
      </c>
      <c r="AG119">
        <v>1.2288136E-3</v>
      </c>
      <c r="AH119">
        <v>0</v>
      </c>
      <c r="AI119">
        <v>0</v>
      </c>
      <c r="AJ119">
        <v>60</v>
      </c>
      <c r="AK119">
        <v>1.9183386999999999E-3</v>
      </c>
      <c r="AL119">
        <v>1.6371428999999999E-3</v>
      </c>
      <c r="AM119">
        <v>2.64E-3</v>
      </c>
      <c r="AN119">
        <v>1.3571429000000001E-3</v>
      </c>
      <c r="AO119">
        <v>1.117122E-4</v>
      </c>
      <c r="AP119">
        <v>7.9395430000000003E-4</v>
      </c>
      <c r="AQ119">
        <v>51</v>
      </c>
      <c r="AR119">
        <v>5.4177439999999999E-4</v>
      </c>
      <c r="AS119">
        <v>5.4131630000000001E-4</v>
      </c>
      <c r="AT119">
        <v>4.779661E-4</v>
      </c>
      <c r="AU119">
        <v>5.1951220000000004E-4</v>
      </c>
      <c r="AV119">
        <v>5.6417999999999999E-6</v>
      </c>
      <c r="AW119">
        <v>7.1887399999999999E-5</v>
      </c>
      <c r="AX119">
        <v>162</v>
      </c>
      <c r="AY119">
        <v>4.852589E-4</v>
      </c>
      <c r="AZ119">
        <v>4.8890100000000003E-4</v>
      </c>
      <c r="BA119">
        <v>4.8446870000000002E-4</v>
      </c>
      <c r="BB119">
        <v>4.8890100000000003E-4</v>
      </c>
      <c r="BC119">
        <v>1.575E-7</v>
      </c>
      <c r="BD119">
        <v>2.5309000000000002E-6</v>
      </c>
      <c r="BE119">
        <v>258</v>
      </c>
      <c r="BF119">
        <v>7.3835030000000002E-4</v>
      </c>
      <c r="BG119">
        <v>7.46728E-4</v>
      </c>
      <c r="BH119">
        <v>7.0614039999999999E-4</v>
      </c>
      <c r="BI119">
        <v>7.0614039999999999E-4</v>
      </c>
      <c r="BJ119">
        <v>3.6658999999999999E-6</v>
      </c>
      <c r="BK119">
        <v>1.3316700000000001E-4</v>
      </c>
      <c r="BL119">
        <v>1320</v>
      </c>
      <c r="BM119">
        <v>1.0017301E-3</v>
      </c>
      <c r="BN119">
        <v>9.2542099999999995E-4</v>
      </c>
      <c r="BO119">
        <v>1.1534759E-3</v>
      </c>
      <c r="BP119">
        <v>8.8055559999999998E-4</v>
      </c>
      <c r="BQ119">
        <v>1.01841E-5</v>
      </c>
      <c r="BR119">
        <v>1.633773E-4</v>
      </c>
      <c r="BS119">
        <v>257</v>
      </c>
      <c r="BT119">
        <v>1.6435133E-3</v>
      </c>
      <c r="BU119">
        <v>1.7843214000000001E-3</v>
      </c>
      <c r="BV119">
        <v>1.495082E-3</v>
      </c>
      <c r="BW119">
        <v>1.8058823999999999E-3</v>
      </c>
      <c r="BX119">
        <v>2.5758400000000001E-5</v>
      </c>
      <c r="BY119">
        <v>1.8110700000000001E-4</v>
      </c>
      <c r="BZ119">
        <v>49</v>
      </c>
      <c r="CA119">
        <v>1.1510820000000001E-3</v>
      </c>
      <c r="CB119">
        <v>1.1359059000000001E-3</v>
      </c>
      <c r="CC119">
        <v>8.2537310000000005E-4</v>
      </c>
      <c r="CD119">
        <v>8.2537310000000005E-4</v>
      </c>
      <c r="CE119">
        <v>1.8926499999999999E-5</v>
      </c>
      <c r="CF119">
        <v>4.2413299999999999E-4</v>
      </c>
      <c r="CG119">
        <v>502</v>
      </c>
      <c r="CH119">
        <v>1.7964286000000001E-3</v>
      </c>
      <c r="CI119">
        <v>1.7964286000000001E-3</v>
      </c>
      <c r="CJ119">
        <v>1.7964286000000001E-3</v>
      </c>
      <c r="CK119">
        <v>1.7964286000000001E-3</v>
      </c>
      <c r="CN119">
        <v>1</v>
      </c>
      <c r="CO119">
        <v>8.4355349999999999E-4</v>
      </c>
      <c r="CP119">
        <v>8.2657529999999996E-4</v>
      </c>
      <c r="CQ119">
        <v>9.0289859999999995E-4</v>
      </c>
      <c r="CR119">
        <v>9.0289859999999995E-4</v>
      </c>
      <c r="CS119">
        <v>6.6590000000000001E-6</v>
      </c>
      <c r="CT119">
        <v>1.1683159999999999E-4</v>
      </c>
      <c r="CU119">
        <v>308</v>
      </c>
      <c r="CV119">
        <v>2.4607484000000002E-3</v>
      </c>
      <c r="CW119">
        <v>2.5569345E-3</v>
      </c>
      <c r="CX119">
        <v>2.2836364E-3</v>
      </c>
      <c r="CY119">
        <v>2.5569345E-3</v>
      </c>
      <c r="CZ119">
        <v>3.3373E-5</v>
      </c>
      <c r="DA119">
        <v>2.5798029999999999E-4</v>
      </c>
      <c r="DB119">
        <v>60</v>
      </c>
      <c r="DC119">
        <v>1.8795455E-3</v>
      </c>
      <c r="DD119">
        <v>1.8795455E-3</v>
      </c>
      <c r="DE119">
        <v>1.8795455E-3</v>
      </c>
      <c r="DF119">
        <v>1.8795455E-3</v>
      </c>
      <c r="DG119">
        <v>0</v>
      </c>
      <c r="DH119">
        <v>0</v>
      </c>
      <c r="DI119">
        <v>25</v>
      </c>
      <c r="DJ119">
        <v>9.7594649999999995E-4</v>
      </c>
      <c r="DK119">
        <v>1.2681649000000001E-3</v>
      </c>
      <c r="DL119">
        <v>8.1249999999999996E-4</v>
      </c>
      <c r="DM119">
        <v>1.0419871999999999E-3</v>
      </c>
      <c r="DN119">
        <v>7.6097000000000002E-6</v>
      </c>
      <c r="DO119">
        <v>4.8993729999999996E-4</v>
      </c>
      <c r="DP119">
        <v>4145</v>
      </c>
    </row>
    <row r="121" spans="1:120" x14ac:dyDescent="0.25">
      <c r="A121" t="s">
        <v>212</v>
      </c>
    </row>
    <row r="122" spans="1:120" x14ac:dyDescent="0.25">
      <c r="C122" t="s">
        <v>213</v>
      </c>
    </row>
    <row r="123" spans="1:120" x14ac:dyDescent="0.25">
      <c r="B123" t="s">
        <v>14</v>
      </c>
      <c r="I123" t="s">
        <v>15</v>
      </c>
      <c r="P123" t="s">
        <v>16</v>
      </c>
      <c r="W123" t="s">
        <v>171</v>
      </c>
      <c r="AD123" t="s">
        <v>199</v>
      </c>
    </row>
    <row r="124" spans="1:120" x14ac:dyDescent="0.25">
      <c r="A124" t="s">
        <v>214</v>
      </c>
      <c r="B124" t="s">
        <v>222</v>
      </c>
      <c r="C124" t="s">
        <v>216</v>
      </c>
      <c r="D124" t="s">
        <v>221</v>
      </c>
      <c r="E124" t="s">
        <v>223</v>
      </c>
      <c r="F124" t="s">
        <v>209</v>
      </c>
      <c r="G124" t="s">
        <v>210</v>
      </c>
      <c r="H124" t="s">
        <v>158</v>
      </c>
      <c r="I124" t="s">
        <v>222</v>
      </c>
      <c r="J124" t="s">
        <v>216</v>
      </c>
      <c r="K124" t="s">
        <v>221</v>
      </c>
      <c r="L124" t="s">
        <v>223</v>
      </c>
      <c r="M124" t="s">
        <v>209</v>
      </c>
      <c r="N124" t="s">
        <v>210</v>
      </c>
      <c r="O124" t="s">
        <v>158</v>
      </c>
      <c r="P124" t="s">
        <v>222</v>
      </c>
      <c r="Q124" t="s">
        <v>216</v>
      </c>
      <c r="R124" t="s">
        <v>221</v>
      </c>
      <c r="S124" t="s">
        <v>223</v>
      </c>
      <c r="T124" t="s">
        <v>209</v>
      </c>
      <c r="U124" t="s">
        <v>210</v>
      </c>
      <c r="V124" t="s">
        <v>158</v>
      </c>
      <c r="W124" t="s">
        <v>222</v>
      </c>
      <c r="X124" t="s">
        <v>216</v>
      </c>
      <c r="Y124" t="s">
        <v>221</v>
      </c>
      <c r="Z124" t="s">
        <v>223</v>
      </c>
      <c r="AA124" t="s">
        <v>209</v>
      </c>
      <c r="AB124" t="s">
        <v>210</v>
      </c>
      <c r="AC124" t="s">
        <v>158</v>
      </c>
      <c r="AD124" t="s">
        <v>222</v>
      </c>
      <c r="AE124" t="s">
        <v>216</v>
      </c>
      <c r="AF124" t="s">
        <v>221</v>
      </c>
      <c r="AG124" t="s">
        <v>223</v>
      </c>
      <c r="AH124" t="s">
        <v>209</v>
      </c>
      <c r="AI124" t="s">
        <v>210</v>
      </c>
      <c r="AJ124" t="s">
        <v>158</v>
      </c>
    </row>
    <row r="125" spans="1:120" x14ac:dyDescent="0.25">
      <c r="A125" t="s">
        <v>224</v>
      </c>
      <c r="H125">
        <v>0</v>
      </c>
      <c r="O125">
        <v>0</v>
      </c>
      <c r="V125">
        <v>0</v>
      </c>
      <c r="AC125">
        <v>0</v>
      </c>
      <c r="AJ125">
        <v>0</v>
      </c>
    </row>
    <row r="126" spans="1:120" x14ac:dyDescent="0.25">
      <c r="A126" t="s">
        <v>172</v>
      </c>
      <c r="H126">
        <v>0</v>
      </c>
      <c r="I126">
        <v>1.01041667E-2</v>
      </c>
      <c r="J126">
        <v>1.01041667E-2</v>
      </c>
      <c r="K126">
        <v>1.01041667E-2</v>
      </c>
      <c r="L126">
        <v>1.01041667E-2</v>
      </c>
      <c r="M126">
        <v>0</v>
      </c>
      <c r="N126">
        <v>0</v>
      </c>
      <c r="O126">
        <v>3</v>
      </c>
      <c r="V126">
        <v>0</v>
      </c>
      <c r="AC126">
        <v>0</v>
      </c>
      <c r="AD126">
        <v>1.01041667E-2</v>
      </c>
      <c r="AE126">
        <v>1.01041667E-2</v>
      </c>
      <c r="AF126">
        <v>1.01041667E-2</v>
      </c>
      <c r="AG126">
        <v>1.01041667E-2</v>
      </c>
      <c r="AH126">
        <v>0</v>
      </c>
      <c r="AI126">
        <v>0</v>
      </c>
      <c r="AJ126">
        <v>3</v>
      </c>
    </row>
    <row r="127" spans="1:120" x14ac:dyDescent="0.25">
      <c r="A127" t="s">
        <v>173</v>
      </c>
      <c r="H127">
        <v>0</v>
      </c>
      <c r="I127">
        <v>5.8399999999999997E-3</v>
      </c>
      <c r="J127">
        <v>5.8399999999999997E-3</v>
      </c>
      <c r="K127">
        <v>5.8399999999999997E-3</v>
      </c>
      <c r="L127">
        <v>5.8399999999999997E-3</v>
      </c>
      <c r="M127">
        <v>0</v>
      </c>
      <c r="N127">
        <v>0</v>
      </c>
      <c r="O127">
        <v>52</v>
      </c>
      <c r="V127">
        <v>0</v>
      </c>
      <c r="AC127">
        <v>0</v>
      </c>
      <c r="AD127">
        <v>5.8399999999999997E-3</v>
      </c>
      <c r="AE127">
        <v>5.8399999999999997E-3</v>
      </c>
      <c r="AF127">
        <v>5.8399999999999997E-3</v>
      </c>
      <c r="AG127">
        <v>5.8399999999999997E-3</v>
      </c>
      <c r="AH127">
        <v>0</v>
      </c>
      <c r="AI127">
        <v>0</v>
      </c>
      <c r="AJ127">
        <v>52</v>
      </c>
    </row>
    <row r="128" spans="1:120" x14ac:dyDescent="0.25">
      <c r="A128" t="s">
        <v>225</v>
      </c>
      <c r="H128">
        <v>0</v>
      </c>
      <c r="I128">
        <v>2.0135592999999999E-3</v>
      </c>
      <c r="J128">
        <v>2.0135592999999999E-3</v>
      </c>
      <c r="K128">
        <v>2.0135592999999999E-3</v>
      </c>
      <c r="L128">
        <v>2.0135592999999999E-3</v>
      </c>
      <c r="M128">
        <v>0</v>
      </c>
      <c r="N128">
        <v>0</v>
      </c>
      <c r="O128">
        <v>60</v>
      </c>
      <c r="V128">
        <v>0</v>
      </c>
      <c r="AC128">
        <v>0</v>
      </c>
      <c r="AD128">
        <v>2.0135592999999999E-3</v>
      </c>
      <c r="AE128">
        <v>2.0135592999999999E-3</v>
      </c>
      <c r="AF128">
        <v>2.0135592999999999E-3</v>
      </c>
      <c r="AG128">
        <v>2.0135592999999999E-3</v>
      </c>
      <c r="AH128">
        <v>0</v>
      </c>
      <c r="AI128">
        <v>0</v>
      </c>
      <c r="AJ128">
        <v>60</v>
      </c>
    </row>
    <row r="129" spans="1:36" x14ac:dyDescent="0.25">
      <c r="A129" t="s">
        <v>174</v>
      </c>
      <c r="H129">
        <v>0</v>
      </c>
      <c r="I129">
        <v>3.5728412999999999E-3</v>
      </c>
      <c r="J129">
        <v>4.2990307000000004E-3</v>
      </c>
      <c r="K129">
        <v>2.3684210999999999E-3</v>
      </c>
      <c r="L129">
        <v>4.3337662000000002E-3</v>
      </c>
      <c r="M129">
        <v>1.049453E-4</v>
      </c>
      <c r="N129">
        <v>1.6620752999999999E-3</v>
      </c>
      <c r="O129">
        <v>251</v>
      </c>
      <c r="V129">
        <v>0</v>
      </c>
      <c r="AC129">
        <v>0</v>
      </c>
      <c r="AD129">
        <v>3.5728412999999999E-3</v>
      </c>
      <c r="AE129">
        <v>4.2990307000000004E-3</v>
      </c>
      <c r="AF129">
        <v>2.3684210999999999E-3</v>
      </c>
      <c r="AG129">
        <v>4.3337662000000002E-3</v>
      </c>
      <c r="AH129">
        <v>1.049453E-4</v>
      </c>
      <c r="AI129">
        <v>1.6620752999999999E-3</v>
      </c>
      <c r="AJ129">
        <v>251</v>
      </c>
    </row>
    <row r="130" spans="1:36" x14ac:dyDescent="0.25">
      <c r="A130" t="s">
        <v>175</v>
      </c>
      <c r="H130">
        <v>0</v>
      </c>
      <c r="O130">
        <v>0</v>
      </c>
      <c r="V130">
        <v>0</v>
      </c>
      <c r="W130">
        <v>6.3404762000000003E-3</v>
      </c>
      <c r="X130">
        <v>6.3404762000000003E-3</v>
      </c>
      <c r="Y130">
        <v>6.3404762000000003E-3</v>
      </c>
      <c r="Z130">
        <v>6.3404762000000003E-3</v>
      </c>
      <c r="AA130">
        <v>0</v>
      </c>
      <c r="AB130">
        <v>0</v>
      </c>
      <c r="AC130">
        <v>19</v>
      </c>
      <c r="AD130">
        <v>6.3404762000000003E-3</v>
      </c>
      <c r="AE130">
        <v>6.3404762000000003E-3</v>
      </c>
      <c r="AF130">
        <v>6.3404762000000003E-3</v>
      </c>
      <c r="AG130">
        <v>6.3404762000000003E-3</v>
      </c>
      <c r="AH130">
        <v>0</v>
      </c>
      <c r="AI130">
        <v>0</v>
      </c>
      <c r="AJ130">
        <v>19</v>
      </c>
    </row>
    <row r="131" spans="1:36" x14ac:dyDescent="0.25">
      <c r="A131" t="s">
        <v>176</v>
      </c>
      <c r="H131">
        <v>0</v>
      </c>
      <c r="I131">
        <v>2.3779055000000002E-3</v>
      </c>
      <c r="J131">
        <v>2.8500231000000002E-3</v>
      </c>
      <c r="K131">
        <v>2.3292682999999999E-3</v>
      </c>
      <c r="L131">
        <v>2.431777E-3</v>
      </c>
      <c r="M131">
        <v>3.4493899999999999E-5</v>
      </c>
      <c r="N131">
        <v>5.3067209999999997E-4</v>
      </c>
      <c r="O131">
        <v>237</v>
      </c>
      <c r="V131">
        <v>0</v>
      </c>
      <c r="AC131">
        <v>0</v>
      </c>
      <c r="AD131">
        <v>2.3779055000000002E-3</v>
      </c>
      <c r="AE131">
        <v>2.8500231000000002E-3</v>
      </c>
      <c r="AF131">
        <v>2.3292682999999999E-3</v>
      </c>
      <c r="AG131">
        <v>2.431777E-3</v>
      </c>
      <c r="AH131">
        <v>3.4493899999999999E-5</v>
      </c>
      <c r="AI131">
        <v>5.3067209999999997E-4</v>
      </c>
      <c r="AJ131">
        <v>237</v>
      </c>
    </row>
    <row r="132" spans="1:36" x14ac:dyDescent="0.25">
      <c r="A132" t="s">
        <v>218</v>
      </c>
      <c r="H132">
        <v>0</v>
      </c>
      <c r="O132">
        <v>0</v>
      </c>
      <c r="V132">
        <v>0</v>
      </c>
      <c r="AC132">
        <v>0</v>
      </c>
      <c r="AJ132">
        <v>0</v>
      </c>
    </row>
    <row r="133" spans="1:36" x14ac:dyDescent="0.25">
      <c r="A133" t="s">
        <v>177</v>
      </c>
      <c r="H133">
        <v>0</v>
      </c>
      <c r="I133">
        <v>4.0913043000000001E-3</v>
      </c>
      <c r="J133">
        <v>4.0913043000000001E-3</v>
      </c>
      <c r="K133">
        <v>4.0913043000000001E-3</v>
      </c>
      <c r="L133">
        <v>4.0913043000000001E-3</v>
      </c>
      <c r="M133">
        <v>0</v>
      </c>
      <c r="N133">
        <v>0</v>
      </c>
      <c r="O133">
        <v>63</v>
      </c>
      <c r="V133">
        <v>0</v>
      </c>
      <c r="W133">
        <v>8.2647059000000005E-3</v>
      </c>
      <c r="X133">
        <v>8.2647059000000005E-3</v>
      </c>
      <c r="Y133">
        <v>8.2647059000000005E-3</v>
      </c>
      <c r="Z133">
        <v>8.2647059000000005E-3</v>
      </c>
      <c r="AA133">
        <v>0</v>
      </c>
      <c r="AB133">
        <v>0</v>
      </c>
      <c r="AC133">
        <v>38</v>
      </c>
      <c r="AD133">
        <v>5.6715068E-3</v>
      </c>
      <c r="AE133">
        <v>6.1780050999999999E-3</v>
      </c>
      <c r="AF133">
        <v>4.0913043000000001E-3</v>
      </c>
      <c r="AG133">
        <v>6.1780050999999999E-3</v>
      </c>
      <c r="AH133">
        <v>2.025691E-4</v>
      </c>
      <c r="AI133">
        <v>2.0344075E-3</v>
      </c>
      <c r="AJ133">
        <v>101</v>
      </c>
    </row>
    <row r="134" spans="1:36" x14ac:dyDescent="0.25">
      <c r="A134" t="s">
        <v>178</v>
      </c>
      <c r="H134">
        <v>0</v>
      </c>
      <c r="I134">
        <v>2.6582011999999999E-3</v>
      </c>
      <c r="J134">
        <v>4.1253625999999998E-3</v>
      </c>
      <c r="K134">
        <v>1.4208790999999999E-3</v>
      </c>
      <c r="L134">
        <v>4.1912088000000004E-3</v>
      </c>
      <c r="M134">
        <v>1.524711E-4</v>
      </c>
      <c r="N134">
        <v>2.1849912999999999E-3</v>
      </c>
      <c r="O134">
        <v>205</v>
      </c>
      <c r="V134">
        <v>0</v>
      </c>
      <c r="W134">
        <v>5.7472221999999998E-3</v>
      </c>
      <c r="X134">
        <v>5.7472221999999998E-3</v>
      </c>
      <c r="Y134">
        <v>5.7472221999999998E-3</v>
      </c>
      <c r="Z134">
        <v>5.7472221999999998E-3</v>
      </c>
      <c r="AA134">
        <v>0</v>
      </c>
      <c r="AB134">
        <v>0</v>
      </c>
      <c r="AC134">
        <v>23</v>
      </c>
      <c r="AD134">
        <v>2.9720976000000001E-3</v>
      </c>
      <c r="AE134">
        <v>4.5308275E-3</v>
      </c>
      <c r="AF134">
        <v>1.4208790999999999E-3</v>
      </c>
      <c r="AG134">
        <v>4.9692154999999997E-3</v>
      </c>
      <c r="AH134">
        <v>1.5026960000000001E-4</v>
      </c>
      <c r="AI134">
        <v>2.2719697999999998E-3</v>
      </c>
      <c r="AJ134">
        <v>229</v>
      </c>
    </row>
    <row r="135" spans="1:36" x14ac:dyDescent="0.25">
      <c r="A135" t="s">
        <v>179</v>
      </c>
      <c r="B135">
        <v>1.0608394E-3</v>
      </c>
      <c r="C135">
        <v>1.2456170000000001E-3</v>
      </c>
      <c r="D135">
        <v>1.0027173999999999E-3</v>
      </c>
      <c r="E135">
        <v>1.0027173999999999E-3</v>
      </c>
      <c r="F135">
        <v>1.67267E-5</v>
      </c>
      <c r="G135">
        <v>2.7790820000000001E-4</v>
      </c>
      <c r="H135">
        <v>276</v>
      </c>
      <c r="O135">
        <v>0</v>
      </c>
      <c r="V135">
        <v>0</v>
      </c>
      <c r="AC135">
        <v>0</v>
      </c>
      <c r="AD135">
        <v>1.0608394E-3</v>
      </c>
      <c r="AE135">
        <v>1.2456170000000001E-3</v>
      </c>
      <c r="AF135">
        <v>1.0027173999999999E-3</v>
      </c>
      <c r="AG135">
        <v>1.0027173999999999E-3</v>
      </c>
      <c r="AH135">
        <v>1.67267E-5</v>
      </c>
      <c r="AI135">
        <v>2.7790820000000001E-4</v>
      </c>
      <c r="AJ135">
        <v>276</v>
      </c>
    </row>
    <row r="136" spans="1:36" x14ac:dyDescent="0.25">
      <c r="A136" t="s">
        <v>180</v>
      </c>
      <c r="H136">
        <v>0</v>
      </c>
      <c r="I136">
        <v>1.6346405000000001E-3</v>
      </c>
      <c r="J136">
        <v>1.6346405000000001E-3</v>
      </c>
      <c r="K136">
        <v>1.6346405000000001E-3</v>
      </c>
      <c r="L136">
        <v>1.6346405000000001E-3</v>
      </c>
      <c r="M136">
        <v>0</v>
      </c>
      <c r="N136">
        <v>0</v>
      </c>
      <c r="O136">
        <v>244</v>
      </c>
      <c r="V136">
        <v>0</v>
      </c>
      <c r="AC136">
        <v>0</v>
      </c>
      <c r="AD136">
        <v>1.6346405000000001E-3</v>
      </c>
      <c r="AE136">
        <v>1.6346405000000001E-3</v>
      </c>
      <c r="AF136">
        <v>1.6346405000000001E-3</v>
      </c>
      <c r="AG136">
        <v>1.6346405000000001E-3</v>
      </c>
      <c r="AH136">
        <v>0</v>
      </c>
      <c r="AI136">
        <v>0</v>
      </c>
      <c r="AJ136">
        <v>244</v>
      </c>
    </row>
    <row r="137" spans="1:36" x14ac:dyDescent="0.25">
      <c r="A137" t="s">
        <v>181</v>
      </c>
      <c r="B137">
        <v>1.0075758E-3</v>
      </c>
      <c r="C137">
        <v>1.0075758E-3</v>
      </c>
      <c r="D137">
        <v>1.0075758E-3</v>
      </c>
      <c r="E137">
        <v>1.0075758E-3</v>
      </c>
      <c r="F137">
        <v>0</v>
      </c>
      <c r="G137">
        <v>0</v>
      </c>
      <c r="H137">
        <v>79</v>
      </c>
      <c r="I137">
        <v>4.7777777999999998E-3</v>
      </c>
      <c r="J137">
        <v>4.7777777999999998E-3</v>
      </c>
      <c r="K137">
        <v>4.7777777999999998E-3</v>
      </c>
      <c r="L137">
        <v>4.7777777999999998E-3</v>
      </c>
      <c r="M137">
        <v>0</v>
      </c>
      <c r="N137">
        <v>0</v>
      </c>
      <c r="O137">
        <v>25</v>
      </c>
      <c r="V137">
        <v>0</v>
      </c>
      <c r="AC137">
        <v>0</v>
      </c>
      <c r="AD137">
        <v>1.9266626E-3</v>
      </c>
      <c r="AE137">
        <v>2.8926768000000001E-3</v>
      </c>
      <c r="AF137">
        <v>1.0075758E-3</v>
      </c>
      <c r="AG137">
        <v>2.8926768000000001E-3</v>
      </c>
      <c r="AH137">
        <v>1.5964540000000001E-4</v>
      </c>
      <c r="AI137">
        <v>1.6266251000000001E-3</v>
      </c>
      <c r="AJ137">
        <v>104</v>
      </c>
    </row>
    <row r="138" spans="1:36" x14ac:dyDescent="0.25">
      <c r="A138" t="s">
        <v>182</v>
      </c>
      <c r="H138">
        <v>0</v>
      </c>
      <c r="I138">
        <v>8.7872340000000001E-4</v>
      </c>
      <c r="J138">
        <v>8.7872340000000001E-4</v>
      </c>
      <c r="K138">
        <v>8.7872340000000001E-4</v>
      </c>
      <c r="L138">
        <v>8.7872340000000001E-4</v>
      </c>
      <c r="M138">
        <v>0</v>
      </c>
      <c r="N138">
        <v>0</v>
      </c>
      <c r="O138">
        <v>62</v>
      </c>
      <c r="V138">
        <v>0</v>
      </c>
      <c r="AC138">
        <v>0</v>
      </c>
      <c r="AD138">
        <v>8.7872340000000001E-4</v>
      </c>
      <c r="AE138">
        <v>8.7872340000000001E-4</v>
      </c>
      <c r="AF138">
        <v>8.7872340000000001E-4</v>
      </c>
      <c r="AG138">
        <v>8.7872340000000001E-4</v>
      </c>
      <c r="AH138">
        <v>0</v>
      </c>
      <c r="AI138">
        <v>0</v>
      </c>
      <c r="AJ138">
        <v>62</v>
      </c>
    </row>
    <row r="139" spans="1:36" x14ac:dyDescent="0.25">
      <c r="A139" t="s">
        <v>183</v>
      </c>
      <c r="B139">
        <v>9.993961999999999E-4</v>
      </c>
      <c r="C139">
        <v>1.0712918000000001E-3</v>
      </c>
      <c r="D139">
        <v>9.7358489999999998E-4</v>
      </c>
      <c r="E139">
        <v>1.0745762999999999E-3</v>
      </c>
      <c r="F139">
        <v>2.2452000000000001E-6</v>
      </c>
      <c r="G139">
        <v>5.4357600000000003E-5</v>
      </c>
      <c r="H139">
        <v>586</v>
      </c>
      <c r="O139">
        <v>0</v>
      </c>
      <c r="P139">
        <v>1.7975922000000001E-3</v>
      </c>
      <c r="Q139">
        <v>3.3868055999999999E-3</v>
      </c>
      <c r="R139">
        <v>1.7611110999999999E-3</v>
      </c>
      <c r="S139">
        <v>3.3868055999999999E-3</v>
      </c>
      <c r="T139">
        <v>3.8364500000000002E-5</v>
      </c>
      <c r="U139">
        <v>3.446085E-4</v>
      </c>
      <c r="V139">
        <v>81</v>
      </c>
      <c r="AC139">
        <v>0</v>
      </c>
      <c r="AD139">
        <v>1.0959777E-3</v>
      </c>
      <c r="AE139">
        <v>1.9974973000000001E-3</v>
      </c>
      <c r="AF139">
        <v>9.7358489999999998E-4</v>
      </c>
      <c r="AG139">
        <v>1.1657143000000001E-3</v>
      </c>
      <c r="AH139">
        <v>1.1268600000000001E-5</v>
      </c>
      <c r="AI139">
        <v>2.9098790000000002E-4</v>
      </c>
      <c r="AJ139">
        <v>667</v>
      </c>
    </row>
    <row r="140" spans="1:36" x14ac:dyDescent="0.25">
      <c r="A140" t="s">
        <v>184</v>
      </c>
      <c r="B140">
        <v>1.8085105999999999E-3</v>
      </c>
      <c r="C140">
        <v>1.8085105999999999E-3</v>
      </c>
      <c r="D140">
        <v>1.8085105999999999E-3</v>
      </c>
      <c r="E140">
        <v>1.8085105999999999E-3</v>
      </c>
      <c r="F140">
        <v>0</v>
      </c>
      <c r="G140">
        <v>0</v>
      </c>
      <c r="H140">
        <v>83</v>
      </c>
      <c r="O140">
        <v>0</v>
      </c>
      <c r="V140">
        <v>0</v>
      </c>
      <c r="AC140">
        <v>0</v>
      </c>
      <c r="AD140">
        <v>1.8085105999999999E-3</v>
      </c>
      <c r="AE140">
        <v>1.8085105999999999E-3</v>
      </c>
      <c r="AF140">
        <v>1.8085105999999999E-3</v>
      </c>
      <c r="AG140">
        <v>1.8085105999999999E-3</v>
      </c>
      <c r="AH140">
        <v>0</v>
      </c>
      <c r="AI140">
        <v>0</v>
      </c>
      <c r="AJ140">
        <v>83</v>
      </c>
    </row>
    <row r="141" spans="1:36" x14ac:dyDescent="0.25">
      <c r="A141" t="s">
        <v>186</v>
      </c>
      <c r="H141">
        <v>0</v>
      </c>
      <c r="I141">
        <v>6.1938462000000003E-3</v>
      </c>
      <c r="J141">
        <v>6.1938462000000003E-3</v>
      </c>
      <c r="K141">
        <v>6.1938462000000003E-3</v>
      </c>
      <c r="L141">
        <v>6.1938462000000003E-3</v>
      </c>
      <c r="M141">
        <v>0</v>
      </c>
      <c r="N141">
        <v>0</v>
      </c>
      <c r="O141">
        <v>21</v>
      </c>
      <c r="V141">
        <v>0</v>
      </c>
      <c r="AC141">
        <v>0</v>
      </c>
      <c r="AD141">
        <v>6.1938462000000003E-3</v>
      </c>
      <c r="AE141">
        <v>6.1938462000000003E-3</v>
      </c>
      <c r="AF141">
        <v>6.1938462000000003E-3</v>
      </c>
      <c r="AG141">
        <v>6.1938462000000003E-3</v>
      </c>
      <c r="AH141">
        <v>0</v>
      </c>
      <c r="AI141">
        <v>0</v>
      </c>
      <c r="AJ141">
        <v>21</v>
      </c>
    </row>
    <row r="142" spans="1:36" x14ac:dyDescent="0.25">
      <c r="A142" t="s">
        <v>226</v>
      </c>
      <c r="H142">
        <v>0</v>
      </c>
      <c r="I142">
        <v>1.4034483E-3</v>
      </c>
      <c r="J142">
        <v>1.4034483E-3</v>
      </c>
      <c r="K142">
        <v>1.4034483E-3</v>
      </c>
      <c r="L142">
        <v>1.4034483E-3</v>
      </c>
      <c r="M142">
        <v>0</v>
      </c>
      <c r="N142">
        <v>0</v>
      </c>
      <c r="O142">
        <v>26</v>
      </c>
      <c r="V142">
        <v>0</v>
      </c>
      <c r="AC142">
        <v>0</v>
      </c>
      <c r="AD142">
        <v>1.4034483E-3</v>
      </c>
      <c r="AE142">
        <v>1.4034483E-3</v>
      </c>
      <c r="AF142">
        <v>1.4034483E-3</v>
      </c>
      <c r="AG142">
        <v>1.4034483E-3</v>
      </c>
      <c r="AH142">
        <v>0</v>
      </c>
      <c r="AI142">
        <v>0</v>
      </c>
      <c r="AJ142">
        <v>26</v>
      </c>
    </row>
    <row r="143" spans="1:36" x14ac:dyDescent="0.25">
      <c r="A143" t="s">
        <v>187</v>
      </c>
      <c r="B143">
        <v>1.1734419E-3</v>
      </c>
      <c r="C143">
        <v>1.4599268999999999E-3</v>
      </c>
      <c r="D143">
        <v>8.3552629999999995E-4</v>
      </c>
      <c r="E143">
        <v>1.3286486E-3</v>
      </c>
      <c r="F143">
        <v>1.9277299999999999E-5</v>
      </c>
      <c r="G143">
        <v>4.826416E-4</v>
      </c>
      <c r="H143">
        <v>627</v>
      </c>
      <c r="O143">
        <v>0</v>
      </c>
      <c r="P143">
        <v>1.4124999999999999E-3</v>
      </c>
      <c r="Q143">
        <v>1.4124999999999999E-3</v>
      </c>
      <c r="R143">
        <v>1.4124999999999999E-3</v>
      </c>
      <c r="S143">
        <v>1.4124999999999999E-3</v>
      </c>
      <c r="T143">
        <v>0</v>
      </c>
      <c r="U143">
        <v>0</v>
      </c>
      <c r="V143">
        <v>146</v>
      </c>
      <c r="AC143">
        <v>0</v>
      </c>
      <c r="AD143">
        <v>1.2186376E-3</v>
      </c>
      <c r="AE143">
        <v>1.4520224E-3</v>
      </c>
      <c r="AF143">
        <v>1.3286486E-3</v>
      </c>
      <c r="AG143">
        <v>1.3705742999999999E-3</v>
      </c>
      <c r="AH143">
        <v>1.59894E-5</v>
      </c>
      <c r="AI143">
        <v>4.44544E-4</v>
      </c>
      <c r="AJ143">
        <v>773</v>
      </c>
    </row>
    <row r="144" spans="1:36" x14ac:dyDescent="0.25">
      <c r="A144" t="s">
        <v>195</v>
      </c>
      <c r="B144">
        <v>6.9890109999999996E-4</v>
      </c>
      <c r="C144">
        <v>6.9890109999999996E-4</v>
      </c>
      <c r="D144">
        <v>6.9890109999999996E-4</v>
      </c>
      <c r="E144">
        <v>6.9890109999999996E-4</v>
      </c>
      <c r="F144">
        <v>0</v>
      </c>
      <c r="G144">
        <v>0</v>
      </c>
      <c r="H144">
        <v>233</v>
      </c>
      <c r="O144">
        <v>0</v>
      </c>
      <c r="V144">
        <v>0</v>
      </c>
      <c r="AC144">
        <v>0</v>
      </c>
      <c r="AD144">
        <v>6.9890109999999996E-4</v>
      </c>
      <c r="AE144">
        <v>6.9890109999999996E-4</v>
      </c>
      <c r="AF144">
        <v>6.9890109999999996E-4</v>
      </c>
      <c r="AG144">
        <v>6.9890109999999996E-4</v>
      </c>
      <c r="AH144">
        <v>0</v>
      </c>
      <c r="AI144">
        <v>0</v>
      </c>
      <c r="AJ144">
        <v>233</v>
      </c>
    </row>
    <row r="145" spans="1:36" x14ac:dyDescent="0.25">
      <c r="A145" t="s">
        <v>188</v>
      </c>
      <c r="B145">
        <v>1.0368421000000001E-3</v>
      </c>
      <c r="C145">
        <v>1.0368421000000001E-3</v>
      </c>
      <c r="D145">
        <v>1.0368421000000001E-3</v>
      </c>
      <c r="E145">
        <v>1.0368421000000001E-3</v>
      </c>
      <c r="F145">
        <v>0</v>
      </c>
      <c r="G145">
        <v>0</v>
      </c>
      <c r="H145">
        <v>490</v>
      </c>
      <c r="O145">
        <v>0</v>
      </c>
      <c r="P145">
        <v>1.4326667E-3</v>
      </c>
      <c r="Q145">
        <v>1.4326667E-3</v>
      </c>
      <c r="R145">
        <v>1.4326667E-3</v>
      </c>
      <c r="S145">
        <v>1.4326667E-3</v>
      </c>
      <c r="T145">
        <v>0</v>
      </c>
      <c r="U145">
        <v>0</v>
      </c>
      <c r="V145">
        <v>79</v>
      </c>
      <c r="AC145">
        <v>0</v>
      </c>
      <c r="AD145">
        <v>1.0915885000000001E-3</v>
      </c>
      <c r="AE145">
        <v>1.2347543999999999E-3</v>
      </c>
      <c r="AF145">
        <v>1.0368421000000001E-3</v>
      </c>
      <c r="AG145">
        <v>1.2347543999999999E-3</v>
      </c>
      <c r="AH145">
        <v>5.7332999999999998E-6</v>
      </c>
      <c r="AI145">
        <v>1.367687E-4</v>
      </c>
      <c r="AJ145">
        <v>569</v>
      </c>
    </row>
    <row r="146" spans="1:36" x14ac:dyDescent="0.25">
      <c r="A146" t="s">
        <v>196</v>
      </c>
      <c r="B146">
        <v>7.9018280000000001E-4</v>
      </c>
      <c r="C146">
        <v>1.4742221999999999E-3</v>
      </c>
      <c r="D146">
        <v>6.8666669999999997E-4</v>
      </c>
      <c r="E146">
        <v>6.8666669999999997E-4</v>
      </c>
      <c r="F146">
        <v>6.3573500000000004E-5</v>
      </c>
      <c r="G146">
        <v>5.0422450000000001E-4</v>
      </c>
      <c r="H146">
        <v>63</v>
      </c>
      <c r="O146">
        <v>0</v>
      </c>
      <c r="V146">
        <v>0</v>
      </c>
      <c r="AC146">
        <v>0</v>
      </c>
      <c r="AD146">
        <v>7.9018280000000001E-4</v>
      </c>
      <c r="AE146">
        <v>1.4742221999999999E-3</v>
      </c>
      <c r="AF146">
        <v>6.8666669999999997E-4</v>
      </c>
      <c r="AG146">
        <v>6.8666669999999997E-4</v>
      </c>
      <c r="AH146">
        <v>6.3573500000000004E-5</v>
      </c>
      <c r="AI146">
        <v>5.0422450000000001E-4</v>
      </c>
      <c r="AJ146">
        <v>63</v>
      </c>
    </row>
    <row r="147" spans="1:36" x14ac:dyDescent="0.25">
      <c r="A147" t="s">
        <v>197</v>
      </c>
      <c r="B147">
        <v>7.0370369999999999E-4</v>
      </c>
      <c r="C147">
        <v>7.0370369999999999E-4</v>
      </c>
      <c r="D147">
        <v>7.0370369999999999E-4</v>
      </c>
      <c r="E147">
        <v>7.0370369999999999E-4</v>
      </c>
      <c r="F147">
        <v>0</v>
      </c>
      <c r="G147">
        <v>0</v>
      </c>
      <c r="H147">
        <v>10</v>
      </c>
      <c r="O147">
        <v>0</v>
      </c>
      <c r="V147">
        <v>0</v>
      </c>
      <c r="AC147">
        <v>0</v>
      </c>
      <c r="AD147">
        <v>7.0370369999999999E-4</v>
      </c>
      <c r="AE147">
        <v>7.0370369999999999E-4</v>
      </c>
      <c r="AF147">
        <v>7.0370369999999999E-4</v>
      </c>
      <c r="AG147">
        <v>7.0370369999999999E-4</v>
      </c>
      <c r="AH147">
        <v>0</v>
      </c>
      <c r="AI147">
        <v>0</v>
      </c>
      <c r="AJ147">
        <v>10</v>
      </c>
    </row>
    <row r="148" spans="1:36" x14ac:dyDescent="0.25">
      <c r="A148" t="s">
        <v>189</v>
      </c>
      <c r="B148">
        <v>5.9999999999999995E-4</v>
      </c>
      <c r="C148">
        <v>5.9999999999999995E-4</v>
      </c>
      <c r="D148">
        <v>5.9999999999999995E-4</v>
      </c>
      <c r="E148">
        <v>5.9999999999999995E-4</v>
      </c>
      <c r="F148">
        <v>0</v>
      </c>
      <c r="G148">
        <v>0</v>
      </c>
      <c r="H148">
        <v>74</v>
      </c>
      <c r="O148">
        <v>0</v>
      </c>
      <c r="V148">
        <v>0</v>
      </c>
      <c r="AC148">
        <v>0</v>
      </c>
      <c r="AD148">
        <v>5.9999999999999995E-4</v>
      </c>
      <c r="AE148">
        <v>5.9999999999999995E-4</v>
      </c>
      <c r="AF148">
        <v>5.9999999999999995E-4</v>
      </c>
      <c r="AG148">
        <v>5.9999999999999995E-4</v>
      </c>
      <c r="AH148">
        <v>0</v>
      </c>
      <c r="AI148">
        <v>0</v>
      </c>
      <c r="AJ148">
        <v>74</v>
      </c>
    </row>
    <row r="149" spans="1:36" x14ac:dyDescent="0.25">
      <c r="A149" t="s">
        <v>227</v>
      </c>
      <c r="B149">
        <v>9.6547620000000001E-4</v>
      </c>
      <c r="C149">
        <v>9.6547620000000001E-4</v>
      </c>
      <c r="D149">
        <v>9.6547620000000001E-4</v>
      </c>
      <c r="E149">
        <v>9.6547620000000001E-4</v>
      </c>
      <c r="H149">
        <v>0</v>
      </c>
      <c r="O149">
        <v>0</v>
      </c>
      <c r="V149">
        <v>0</v>
      </c>
      <c r="AC149">
        <v>0</v>
      </c>
      <c r="AD149">
        <v>9.6547620000000001E-4</v>
      </c>
      <c r="AE149">
        <v>9.6547620000000001E-4</v>
      </c>
      <c r="AF149">
        <v>9.6547620000000001E-4</v>
      </c>
      <c r="AG149">
        <v>9.6547620000000001E-4</v>
      </c>
      <c r="AJ149">
        <v>0</v>
      </c>
    </row>
    <row r="150" spans="1:36" x14ac:dyDescent="0.25">
      <c r="A150" t="s">
        <v>228</v>
      </c>
      <c r="B150">
        <v>1.1709677E-3</v>
      </c>
      <c r="C150">
        <v>1.1709677E-3</v>
      </c>
      <c r="D150">
        <v>1.1709677E-3</v>
      </c>
      <c r="E150">
        <v>1.1709677E-3</v>
      </c>
      <c r="F150">
        <v>0</v>
      </c>
      <c r="G150">
        <v>0</v>
      </c>
      <c r="H150">
        <v>16</v>
      </c>
      <c r="O150">
        <v>0</v>
      </c>
      <c r="V150">
        <v>0</v>
      </c>
      <c r="AC150">
        <v>0</v>
      </c>
      <c r="AD150">
        <v>1.1709677E-3</v>
      </c>
      <c r="AE150">
        <v>1.1709677E-3</v>
      </c>
      <c r="AF150">
        <v>1.1709677E-3</v>
      </c>
      <c r="AG150">
        <v>1.1709677E-3</v>
      </c>
      <c r="AH150">
        <v>0</v>
      </c>
      <c r="AI150">
        <v>0</v>
      </c>
      <c r="AJ150">
        <v>16</v>
      </c>
    </row>
    <row r="151" spans="1:36" x14ac:dyDescent="0.25">
      <c r="A151" t="s">
        <v>199</v>
      </c>
      <c r="B151">
        <v>1.0386656E-3</v>
      </c>
      <c r="C151">
        <v>1.2120456999999999E-3</v>
      </c>
      <c r="D151">
        <v>1.0027173999999999E-3</v>
      </c>
      <c r="E151">
        <v>1.0051465999999999E-3</v>
      </c>
      <c r="F151">
        <v>6.7447E-6</v>
      </c>
      <c r="G151">
        <v>3.3967779999999998E-4</v>
      </c>
      <c r="H151">
        <v>2536</v>
      </c>
      <c r="I151">
        <v>2.7695643000000001E-3</v>
      </c>
      <c r="J151">
        <v>3.9321740999999997E-3</v>
      </c>
      <c r="K151">
        <v>2.0135592999999999E-3</v>
      </c>
      <c r="L151">
        <v>4.0385092999999997E-3</v>
      </c>
      <c r="M151">
        <v>4.8495200000000003E-5</v>
      </c>
      <c r="N151">
        <v>1.7138368000000001E-3</v>
      </c>
      <c r="O151">
        <v>1249</v>
      </c>
      <c r="P151">
        <v>1.5193912E-3</v>
      </c>
      <c r="Q151">
        <v>2.4046943999999999E-3</v>
      </c>
      <c r="R151">
        <v>1.4326667E-3</v>
      </c>
      <c r="S151">
        <v>1.5968889E-3</v>
      </c>
      <c r="T151">
        <v>1.3897099999999999E-5</v>
      </c>
      <c r="U151">
        <v>2.4291349999999999E-4</v>
      </c>
      <c r="V151">
        <v>306</v>
      </c>
      <c r="W151">
        <v>7.0837239999999996E-3</v>
      </c>
      <c r="X151">
        <v>6.7841348000000001E-3</v>
      </c>
      <c r="Y151">
        <v>6.3404762000000003E-3</v>
      </c>
      <c r="Z151">
        <v>6.3404762000000003E-3</v>
      </c>
      <c r="AA151">
        <v>1.284848E-4</v>
      </c>
      <c r="AB151">
        <v>1.1515805000000001E-3</v>
      </c>
      <c r="AC151">
        <v>80</v>
      </c>
      <c r="AD151">
        <v>1.7085668E-3</v>
      </c>
      <c r="AE151">
        <v>2.8067453999999999E-3</v>
      </c>
      <c r="AF151">
        <v>1.0745762999999999E-3</v>
      </c>
      <c r="AG151">
        <v>1.8589595E-3</v>
      </c>
      <c r="AH151">
        <v>2.26925E-5</v>
      </c>
      <c r="AI151">
        <v>1.4655861000000001E-3</v>
      </c>
      <c r="AJ151">
        <v>4171</v>
      </c>
    </row>
    <row r="153" spans="1:36" x14ac:dyDescent="0.25">
      <c r="A153" t="s">
        <v>212</v>
      </c>
    </row>
    <row r="154" spans="1:36" x14ac:dyDescent="0.25">
      <c r="C154" t="s">
        <v>211</v>
      </c>
    </row>
    <row r="155" spans="1:36" x14ac:dyDescent="0.25">
      <c r="B155" t="s">
        <v>14</v>
      </c>
      <c r="I155" t="s">
        <v>15</v>
      </c>
      <c r="P155" t="s">
        <v>16</v>
      </c>
      <c r="W155" t="s">
        <v>171</v>
      </c>
      <c r="AD155" t="s">
        <v>199</v>
      </c>
    </row>
    <row r="156" spans="1:36" x14ac:dyDescent="0.25">
      <c r="A156" t="s">
        <v>214</v>
      </c>
      <c r="B156" t="s">
        <v>222</v>
      </c>
      <c r="C156" t="s">
        <v>216</v>
      </c>
      <c r="D156" t="s">
        <v>221</v>
      </c>
      <c r="E156" t="s">
        <v>223</v>
      </c>
      <c r="F156" t="s">
        <v>209</v>
      </c>
      <c r="G156" t="s">
        <v>210</v>
      </c>
      <c r="H156" t="s">
        <v>158</v>
      </c>
      <c r="I156" t="s">
        <v>222</v>
      </c>
      <c r="J156" t="s">
        <v>216</v>
      </c>
      <c r="K156" t="s">
        <v>221</v>
      </c>
      <c r="L156" t="s">
        <v>223</v>
      </c>
      <c r="M156" t="s">
        <v>209</v>
      </c>
      <c r="N156" t="s">
        <v>210</v>
      </c>
      <c r="O156" t="s">
        <v>158</v>
      </c>
      <c r="P156" t="s">
        <v>222</v>
      </c>
      <c r="Q156" t="s">
        <v>216</v>
      </c>
      <c r="R156" t="s">
        <v>221</v>
      </c>
      <c r="S156" t="s">
        <v>223</v>
      </c>
      <c r="T156" t="s">
        <v>209</v>
      </c>
      <c r="U156" t="s">
        <v>210</v>
      </c>
      <c r="V156" t="s">
        <v>158</v>
      </c>
      <c r="W156" t="s">
        <v>222</v>
      </c>
      <c r="X156" t="s">
        <v>216</v>
      </c>
      <c r="Y156" t="s">
        <v>221</v>
      </c>
      <c r="Z156" t="s">
        <v>223</v>
      </c>
      <c r="AA156" t="s">
        <v>209</v>
      </c>
      <c r="AB156" t="s">
        <v>210</v>
      </c>
      <c r="AC156" t="s">
        <v>158</v>
      </c>
      <c r="AD156" t="s">
        <v>222</v>
      </c>
      <c r="AE156" t="s">
        <v>216</v>
      </c>
      <c r="AF156" t="s">
        <v>221</v>
      </c>
      <c r="AG156" t="s">
        <v>223</v>
      </c>
      <c r="AH156" t="s">
        <v>209</v>
      </c>
      <c r="AI156" t="s">
        <v>210</v>
      </c>
      <c r="AJ156" t="s">
        <v>158</v>
      </c>
    </row>
    <row r="157" spans="1:36" x14ac:dyDescent="0.25">
      <c r="A157" t="s">
        <v>224</v>
      </c>
      <c r="H157">
        <v>0</v>
      </c>
      <c r="O157">
        <v>0</v>
      </c>
      <c r="V157">
        <v>0</v>
      </c>
      <c r="AC157">
        <v>0</v>
      </c>
      <c r="AJ157">
        <v>0</v>
      </c>
    </row>
    <row r="158" spans="1:36" x14ac:dyDescent="0.25">
      <c r="A158" t="s">
        <v>172</v>
      </c>
      <c r="H158">
        <v>0</v>
      </c>
      <c r="I158">
        <v>4.5719999999999997E-3</v>
      </c>
      <c r="J158">
        <v>4.5719999999999997E-3</v>
      </c>
      <c r="K158">
        <v>4.5719999999999997E-3</v>
      </c>
      <c r="L158">
        <v>4.5719999999999997E-3</v>
      </c>
      <c r="M158">
        <v>0</v>
      </c>
      <c r="N158">
        <v>0</v>
      </c>
      <c r="O158">
        <v>3</v>
      </c>
      <c r="V158">
        <v>0</v>
      </c>
      <c r="AC158">
        <v>0</v>
      </c>
      <c r="AD158">
        <v>4.5719999999999997E-3</v>
      </c>
      <c r="AE158">
        <v>4.5719999999999997E-3</v>
      </c>
      <c r="AF158">
        <v>4.5719999999999997E-3</v>
      </c>
      <c r="AG158">
        <v>4.5719999999999997E-3</v>
      </c>
      <c r="AH158">
        <v>0</v>
      </c>
      <c r="AI158">
        <v>0</v>
      </c>
      <c r="AJ158">
        <v>3</v>
      </c>
    </row>
    <row r="159" spans="1:36" x14ac:dyDescent="0.25">
      <c r="A159" t="s">
        <v>173</v>
      </c>
      <c r="H159">
        <v>0</v>
      </c>
      <c r="I159">
        <v>2.9285714000000002E-3</v>
      </c>
      <c r="J159">
        <v>2.9285714000000002E-3</v>
      </c>
      <c r="K159">
        <v>2.9285714000000002E-3</v>
      </c>
      <c r="L159">
        <v>2.9285714000000002E-3</v>
      </c>
      <c r="M159">
        <v>0</v>
      </c>
      <c r="N159">
        <v>0</v>
      </c>
      <c r="O159">
        <v>52</v>
      </c>
      <c r="V159">
        <v>0</v>
      </c>
      <c r="AC159">
        <v>0</v>
      </c>
      <c r="AD159">
        <v>2.9285714000000002E-3</v>
      </c>
      <c r="AE159">
        <v>2.9285714000000002E-3</v>
      </c>
      <c r="AF159">
        <v>2.9285714000000002E-3</v>
      </c>
      <c r="AG159">
        <v>2.9285714000000002E-3</v>
      </c>
      <c r="AH159">
        <v>0</v>
      </c>
      <c r="AI159">
        <v>0</v>
      </c>
      <c r="AJ159">
        <v>52</v>
      </c>
    </row>
    <row r="160" spans="1:36" x14ac:dyDescent="0.25">
      <c r="A160" t="s">
        <v>225</v>
      </c>
      <c r="H160">
        <v>0</v>
      </c>
      <c r="I160">
        <v>1.2152542000000001E-3</v>
      </c>
      <c r="J160">
        <v>1.2152542000000001E-3</v>
      </c>
      <c r="K160">
        <v>1.2152542000000001E-3</v>
      </c>
      <c r="L160">
        <v>1.2152542000000001E-3</v>
      </c>
      <c r="M160">
        <v>0</v>
      </c>
      <c r="N160">
        <v>0</v>
      </c>
      <c r="O160">
        <v>60</v>
      </c>
      <c r="V160">
        <v>0</v>
      </c>
      <c r="AC160">
        <v>0</v>
      </c>
      <c r="AD160">
        <v>1.2152542000000001E-3</v>
      </c>
      <c r="AE160">
        <v>1.2152542000000001E-3</v>
      </c>
      <c r="AF160">
        <v>1.2152542000000001E-3</v>
      </c>
      <c r="AG160">
        <v>1.2152542000000001E-3</v>
      </c>
      <c r="AH160">
        <v>0</v>
      </c>
      <c r="AI160">
        <v>0</v>
      </c>
      <c r="AJ160">
        <v>60</v>
      </c>
    </row>
    <row r="161" spans="1:36" x14ac:dyDescent="0.25">
      <c r="A161" t="s">
        <v>174</v>
      </c>
      <c r="H161">
        <v>0</v>
      </c>
      <c r="I161">
        <v>2.1448302E-3</v>
      </c>
      <c r="J161">
        <v>2.3864786999999998E-3</v>
      </c>
      <c r="K161">
        <v>1.3881356E-3</v>
      </c>
      <c r="L161">
        <v>1.9370536E-3</v>
      </c>
      <c r="M161">
        <v>7.2140300000000005E-5</v>
      </c>
      <c r="N161">
        <v>1.146825E-3</v>
      </c>
      <c r="O161">
        <v>253</v>
      </c>
      <c r="V161">
        <v>0</v>
      </c>
      <c r="AC161">
        <v>0</v>
      </c>
      <c r="AD161">
        <v>2.1448302E-3</v>
      </c>
      <c r="AE161">
        <v>2.3864786999999998E-3</v>
      </c>
      <c r="AF161">
        <v>1.3881356E-3</v>
      </c>
      <c r="AG161">
        <v>1.9370536E-3</v>
      </c>
      <c r="AH161">
        <v>7.2140300000000005E-5</v>
      </c>
      <c r="AI161">
        <v>1.146825E-3</v>
      </c>
      <c r="AJ161">
        <v>253</v>
      </c>
    </row>
    <row r="162" spans="1:36" x14ac:dyDescent="0.25">
      <c r="A162" t="s">
        <v>175</v>
      </c>
      <c r="H162">
        <v>0</v>
      </c>
      <c r="O162">
        <v>0</v>
      </c>
      <c r="V162">
        <v>0</v>
      </c>
      <c r="W162">
        <v>3.1714286000000002E-3</v>
      </c>
      <c r="X162">
        <v>3.1714286000000002E-3</v>
      </c>
      <c r="Y162">
        <v>3.1714286000000002E-3</v>
      </c>
      <c r="Z162">
        <v>3.1714286000000002E-3</v>
      </c>
      <c r="AA162">
        <v>0</v>
      </c>
      <c r="AB162">
        <v>0</v>
      </c>
      <c r="AC162">
        <v>19</v>
      </c>
      <c r="AD162">
        <v>3.1714286000000002E-3</v>
      </c>
      <c r="AE162">
        <v>3.1714286000000002E-3</v>
      </c>
      <c r="AF162">
        <v>3.1714286000000002E-3</v>
      </c>
      <c r="AG162">
        <v>3.1714286000000002E-3</v>
      </c>
      <c r="AH162">
        <v>0</v>
      </c>
      <c r="AI162">
        <v>0</v>
      </c>
      <c r="AJ162">
        <v>19</v>
      </c>
    </row>
    <row r="163" spans="1:36" x14ac:dyDescent="0.25">
      <c r="A163" t="s">
        <v>176</v>
      </c>
      <c r="H163">
        <v>0</v>
      </c>
      <c r="I163">
        <v>1.2264842E-3</v>
      </c>
      <c r="J163">
        <v>1.2805754000000001E-3</v>
      </c>
      <c r="K163">
        <v>1.1650307000000001E-3</v>
      </c>
      <c r="L163">
        <v>1.2658487E-3</v>
      </c>
      <c r="M163">
        <v>7.3883000000000001E-6</v>
      </c>
      <c r="N163">
        <v>1.13441E-4</v>
      </c>
      <c r="O163">
        <v>236</v>
      </c>
      <c r="V163">
        <v>0</v>
      </c>
      <c r="AC163">
        <v>0</v>
      </c>
      <c r="AD163">
        <v>1.2264842E-3</v>
      </c>
      <c r="AE163">
        <v>1.2805754000000001E-3</v>
      </c>
      <c r="AF163">
        <v>1.1650307000000001E-3</v>
      </c>
      <c r="AG163">
        <v>1.2658487E-3</v>
      </c>
      <c r="AH163">
        <v>7.3883000000000001E-6</v>
      </c>
      <c r="AI163">
        <v>1.13441E-4</v>
      </c>
      <c r="AJ163">
        <v>236</v>
      </c>
    </row>
    <row r="164" spans="1:36" x14ac:dyDescent="0.25">
      <c r="A164" t="s">
        <v>218</v>
      </c>
      <c r="H164">
        <v>0</v>
      </c>
      <c r="O164">
        <v>0</v>
      </c>
      <c r="V164">
        <v>0</v>
      </c>
      <c r="AC164">
        <v>0</v>
      </c>
      <c r="AJ164">
        <v>0</v>
      </c>
    </row>
    <row r="165" spans="1:36" x14ac:dyDescent="0.25">
      <c r="A165" t="s">
        <v>177</v>
      </c>
      <c r="H165">
        <v>0</v>
      </c>
      <c r="I165">
        <v>2.0318840999999999E-3</v>
      </c>
      <c r="J165">
        <v>2.0318840999999999E-3</v>
      </c>
      <c r="K165">
        <v>2.0318840999999999E-3</v>
      </c>
      <c r="L165">
        <v>2.0318840999999999E-3</v>
      </c>
      <c r="M165">
        <v>0</v>
      </c>
      <c r="N165">
        <v>0</v>
      </c>
      <c r="O165">
        <v>63</v>
      </c>
      <c r="V165">
        <v>0</v>
      </c>
      <c r="W165">
        <v>2.6854545E-3</v>
      </c>
      <c r="X165">
        <v>2.6854545E-3</v>
      </c>
      <c r="Y165">
        <v>2.6854545E-3</v>
      </c>
      <c r="Z165">
        <v>2.6854545E-3</v>
      </c>
      <c r="AA165">
        <v>0</v>
      </c>
      <c r="AB165">
        <v>0</v>
      </c>
      <c r="AC165">
        <v>40</v>
      </c>
      <c r="AD165">
        <v>2.2880311999999999E-3</v>
      </c>
      <c r="AE165">
        <v>2.3586693E-3</v>
      </c>
      <c r="AF165">
        <v>2.0318840999999999E-3</v>
      </c>
      <c r="AG165">
        <v>2.3586693E-3</v>
      </c>
      <c r="AH165">
        <v>3.1581400000000002E-5</v>
      </c>
      <c r="AI165">
        <v>3.2061850000000001E-4</v>
      </c>
      <c r="AJ165">
        <v>103</v>
      </c>
    </row>
    <row r="166" spans="1:36" x14ac:dyDescent="0.25">
      <c r="A166" t="s">
        <v>178</v>
      </c>
      <c r="H166">
        <v>0</v>
      </c>
      <c r="I166">
        <v>1.3248387999999999E-3</v>
      </c>
      <c r="J166">
        <v>1.9441568000000001E-3</v>
      </c>
      <c r="K166">
        <v>7.1978020000000001E-4</v>
      </c>
      <c r="L166">
        <v>1.7311111000000001E-3</v>
      </c>
      <c r="M166">
        <v>7.5480200000000003E-5</v>
      </c>
      <c r="N166">
        <v>1.0831669999999999E-3</v>
      </c>
      <c r="O166">
        <v>206</v>
      </c>
      <c r="V166">
        <v>0</v>
      </c>
      <c r="W166">
        <v>2.7543478000000001E-3</v>
      </c>
      <c r="X166">
        <v>2.7543478000000001E-3</v>
      </c>
      <c r="Y166">
        <v>2.7543478000000001E-3</v>
      </c>
      <c r="Z166">
        <v>2.7543478000000001E-3</v>
      </c>
      <c r="AA166">
        <v>0</v>
      </c>
      <c r="AB166">
        <v>0</v>
      </c>
      <c r="AC166">
        <v>27</v>
      </c>
      <c r="AD166">
        <v>1.4929873E-3</v>
      </c>
      <c r="AE166">
        <v>2.1467044999999999E-3</v>
      </c>
      <c r="AF166">
        <v>7.1978020000000001E-4</v>
      </c>
      <c r="AG166">
        <v>2.2427294999999999E-3</v>
      </c>
      <c r="AH166">
        <v>7.3115900000000002E-5</v>
      </c>
      <c r="AI166">
        <v>1.1169869E-3</v>
      </c>
      <c r="AJ166">
        <v>233</v>
      </c>
    </row>
    <row r="167" spans="1:36" x14ac:dyDescent="0.25">
      <c r="A167" t="s">
        <v>179</v>
      </c>
      <c r="B167">
        <v>9.1915059999999997E-4</v>
      </c>
      <c r="C167">
        <v>1.0708244000000001E-3</v>
      </c>
      <c r="D167">
        <v>8.5913980000000003E-4</v>
      </c>
      <c r="E167">
        <v>8.5913980000000003E-4</v>
      </c>
      <c r="F167">
        <v>1.2162499999999999E-5</v>
      </c>
      <c r="G167">
        <v>2.030248E-4</v>
      </c>
      <c r="H167">
        <v>279</v>
      </c>
      <c r="O167">
        <v>0</v>
      </c>
      <c r="V167">
        <v>0</v>
      </c>
      <c r="AC167">
        <v>0</v>
      </c>
      <c r="AD167">
        <v>9.1915059999999997E-4</v>
      </c>
      <c r="AE167">
        <v>1.0708244000000001E-3</v>
      </c>
      <c r="AF167">
        <v>8.5913980000000003E-4</v>
      </c>
      <c r="AG167">
        <v>8.5913980000000003E-4</v>
      </c>
      <c r="AH167">
        <v>1.2162499999999999E-5</v>
      </c>
      <c r="AI167">
        <v>2.030248E-4</v>
      </c>
      <c r="AJ167">
        <v>279</v>
      </c>
    </row>
    <row r="168" spans="1:36" x14ac:dyDescent="0.25">
      <c r="A168" t="s">
        <v>180</v>
      </c>
      <c r="H168">
        <v>0</v>
      </c>
      <c r="I168">
        <v>1.0435897E-3</v>
      </c>
      <c r="J168">
        <v>1.0435897E-3</v>
      </c>
      <c r="K168">
        <v>1.0435897E-3</v>
      </c>
      <c r="L168">
        <v>1.0435897E-3</v>
      </c>
      <c r="M168">
        <v>0</v>
      </c>
      <c r="N168">
        <v>0</v>
      </c>
      <c r="O168">
        <v>247</v>
      </c>
      <c r="V168">
        <v>0</v>
      </c>
      <c r="AC168">
        <v>0</v>
      </c>
      <c r="AD168">
        <v>1.0435897E-3</v>
      </c>
      <c r="AE168">
        <v>1.0435897E-3</v>
      </c>
      <c r="AF168">
        <v>1.0435897E-3</v>
      </c>
      <c r="AG168">
        <v>1.0435897E-3</v>
      </c>
      <c r="AH168">
        <v>0</v>
      </c>
      <c r="AI168">
        <v>0</v>
      </c>
      <c r="AJ168">
        <v>247</v>
      </c>
    </row>
    <row r="169" spans="1:36" x14ac:dyDescent="0.25">
      <c r="A169" t="s">
        <v>181</v>
      </c>
      <c r="B169">
        <v>8.2352939999999996E-4</v>
      </c>
      <c r="C169">
        <v>8.2352939999999996E-4</v>
      </c>
      <c r="D169">
        <v>8.2352939999999996E-4</v>
      </c>
      <c r="E169">
        <v>8.2352939999999996E-4</v>
      </c>
      <c r="F169">
        <v>0</v>
      </c>
      <c r="G169">
        <v>0</v>
      </c>
      <c r="H169">
        <v>81</v>
      </c>
      <c r="I169">
        <v>2.3370370000000001E-3</v>
      </c>
      <c r="J169">
        <v>2.3370370000000001E-3</v>
      </c>
      <c r="K169">
        <v>2.3370370000000001E-3</v>
      </c>
      <c r="L169">
        <v>2.3370370000000001E-3</v>
      </c>
      <c r="M169">
        <v>0</v>
      </c>
      <c r="N169">
        <v>0</v>
      </c>
      <c r="O169">
        <v>25</v>
      </c>
      <c r="V169">
        <v>0</v>
      </c>
      <c r="AC169">
        <v>0</v>
      </c>
      <c r="AD169">
        <v>1.1842215E-3</v>
      </c>
      <c r="AE169">
        <v>1.5802832000000001E-3</v>
      </c>
      <c r="AF169">
        <v>8.2352939999999996E-4</v>
      </c>
      <c r="AG169">
        <v>1.5802832000000001E-3</v>
      </c>
      <c r="AH169">
        <v>6.2871200000000002E-5</v>
      </c>
      <c r="AI169">
        <v>6.4789220000000002E-4</v>
      </c>
      <c r="AJ169">
        <v>106</v>
      </c>
    </row>
    <row r="170" spans="1:36" x14ac:dyDescent="0.25">
      <c r="A170" t="s">
        <v>182</v>
      </c>
      <c r="H170">
        <v>0</v>
      </c>
      <c r="I170">
        <v>4.0425530000000001E-4</v>
      </c>
      <c r="J170">
        <v>4.0425530000000001E-4</v>
      </c>
      <c r="K170">
        <v>4.0425530000000001E-4</v>
      </c>
      <c r="L170">
        <v>4.0425530000000001E-4</v>
      </c>
      <c r="M170">
        <v>0</v>
      </c>
      <c r="N170">
        <v>0</v>
      </c>
      <c r="O170">
        <v>62</v>
      </c>
      <c r="V170">
        <v>0</v>
      </c>
      <c r="AC170">
        <v>0</v>
      </c>
      <c r="AD170">
        <v>4.0425530000000001E-4</v>
      </c>
      <c r="AE170">
        <v>4.0425530000000001E-4</v>
      </c>
      <c r="AF170">
        <v>4.0425530000000001E-4</v>
      </c>
      <c r="AG170">
        <v>4.0425530000000001E-4</v>
      </c>
      <c r="AH170">
        <v>0</v>
      </c>
      <c r="AI170">
        <v>0</v>
      </c>
      <c r="AJ170">
        <v>62</v>
      </c>
    </row>
    <row r="171" spans="1:36" x14ac:dyDescent="0.25">
      <c r="A171" t="s">
        <v>183</v>
      </c>
      <c r="B171">
        <v>6.4817719999999996E-4</v>
      </c>
      <c r="C171">
        <v>7.2870729999999998E-4</v>
      </c>
      <c r="D171">
        <v>6.3899370000000005E-4</v>
      </c>
      <c r="E171">
        <v>6.3899370000000005E-4</v>
      </c>
      <c r="F171">
        <v>3.6789999999999998E-6</v>
      </c>
      <c r="G171">
        <v>8.9141799999999994E-5</v>
      </c>
      <c r="H171">
        <v>587</v>
      </c>
      <c r="O171">
        <v>0</v>
      </c>
      <c r="P171">
        <v>7.647264E-4</v>
      </c>
      <c r="Q171">
        <v>1.4062499999999999E-3</v>
      </c>
      <c r="R171">
        <v>7.5000000000000002E-4</v>
      </c>
      <c r="S171">
        <v>1.4062499999999999E-3</v>
      </c>
      <c r="T171">
        <v>1.5486699999999999E-5</v>
      </c>
      <c r="U171">
        <v>1.391094E-4</v>
      </c>
      <c r="V171">
        <v>81</v>
      </c>
      <c r="AC171">
        <v>0</v>
      </c>
      <c r="AD171">
        <v>6.6225919999999996E-4</v>
      </c>
      <c r="AE171">
        <v>9.9972439999999993E-4</v>
      </c>
      <c r="AF171">
        <v>6.3899370000000005E-4</v>
      </c>
      <c r="AG171">
        <v>7.5000000000000002E-4</v>
      </c>
      <c r="AH171">
        <v>4.0107999999999998E-6</v>
      </c>
      <c r="AI171">
        <v>1.036457E-4</v>
      </c>
      <c r="AJ171">
        <v>668</v>
      </c>
    </row>
    <row r="172" spans="1:36" x14ac:dyDescent="0.25">
      <c r="A172" t="s">
        <v>184</v>
      </c>
      <c r="B172">
        <v>1.493617E-3</v>
      </c>
      <c r="C172">
        <v>1.493617E-3</v>
      </c>
      <c r="D172">
        <v>1.493617E-3</v>
      </c>
      <c r="E172">
        <v>1.493617E-3</v>
      </c>
      <c r="F172">
        <v>0</v>
      </c>
      <c r="G172">
        <v>0</v>
      </c>
      <c r="H172">
        <v>83</v>
      </c>
      <c r="O172">
        <v>0</v>
      </c>
      <c r="V172">
        <v>0</v>
      </c>
      <c r="AC172">
        <v>0</v>
      </c>
      <c r="AD172">
        <v>1.493617E-3</v>
      </c>
      <c r="AE172">
        <v>1.493617E-3</v>
      </c>
      <c r="AF172">
        <v>1.493617E-3</v>
      </c>
      <c r="AG172">
        <v>1.493617E-3</v>
      </c>
      <c r="AH172">
        <v>0</v>
      </c>
      <c r="AI172">
        <v>0</v>
      </c>
      <c r="AJ172">
        <v>83</v>
      </c>
    </row>
    <row r="173" spans="1:36" x14ac:dyDescent="0.25">
      <c r="A173" t="s">
        <v>186</v>
      </c>
      <c r="H173">
        <v>0</v>
      </c>
      <c r="I173">
        <v>2.5753846000000002E-3</v>
      </c>
      <c r="J173">
        <v>2.5753846000000002E-3</v>
      </c>
      <c r="K173">
        <v>2.5753846000000002E-3</v>
      </c>
      <c r="L173">
        <v>2.5753846000000002E-3</v>
      </c>
      <c r="M173">
        <v>0</v>
      </c>
      <c r="N173">
        <v>0</v>
      </c>
      <c r="O173">
        <v>21</v>
      </c>
      <c r="V173">
        <v>0</v>
      </c>
      <c r="AC173">
        <v>0</v>
      </c>
      <c r="AD173">
        <v>2.5753846000000002E-3</v>
      </c>
      <c r="AE173">
        <v>2.5753846000000002E-3</v>
      </c>
      <c r="AF173">
        <v>2.5753846000000002E-3</v>
      </c>
      <c r="AG173">
        <v>2.5753846000000002E-3</v>
      </c>
      <c r="AH173">
        <v>0</v>
      </c>
      <c r="AI173">
        <v>0</v>
      </c>
      <c r="AJ173">
        <v>21</v>
      </c>
    </row>
    <row r="174" spans="1:36" x14ac:dyDescent="0.25">
      <c r="A174" t="s">
        <v>226</v>
      </c>
      <c r="H174">
        <v>0</v>
      </c>
      <c r="I174">
        <v>5.7704920000000001E-4</v>
      </c>
      <c r="J174">
        <v>5.7704920000000001E-4</v>
      </c>
      <c r="K174">
        <v>5.7704920000000001E-4</v>
      </c>
      <c r="L174">
        <v>5.7704920000000001E-4</v>
      </c>
      <c r="M174">
        <v>0</v>
      </c>
      <c r="N174">
        <v>0</v>
      </c>
      <c r="O174">
        <v>27</v>
      </c>
      <c r="V174">
        <v>0</v>
      </c>
      <c r="AC174">
        <v>0</v>
      </c>
      <c r="AD174">
        <v>5.7704920000000001E-4</v>
      </c>
      <c r="AE174">
        <v>5.7704920000000001E-4</v>
      </c>
      <c r="AF174">
        <v>5.7704920000000001E-4</v>
      </c>
      <c r="AG174">
        <v>5.7704920000000001E-4</v>
      </c>
      <c r="AH174">
        <v>0</v>
      </c>
      <c r="AI174">
        <v>0</v>
      </c>
      <c r="AJ174">
        <v>27</v>
      </c>
    </row>
    <row r="175" spans="1:36" x14ac:dyDescent="0.25">
      <c r="A175" t="s">
        <v>187</v>
      </c>
      <c r="B175">
        <v>1.1323549E-3</v>
      </c>
      <c r="C175">
        <v>1.2269658000000001E-3</v>
      </c>
      <c r="D175">
        <v>1.0578947E-3</v>
      </c>
      <c r="E175">
        <v>1.1572193E-3</v>
      </c>
      <c r="F175">
        <v>9.7002000000000007E-6</v>
      </c>
      <c r="G175">
        <v>2.429373E-4</v>
      </c>
      <c r="H175">
        <v>627</v>
      </c>
      <c r="O175">
        <v>0</v>
      </c>
      <c r="P175">
        <v>9.6423359999999998E-4</v>
      </c>
      <c r="Q175">
        <v>9.6423359999999998E-4</v>
      </c>
      <c r="R175">
        <v>9.6423359999999998E-4</v>
      </c>
      <c r="S175">
        <v>9.6423359999999998E-4</v>
      </c>
      <c r="T175">
        <v>0</v>
      </c>
      <c r="U175">
        <v>0</v>
      </c>
      <c r="V175">
        <v>147</v>
      </c>
      <c r="AC175">
        <v>0</v>
      </c>
      <c r="AD175">
        <v>1.1003972E-3</v>
      </c>
      <c r="AE175">
        <v>1.1831770999999999E-3</v>
      </c>
      <c r="AF175">
        <v>1.0578947E-3</v>
      </c>
      <c r="AG175">
        <v>1.1075569999999999E-3</v>
      </c>
      <c r="AH175">
        <v>8.2053999999999994E-6</v>
      </c>
      <c r="AI175">
        <v>2.2834719999999999E-4</v>
      </c>
      <c r="AJ175">
        <v>774</v>
      </c>
    </row>
    <row r="176" spans="1:36" x14ac:dyDescent="0.25">
      <c r="A176" t="s">
        <v>195</v>
      </c>
      <c r="B176">
        <v>4.6839240000000001E-4</v>
      </c>
      <c r="C176">
        <v>4.6839240000000001E-4</v>
      </c>
      <c r="D176">
        <v>4.6839240000000001E-4</v>
      </c>
      <c r="E176">
        <v>4.6839240000000001E-4</v>
      </c>
      <c r="F176">
        <v>0</v>
      </c>
      <c r="G176">
        <v>0</v>
      </c>
      <c r="H176">
        <v>235</v>
      </c>
      <c r="O176">
        <v>0</v>
      </c>
      <c r="V176">
        <v>0</v>
      </c>
      <c r="AC176">
        <v>0</v>
      </c>
      <c r="AD176">
        <v>4.6839240000000001E-4</v>
      </c>
      <c r="AE176">
        <v>4.6839240000000001E-4</v>
      </c>
      <c r="AF176">
        <v>4.6839240000000001E-4</v>
      </c>
      <c r="AG176">
        <v>4.6839240000000001E-4</v>
      </c>
      <c r="AH176">
        <v>0</v>
      </c>
      <c r="AI176">
        <v>0</v>
      </c>
      <c r="AJ176">
        <v>235</v>
      </c>
    </row>
    <row r="177" spans="1:36" x14ac:dyDescent="0.25">
      <c r="A177" t="s">
        <v>188</v>
      </c>
      <c r="B177">
        <v>6.6491230000000003E-4</v>
      </c>
      <c r="C177">
        <v>6.6491230000000003E-4</v>
      </c>
      <c r="D177">
        <v>6.6491230000000003E-4</v>
      </c>
      <c r="E177">
        <v>6.6491230000000003E-4</v>
      </c>
      <c r="F177">
        <v>0</v>
      </c>
      <c r="G177">
        <v>0</v>
      </c>
      <c r="H177">
        <v>490</v>
      </c>
      <c r="O177">
        <v>0</v>
      </c>
      <c r="P177">
        <v>9.68E-4</v>
      </c>
      <c r="Q177">
        <v>9.68E-4</v>
      </c>
      <c r="R177">
        <v>9.68E-4</v>
      </c>
      <c r="S177">
        <v>9.68E-4</v>
      </c>
      <c r="T177">
        <v>0</v>
      </c>
      <c r="U177">
        <v>0</v>
      </c>
      <c r="V177">
        <v>79</v>
      </c>
      <c r="AC177">
        <v>0</v>
      </c>
      <c r="AD177">
        <v>7.0683230000000001E-4</v>
      </c>
      <c r="AE177">
        <v>8.1645610000000005E-4</v>
      </c>
      <c r="AF177">
        <v>6.6491230000000003E-4</v>
      </c>
      <c r="AG177">
        <v>8.1645610000000005E-4</v>
      </c>
      <c r="AH177">
        <v>4.3900999999999997E-6</v>
      </c>
      <c r="AI177">
        <v>1.0472550000000001E-4</v>
      </c>
      <c r="AJ177">
        <v>569</v>
      </c>
    </row>
    <row r="178" spans="1:36" x14ac:dyDescent="0.25">
      <c r="A178" t="s">
        <v>196</v>
      </c>
      <c r="B178">
        <v>7.6995959999999995E-4</v>
      </c>
      <c r="C178">
        <v>1.1567312000000001E-3</v>
      </c>
      <c r="D178">
        <v>8.7419349999999995E-4</v>
      </c>
      <c r="E178">
        <v>8.7419349999999995E-4</v>
      </c>
      <c r="F178">
        <v>4.7049599999999998E-5</v>
      </c>
      <c r="G178">
        <v>3.768059E-4</v>
      </c>
      <c r="H178">
        <v>64</v>
      </c>
      <c r="O178">
        <v>0</v>
      </c>
      <c r="V178">
        <v>0</v>
      </c>
      <c r="AC178">
        <v>0</v>
      </c>
      <c r="AD178">
        <v>7.6995959999999995E-4</v>
      </c>
      <c r="AE178">
        <v>1.1567312000000001E-3</v>
      </c>
      <c r="AF178">
        <v>8.7419349999999995E-4</v>
      </c>
      <c r="AG178">
        <v>8.7419349999999995E-4</v>
      </c>
      <c r="AH178">
        <v>4.7049599999999998E-5</v>
      </c>
      <c r="AI178">
        <v>3.768059E-4</v>
      </c>
      <c r="AJ178">
        <v>64</v>
      </c>
    </row>
    <row r="179" spans="1:36" x14ac:dyDescent="0.25">
      <c r="A179" t="s">
        <v>197</v>
      </c>
      <c r="B179">
        <v>5.4756100000000001E-4</v>
      </c>
      <c r="C179">
        <v>5.4756100000000001E-4</v>
      </c>
      <c r="D179">
        <v>5.4756100000000001E-4</v>
      </c>
      <c r="E179">
        <v>5.4756100000000001E-4</v>
      </c>
      <c r="F179">
        <v>0</v>
      </c>
      <c r="G179">
        <v>0</v>
      </c>
      <c r="H179">
        <v>10</v>
      </c>
      <c r="O179">
        <v>0</v>
      </c>
      <c r="V179">
        <v>0</v>
      </c>
      <c r="AC179">
        <v>0</v>
      </c>
      <c r="AD179">
        <v>5.4756100000000001E-4</v>
      </c>
      <c r="AE179">
        <v>5.4756100000000001E-4</v>
      </c>
      <c r="AF179">
        <v>5.4756100000000001E-4</v>
      </c>
      <c r="AG179">
        <v>5.4756100000000001E-4</v>
      </c>
      <c r="AH179">
        <v>0</v>
      </c>
      <c r="AI179">
        <v>0</v>
      </c>
      <c r="AJ179">
        <v>10</v>
      </c>
    </row>
    <row r="180" spans="1:36" x14ac:dyDescent="0.25">
      <c r="A180" t="s">
        <v>189</v>
      </c>
      <c r="B180">
        <v>7.9302330000000001E-4</v>
      </c>
      <c r="C180">
        <v>7.9302330000000001E-4</v>
      </c>
      <c r="D180">
        <v>7.9302330000000001E-4</v>
      </c>
      <c r="E180">
        <v>7.9302330000000001E-4</v>
      </c>
      <c r="F180">
        <v>0</v>
      </c>
      <c r="G180">
        <v>0</v>
      </c>
      <c r="H180">
        <v>74</v>
      </c>
      <c r="O180">
        <v>0</v>
      </c>
      <c r="V180">
        <v>0</v>
      </c>
      <c r="AC180">
        <v>0</v>
      </c>
      <c r="AD180">
        <v>7.9302330000000001E-4</v>
      </c>
      <c r="AE180">
        <v>7.9302330000000001E-4</v>
      </c>
      <c r="AF180">
        <v>7.9302330000000001E-4</v>
      </c>
      <c r="AG180">
        <v>7.9302330000000001E-4</v>
      </c>
      <c r="AH180">
        <v>0</v>
      </c>
      <c r="AI180">
        <v>0</v>
      </c>
      <c r="AJ180">
        <v>74</v>
      </c>
    </row>
    <row r="181" spans="1:36" x14ac:dyDescent="0.25">
      <c r="A181" t="s">
        <v>227</v>
      </c>
      <c r="B181">
        <v>7.0588240000000004E-4</v>
      </c>
      <c r="C181">
        <v>7.0588240000000004E-4</v>
      </c>
      <c r="D181">
        <v>7.0588240000000004E-4</v>
      </c>
      <c r="E181">
        <v>7.0588240000000004E-4</v>
      </c>
      <c r="H181">
        <v>0</v>
      </c>
      <c r="O181">
        <v>0</v>
      </c>
      <c r="V181">
        <v>0</v>
      </c>
      <c r="AC181">
        <v>0</v>
      </c>
      <c r="AD181">
        <v>7.0588240000000004E-4</v>
      </c>
      <c r="AE181">
        <v>7.0588240000000004E-4</v>
      </c>
      <c r="AF181">
        <v>7.0588240000000004E-4</v>
      </c>
      <c r="AG181">
        <v>7.0588240000000004E-4</v>
      </c>
      <c r="AJ181">
        <v>0</v>
      </c>
    </row>
    <row r="182" spans="1:36" x14ac:dyDescent="0.25">
      <c r="A182" t="s">
        <v>228</v>
      </c>
      <c r="B182">
        <v>8.6874999999999995E-4</v>
      </c>
      <c r="C182">
        <v>8.6874999999999995E-4</v>
      </c>
      <c r="D182">
        <v>8.6874999999999995E-4</v>
      </c>
      <c r="E182">
        <v>8.6874999999999995E-4</v>
      </c>
      <c r="F182">
        <v>0</v>
      </c>
      <c r="G182">
        <v>0</v>
      </c>
      <c r="H182">
        <v>17</v>
      </c>
      <c r="O182">
        <v>0</v>
      </c>
      <c r="V182">
        <v>0</v>
      </c>
      <c r="AC182">
        <v>0</v>
      </c>
      <c r="AD182">
        <v>8.6874999999999995E-4</v>
      </c>
      <c r="AE182">
        <v>8.6874999999999995E-4</v>
      </c>
      <c r="AF182">
        <v>8.6874999999999995E-4</v>
      </c>
      <c r="AG182">
        <v>8.6874999999999995E-4</v>
      </c>
      <c r="AH182">
        <v>0</v>
      </c>
      <c r="AI182">
        <v>0</v>
      </c>
      <c r="AJ182">
        <v>17</v>
      </c>
    </row>
    <row r="183" spans="1:36" x14ac:dyDescent="0.25">
      <c r="A183" t="s">
        <v>199</v>
      </c>
      <c r="B183">
        <v>8.2520680000000004E-4</v>
      </c>
      <c r="C183">
        <v>9.7133110000000001E-4</v>
      </c>
      <c r="D183">
        <v>6.6491230000000003E-4</v>
      </c>
      <c r="E183">
        <v>8.4206989999999996E-4</v>
      </c>
      <c r="F183">
        <v>5.8614000000000003E-6</v>
      </c>
      <c r="G183">
        <v>2.957832E-4</v>
      </c>
      <c r="H183">
        <v>2546</v>
      </c>
      <c r="I183">
        <v>1.5006066E-3</v>
      </c>
      <c r="J183">
        <v>1.9526668000000001E-3</v>
      </c>
      <c r="K183">
        <v>1.1650307000000001E-3</v>
      </c>
      <c r="L183">
        <v>1.5781593000000001E-3</v>
      </c>
      <c r="M183">
        <v>2.58615E-5</v>
      </c>
      <c r="N183">
        <v>9.1614720000000004E-4</v>
      </c>
      <c r="O183">
        <v>1255</v>
      </c>
      <c r="P183">
        <v>9.126987E-4</v>
      </c>
      <c r="Q183">
        <v>1.1861834000000001E-3</v>
      </c>
      <c r="R183">
        <v>9.6423359999999998E-4</v>
      </c>
      <c r="S183">
        <v>9.6611679999999999E-4</v>
      </c>
      <c r="T183">
        <v>6.4848000000000002E-6</v>
      </c>
      <c r="U183">
        <v>1.135503E-4</v>
      </c>
      <c r="V183">
        <v>307</v>
      </c>
      <c r="W183">
        <v>2.8150406999999998E-3</v>
      </c>
      <c r="X183">
        <v>2.8704103E-3</v>
      </c>
      <c r="Y183">
        <v>2.7543478000000001E-3</v>
      </c>
      <c r="Z183">
        <v>2.7543478000000001E-3</v>
      </c>
      <c r="AA183">
        <v>2.0755500000000001E-5</v>
      </c>
      <c r="AB183">
        <v>1.93826E-4</v>
      </c>
      <c r="AC183">
        <v>87</v>
      </c>
      <c r="AD183">
        <v>1.0749991999999999E-3</v>
      </c>
      <c r="AE183">
        <v>1.5232141E-3</v>
      </c>
      <c r="AF183">
        <v>8.5913980000000003E-4</v>
      </c>
      <c r="AG183">
        <v>1.1650307000000001E-3</v>
      </c>
      <c r="AH183">
        <v>1.0502E-5</v>
      </c>
      <c r="AI183">
        <v>6.802202E-4</v>
      </c>
      <c r="AJ183">
        <v>4195</v>
      </c>
    </row>
    <row r="185" spans="1:36" x14ac:dyDescent="0.25">
      <c r="A185" t="s">
        <v>212</v>
      </c>
    </row>
    <row r="186" spans="1:36" x14ac:dyDescent="0.25">
      <c r="C186" t="s">
        <v>207</v>
      </c>
    </row>
    <row r="187" spans="1:36" x14ac:dyDescent="0.25">
      <c r="B187" t="s">
        <v>14</v>
      </c>
      <c r="I187" t="s">
        <v>15</v>
      </c>
      <c r="P187" t="s">
        <v>16</v>
      </c>
      <c r="W187" t="s">
        <v>171</v>
      </c>
      <c r="AD187" t="s">
        <v>199</v>
      </c>
    </row>
    <row r="188" spans="1:36" x14ac:dyDescent="0.25">
      <c r="A188" t="s">
        <v>214</v>
      </c>
      <c r="B188" t="s">
        <v>222</v>
      </c>
      <c r="C188" t="s">
        <v>216</v>
      </c>
      <c r="D188" t="s">
        <v>221</v>
      </c>
      <c r="E188" t="s">
        <v>223</v>
      </c>
      <c r="F188" t="s">
        <v>209</v>
      </c>
      <c r="G188" t="s">
        <v>210</v>
      </c>
      <c r="H188" t="s">
        <v>158</v>
      </c>
      <c r="I188" t="s">
        <v>222</v>
      </c>
      <c r="J188" t="s">
        <v>216</v>
      </c>
      <c r="K188" t="s">
        <v>221</v>
      </c>
      <c r="L188" t="s">
        <v>223</v>
      </c>
      <c r="M188" t="s">
        <v>209</v>
      </c>
      <c r="N188" t="s">
        <v>210</v>
      </c>
      <c r="O188" t="s">
        <v>158</v>
      </c>
      <c r="P188" t="s">
        <v>222</v>
      </c>
      <c r="Q188" t="s">
        <v>216</v>
      </c>
      <c r="R188" t="s">
        <v>221</v>
      </c>
      <c r="S188" t="s">
        <v>223</v>
      </c>
      <c r="T188" t="s">
        <v>209</v>
      </c>
      <c r="U188" t="s">
        <v>210</v>
      </c>
      <c r="V188" t="s">
        <v>158</v>
      </c>
      <c r="W188" t="s">
        <v>222</v>
      </c>
      <c r="X188" t="s">
        <v>216</v>
      </c>
      <c r="Y188" t="s">
        <v>221</v>
      </c>
      <c r="Z188" t="s">
        <v>223</v>
      </c>
      <c r="AA188" t="s">
        <v>209</v>
      </c>
      <c r="AB188" t="s">
        <v>210</v>
      </c>
      <c r="AC188" t="s">
        <v>158</v>
      </c>
      <c r="AD188" t="s">
        <v>222</v>
      </c>
      <c r="AE188" t="s">
        <v>216</v>
      </c>
      <c r="AF188" t="s">
        <v>221</v>
      </c>
      <c r="AG188" t="s">
        <v>223</v>
      </c>
      <c r="AH188" t="s">
        <v>209</v>
      </c>
      <c r="AI188" t="s">
        <v>210</v>
      </c>
      <c r="AJ188" t="s">
        <v>158</v>
      </c>
    </row>
    <row r="189" spans="1:36" x14ac:dyDescent="0.25">
      <c r="A189" t="s">
        <v>224</v>
      </c>
      <c r="H189">
        <v>0</v>
      </c>
      <c r="O189">
        <v>0</v>
      </c>
      <c r="V189">
        <v>0</v>
      </c>
      <c r="AC189">
        <v>0</v>
      </c>
      <c r="AJ189">
        <v>0</v>
      </c>
    </row>
    <row r="190" spans="1:36" x14ac:dyDescent="0.25">
      <c r="A190" t="s">
        <v>172</v>
      </c>
      <c r="H190">
        <v>0</v>
      </c>
      <c r="I190">
        <v>2.8519999999999999E-3</v>
      </c>
      <c r="J190">
        <v>2.8519999999999999E-3</v>
      </c>
      <c r="K190">
        <v>2.8519999999999999E-3</v>
      </c>
      <c r="L190">
        <v>2.8519999999999999E-3</v>
      </c>
      <c r="M190">
        <v>0</v>
      </c>
      <c r="N190">
        <v>0</v>
      </c>
      <c r="O190">
        <v>3</v>
      </c>
      <c r="V190">
        <v>0</v>
      </c>
      <c r="AC190">
        <v>0</v>
      </c>
      <c r="AD190">
        <v>2.8519999999999999E-3</v>
      </c>
      <c r="AE190">
        <v>2.8519999999999999E-3</v>
      </c>
      <c r="AF190">
        <v>2.8519999999999999E-3</v>
      </c>
      <c r="AG190">
        <v>2.8519999999999999E-3</v>
      </c>
      <c r="AH190">
        <v>0</v>
      </c>
      <c r="AI190">
        <v>0</v>
      </c>
      <c r="AJ190">
        <v>3</v>
      </c>
    </row>
    <row r="191" spans="1:36" x14ac:dyDescent="0.25">
      <c r="A191" t="s">
        <v>173</v>
      </c>
      <c r="H191">
        <v>0</v>
      </c>
      <c r="I191">
        <v>2.1839286000000001E-3</v>
      </c>
      <c r="J191">
        <v>2.1839286000000001E-3</v>
      </c>
      <c r="K191">
        <v>2.1839286000000001E-3</v>
      </c>
      <c r="L191">
        <v>2.1839286000000001E-3</v>
      </c>
      <c r="M191">
        <v>0</v>
      </c>
      <c r="N191">
        <v>0</v>
      </c>
      <c r="O191">
        <v>52</v>
      </c>
      <c r="V191">
        <v>0</v>
      </c>
      <c r="AC191">
        <v>0</v>
      </c>
      <c r="AD191">
        <v>2.1839286000000001E-3</v>
      </c>
      <c r="AE191">
        <v>2.1839286000000001E-3</v>
      </c>
      <c r="AF191">
        <v>2.1839286000000001E-3</v>
      </c>
      <c r="AG191">
        <v>2.1839286000000001E-3</v>
      </c>
      <c r="AH191">
        <v>0</v>
      </c>
      <c r="AI191">
        <v>0</v>
      </c>
      <c r="AJ191">
        <v>52</v>
      </c>
    </row>
    <row r="192" spans="1:36" x14ac:dyDescent="0.25">
      <c r="A192" t="s">
        <v>225</v>
      </c>
      <c r="H192">
        <v>0</v>
      </c>
      <c r="I192">
        <v>1.2288136E-3</v>
      </c>
      <c r="J192">
        <v>1.2288136E-3</v>
      </c>
      <c r="K192">
        <v>1.2288136E-3</v>
      </c>
      <c r="L192">
        <v>1.2288136E-3</v>
      </c>
      <c r="M192">
        <v>0</v>
      </c>
      <c r="N192">
        <v>0</v>
      </c>
      <c r="O192">
        <v>60</v>
      </c>
      <c r="V192">
        <v>0</v>
      </c>
      <c r="AC192">
        <v>0</v>
      </c>
      <c r="AD192">
        <v>1.2288136E-3</v>
      </c>
      <c r="AE192">
        <v>1.2288136E-3</v>
      </c>
      <c r="AF192">
        <v>1.2288136E-3</v>
      </c>
      <c r="AG192">
        <v>1.2288136E-3</v>
      </c>
      <c r="AH192">
        <v>0</v>
      </c>
      <c r="AI192">
        <v>0</v>
      </c>
      <c r="AJ192">
        <v>60</v>
      </c>
    </row>
    <row r="193" spans="1:36" x14ac:dyDescent="0.25">
      <c r="A193" t="s">
        <v>174</v>
      </c>
      <c r="H193">
        <v>0</v>
      </c>
      <c r="I193">
        <v>1.7540034E-3</v>
      </c>
      <c r="J193">
        <v>1.8908218000000001E-3</v>
      </c>
      <c r="K193">
        <v>1.2288136E-3</v>
      </c>
      <c r="L193">
        <v>1.6000000000000001E-3</v>
      </c>
      <c r="M193">
        <v>4.7658199999999997E-5</v>
      </c>
      <c r="N193">
        <v>7.5963720000000003E-4</v>
      </c>
      <c r="O193">
        <v>254</v>
      </c>
      <c r="V193">
        <v>0</v>
      </c>
      <c r="AC193">
        <v>0</v>
      </c>
      <c r="AD193">
        <v>1.7540034E-3</v>
      </c>
      <c r="AE193">
        <v>1.8908218000000001E-3</v>
      </c>
      <c r="AF193">
        <v>1.2288136E-3</v>
      </c>
      <c r="AG193">
        <v>1.6000000000000001E-3</v>
      </c>
      <c r="AH193">
        <v>4.7658199999999997E-5</v>
      </c>
      <c r="AI193">
        <v>7.5963720000000003E-4</v>
      </c>
      <c r="AJ193">
        <v>254</v>
      </c>
    </row>
    <row r="194" spans="1:36" x14ac:dyDescent="0.25">
      <c r="A194" t="s">
        <v>175</v>
      </c>
      <c r="H194">
        <v>0</v>
      </c>
      <c r="O194">
        <v>0</v>
      </c>
      <c r="V194">
        <v>0</v>
      </c>
      <c r="W194">
        <v>2.8302326E-3</v>
      </c>
      <c r="X194">
        <v>2.8302326E-3</v>
      </c>
      <c r="Y194">
        <v>2.8302326E-3</v>
      </c>
      <c r="Z194">
        <v>2.8302326E-3</v>
      </c>
      <c r="AA194">
        <v>0</v>
      </c>
      <c r="AB194">
        <v>0</v>
      </c>
      <c r="AC194">
        <v>19</v>
      </c>
      <c r="AD194">
        <v>2.8302326E-3</v>
      </c>
      <c r="AE194">
        <v>2.8302326E-3</v>
      </c>
      <c r="AF194">
        <v>2.8302326E-3</v>
      </c>
      <c r="AG194">
        <v>2.8302326E-3</v>
      </c>
      <c r="AH194">
        <v>0</v>
      </c>
      <c r="AI194">
        <v>0</v>
      </c>
      <c r="AJ194">
        <v>19</v>
      </c>
    </row>
    <row r="195" spans="1:36" x14ac:dyDescent="0.25">
      <c r="A195" t="s">
        <v>176</v>
      </c>
      <c r="H195">
        <v>0</v>
      </c>
      <c r="I195">
        <v>1.0633553999999999E-3</v>
      </c>
      <c r="J195">
        <v>1.0194135E-3</v>
      </c>
      <c r="K195">
        <v>1.0793939E-3</v>
      </c>
      <c r="L195">
        <v>1.0419871999999999E-3</v>
      </c>
      <c r="M195">
        <v>2.5971000000000001E-6</v>
      </c>
      <c r="N195">
        <v>4.0034899999999998E-5</v>
      </c>
      <c r="O195">
        <v>238</v>
      </c>
      <c r="V195">
        <v>0</v>
      </c>
      <c r="AC195">
        <v>0</v>
      </c>
      <c r="AD195">
        <v>1.0633553999999999E-3</v>
      </c>
      <c r="AE195">
        <v>1.0194135E-3</v>
      </c>
      <c r="AF195">
        <v>1.0793939E-3</v>
      </c>
      <c r="AG195">
        <v>1.0419871999999999E-3</v>
      </c>
      <c r="AH195">
        <v>2.5971000000000001E-6</v>
      </c>
      <c r="AI195">
        <v>4.0034899999999998E-5</v>
      </c>
      <c r="AJ195">
        <v>238</v>
      </c>
    </row>
    <row r="196" spans="1:36" x14ac:dyDescent="0.25">
      <c r="A196" t="s">
        <v>218</v>
      </c>
      <c r="H196">
        <v>0</v>
      </c>
      <c r="O196">
        <v>0</v>
      </c>
      <c r="V196">
        <v>0</v>
      </c>
      <c r="AC196">
        <v>0</v>
      </c>
      <c r="AJ196">
        <v>0</v>
      </c>
    </row>
    <row r="197" spans="1:36" x14ac:dyDescent="0.25">
      <c r="A197" t="s">
        <v>177</v>
      </c>
      <c r="H197">
        <v>0</v>
      </c>
      <c r="I197">
        <v>1.5275362E-3</v>
      </c>
      <c r="J197">
        <v>1.5275362E-3</v>
      </c>
      <c r="K197">
        <v>1.5275362E-3</v>
      </c>
      <c r="L197">
        <v>1.5275362E-3</v>
      </c>
      <c r="M197">
        <v>0</v>
      </c>
      <c r="N197">
        <v>0</v>
      </c>
      <c r="O197">
        <v>63</v>
      </c>
      <c r="V197">
        <v>0</v>
      </c>
      <c r="W197">
        <v>2.2836364E-3</v>
      </c>
      <c r="X197">
        <v>2.2836364E-3</v>
      </c>
      <c r="Y197">
        <v>2.2836364E-3</v>
      </c>
      <c r="Z197">
        <v>2.2836364E-3</v>
      </c>
      <c r="AA197">
        <v>0</v>
      </c>
      <c r="AB197">
        <v>0</v>
      </c>
      <c r="AC197">
        <v>40</v>
      </c>
      <c r="AD197">
        <v>1.8238668E-3</v>
      </c>
      <c r="AE197">
        <v>1.9055863E-3</v>
      </c>
      <c r="AF197">
        <v>1.5275362E-3</v>
      </c>
      <c r="AG197">
        <v>1.9055863E-3</v>
      </c>
      <c r="AH197">
        <v>3.6535799999999997E-5</v>
      </c>
      <c r="AI197">
        <v>3.7091590000000002E-4</v>
      </c>
      <c r="AJ197">
        <v>103</v>
      </c>
    </row>
    <row r="198" spans="1:36" x14ac:dyDescent="0.25">
      <c r="A198" t="s">
        <v>178</v>
      </c>
      <c r="H198">
        <v>0</v>
      </c>
      <c r="I198">
        <v>1.0503228000000001E-3</v>
      </c>
      <c r="J198">
        <v>1.3864806E-3</v>
      </c>
      <c r="K198">
        <v>7.4835159999999995E-4</v>
      </c>
      <c r="L198">
        <v>1.3571429000000001E-3</v>
      </c>
      <c r="M198">
        <v>3.71954E-5</v>
      </c>
      <c r="N198">
        <v>5.3376659999999996E-4</v>
      </c>
      <c r="O198">
        <v>206</v>
      </c>
      <c r="V198">
        <v>0</v>
      </c>
      <c r="W198">
        <v>1.8795455E-3</v>
      </c>
      <c r="X198">
        <v>1.8795455E-3</v>
      </c>
      <c r="Y198">
        <v>1.8795455E-3</v>
      </c>
      <c r="Z198">
        <v>1.8795455E-3</v>
      </c>
      <c r="AA198">
        <v>0</v>
      </c>
      <c r="AB198">
        <v>0</v>
      </c>
      <c r="AC198">
        <v>25</v>
      </c>
      <c r="AD198">
        <v>1.1411806999999999E-3</v>
      </c>
      <c r="AE198">
        <v>1.5097468E-3</v>
      </c>
      <c r="AF198">
        <v>7.4835159999999995E-4</v>
      </c>
      <c r="AG198">
        <v>1.6183441999999999E-3</v>
      </c>
      <c r="AH198">
        <v>3.7251500000000001E-5</v>
      </c>
      <c r="AI198">
        <v>5.6650829999999996E-4</v>
      </c>
      <c r="AJ198">
        <v>231</v>
      </c>
    </row>
    <row r="199" spans="1:36" x14ac:dyDescent="0.25">
      <c r="A199" t="s">
        <v>179</v>
      </c>
      <c r="B199">
        <v>8.6509230000000002E-4</v>
      </c>
      <c r="C199">
        <v>1.0314251999999999E-3</v>
      </c>
      <c r="D199">
        <v>7.9086019999999996E-4</v>
      </c>
      <c r="E199">
        <v>8.0833330000000005E-4</v>
      </c>
      <c r="F199">
        <v>1.2651500000000001E-5</v>
      </c>
      <c r="G199">
        <v>2.1136129999999999E-4</v>
      </c>
      <c r="H199">
        <v>279</v>
      </c>
      <c r="O199">
        <v>0</v>
      </c>
      <c r="V199">
        <v>0</v>
      </c>
      <c r="AC199">
        <v>0</v>
      </c>
      <c r="AD199">
        <v>8.6509230000000002E-4</v>
      </c>
      <c r="AE199">
        <v>1.0314251999999999E-3</v>
      </c>
      <c r="AF199">
        <v>7.9086019999999996E-4</v>
      </c>
      <c r="AG199">
        <v>8.0833330000000005E-4</v>
      </c>
      <c r="AH199">
        <v>1.2651500000000001E-5</v>
      </c>
      <c r="AI199">
        <v>2.1136129999999999E-4</v>
      </c>
      <c r="AJ199">
        <v>279</v>
      </c>
    </row>
    <row r="200" spans="1:36" x14ac:dyDescent="0.25">
      <c r="A200" t="s">
        <v>180</v>
      </c>
      <c r="H200">
        <v>0</v>
      </c>
      <c r="I200">
        <v>9.6496820000000004E-4</v>
      </c>
      <c r="J200">
        <v>9.6496820000000004E-4</v>
      </c>
      <c r="K200">
        <v>9.6496820000000004E-4</v>
      </c>
      <c r="L200">
        <v>9.6496820000000004E-4</v>
      </c>
      <c r="M200">
        <v>0</v>
      </c>
      <c r="N200">
        <v>0</v>
      </c>
      <c r="O200">
        <v>248</v>
      </c>
      <c r="V200">
        <v>0</v>
      </c>
      <c r="AC200">
        <v>0</v>
      </c>
      <c r="AD200">
        <v>9.6496820000000004E-4</v>
      </c>
      <c r="AE200">
        <v>9.6496820000000004E-4</v>
      </c>
      <c r="AF200">
        <v>9.6496820000000004E-4</v>
      </c>
      <c r="AG200">
        <v>9.6496820000000004E-4</v>
      </c>
      <c r="AH200">
        <v>0</v>
      </c>
      <c r="AI200">
        <v>0</v>
      </c>
      <c r="AJ200">
        <v>248</v>
      </c>
    </row>
    <row r="201" spans="1:36" x14ac:dyDescent="0.25">
      <c r="A201" t="s">
        <v>181</v>
      </c>
      <c r="B201">
        <v>8.2537310000000005E-4</v>
      </c>
      <c r="C201">
        <v>8.2537310000000005E-4</v>
      </c>
      <c r="D201">
        <v>8.2537310000000005E-4</v>
      </c>
      <c r="E201">
        <v>8.2537310000000005E-4</v>
      </c>
      <c r="F201">
        <v>0</v>
      </c>
      <c r="G201">
        <v>0</v>
      </c>
      <c r="H201">
        <v>80</v>
      </c>
      <c r="I201">
        <v>1.4499999999999999E-3</v>
      </c>
      <c r="J201">
        <v>1.4499999999999999E-3</v>
      </c>
      <c r="K201">
        <v>1.4499999999999999E-3</v>
      </c>
      <c r="L201">
        <v>1.4499999999999999E-3</v>
      </c>
      <c r="M201">
        <v>0</v>
      </c>
      <c r="N201">
        <v>0</v>
      </c>
      <c r="O201">
        <v>25</v>
      </c>
      <c r="V201">
        <v>0</v>
      </c>
      <c r="AC201">
        <v>0</v>
      </c>
      <c r="AD201">
        <v>9.7591759999999996E-4</v>
      </c>
      <c r="AE201">
        <v>1.1376865999999999E-3</v>
      </c>
      <c r="AF201">
        <v>8.2537310000000005E-4</v>
      </c>
      <c r="AG201">
        <v>1.1376865999999999E-3</v>
      </c>
      <c r="AH201">
        <v>2.6195800000000001E-5</v>
      </c>
      <c r="AI201">
        <v>2.684338E-4</v>
      </c>
      <c r="AJ201">
        <v>105</v>
      </c>
    </row>
    <row r="202" spans="1:36" x14ac:dyDescent="0.25">
      <c r="A202" t="s">
        <v>182</v>
      </c>
      <c r="H202">
        <v>0</v>
      </c>
      <c r="I202">
        <v>4.2653059999999999E-4</v>
      </c>
      <c r="J202">
        <v>4.2653059999999999E-4</v>
      </c>
      <c r="K202">
        <v>4.2653059999999999E-4</v>
      </c>
      <c r="L202">
        <v>4.2653059999999999E-4</v>
      </c>
      <c r="M202">
        <v>0</v>
      </c>
      <c r="N202">
        <v>0</v>
      </c>
      <c r="O202">
        <v>64</v>
      </c>
      <c r="V202">
        <v>0</v>
      </c>
      <c r="AC202">
        <v>0</v>
      </c>
      <c r="AD202">
        <v>4.2653059999999999E-4</v>
      </c>
      <c r="AE202">
        <v>4.2653059999999999E-4</v>
      </c>
      <c r="AF202">
        <v>4.2653059999999999E-4</v>
      </c>
      <c r="AG202">
        <v>4.2653059999999999E-4</v>
      </c>
      <c r="AH202">
        <v>0</v>
      </c>
      <c r="AI202">
        <v>0</v>
      </c>
      <c r="AJ202">
        <v>64</v>
      </c>
    </row>
    <row r="203" spans="1:36" x14ac:dyDescent="0.25">
      <c r="A203" t="s">
        <v>183</v>
      </c>
      <c r="B203">
        <v>6.231028E-4</v>
      </c>
      <c r="C203">
        <v>6.8530040000000004E-4</v>
      </c>
      <c r="D203">
        <v>6.2515719999999995E-4</v>
      </c>
      <c r="E203">
        <v>6.2515719999999995E-4</v>
      </c>
      <c r="F203">
        <v>4.0269999999999997E-6</v>
      </c>
      <c r="G203">
        <v>9.7575899999999995E-5</v>
      </c>
      <c r="H203">
        <v>587</v>
      </c>
      <c r="O203">
        <v>0</v>
      </c>
      <c r="P203">
        <v>6.6011650000000004E-4</v>
      </c>
      <c r="Q203">
        <v>1.2218254000000001E-3</v>
      </c>
      <c r="R203">
        <v>6.4722219999999999E-4</v>
      </c>
      <c r="S203">
        <v>1.2218254000000001E-3</v>
      </c>
      <c r="T203">
        <v>1.3560000000000001E-5</v>
      </c>
      <c r="U203">
        <v>1.218022E-4</v>
      </c>
      <c r="V203">
        <v>81</v>
      </c>
      <c r="AC203">
        <v>0</v>
      </c>
      <c r="AD203">
        <v>6.2757500000000001E-4</v>
      </c>
      <c r="AE203">
        <v>8.999104E-4</v>
      </c>
      <c r="AF203">
        <v>6.2515719999999995E-4</v>
      </c>
      <c r="AG203">
        <v>6.4722219999999999E-4</v>
      </c>
      <c r="AH203">
        <v>3.9249999999999997E-6</v>
      </c>
      <c r="AI203">
        <v>1.014281E-4</v>
      </c>
      <c r="AJ203">
        <v>668</v>
      </c>
    </row>
    <row r="204" spans="1:36" x14ac:dyDescent="0.25">
      <c r="A204" t="s">
        <v>184</v>
      </c>
      <c r="B204">
        <v>1.5085106E-3</v>
      </c>
      <c r="C204">
        <v>1.5085106E-3</v>
      </c>
      <c r="D204">
        <v>1.5085106E-3</v>
      </c>
      <c r="E204">
        <v>1.5085106E-3</v>
      </c>
      <c r="F204">
        <v>0</v>
      </c>
      <c r="G204">
        <v>0</v>
      </c>
      <c r="H204">
        <v>83</v>
      </c>
      <c r="O204">
        <v>0</v>
      </c>
      <c r="V204">
        <v>0</v>
      </c>
      <c r="AC204">
        <v>0</v>
      </c>
      <c r="AD204">
        <v>1.5085106E-3</v>
      </c>
      <c r="AE204">
        <v>1.5085106E-3</v>
      </c>
      <c r="AF204">
        <v>1.5085106E-3</v>
      </c>
      <c r="AG204">
        <v>1.5085106E-3</v>
      </c>
      <c r="AH204">
        <v>0</v>
      </c>
      <c r="AI204">
        <v>0</v>
      </c>
      <c r="AJ204">
        <v>83</v>
      </c>
    </row>
    <row r="205" spans="1:36" x14ac:dyDescent="0.25">
      <c r="A205" t="s">
        <v>186</v>
      </c>
      <c r="H205">
        <v>0</v>
      </c>
      <c r="I205">
        <v>1.4476923000000001E-3</v>
      </c>
      <c r="J205">
        <v>1.4476923000000001E-3</v>
      </c>
      <c r="K205">
        <v>1.4476923000000001E-3</v>
      </c>
      <c r="L205">
        <v>1.4476923000000001E-3</v>
      </c>
      <c r="M205">
        <v>0</v>
      </c>
      <c r="N205">
        <v>0</v>
      </c>
      <c r="O205">
        <v>21</v>
      </c>
      <c r="V205">
        <v>0</v>
      </c>
      <c r="AC205">
        <v>0</v>
      </c>
      <c r="AD205">
        <v>1.4476923000000001E-3</v>
      </c>
      <c r="AE205">
        <v>1.4476923000000001E-3</v>
      </c>
      <c r="AF205">
        <v>1.4476923000000001E-3</v>
      </c>
      <c r="AG205">
        <v>1.4476923000000001E-3</v>
      </c>
      <c r="AH205">
        <v>0</v>
      </c>
      <c r="AI205">
        <v>0</v>
      </c>
      <c r="AJ205">
        <v>21</v>
      </c>
    </row>
    <row r="206" spans="1:36" x14ac:dyDescent="0.25">
      <c r="A206" t="s">
        <v>226</v>
      </c>
      <c r="H206">
        <v>0</v>
      </c>
      <c r="I206">
        <v>6.3442619999999996E-4</v>
      </c>
      <c r="J206">
        <v>6.3442619999999996E-4</v>
      </c>
      <c r="K206">
        <v>6.3442619999999996E-4</v>
      </c>
      <c r="L206">
        <v>6.3442619999999996E-4</v>
      </c>
      <c r="M206">
        <v>0</v>
      </c>
      <c r="N206">
        <v>0</v>
      </c>
      <c r="O206">
        <v>27</v>
      </c>
      <c r="V206">
        <v>0</v>
      </c>
      <c r="AC206">
        <v>0</v>
      </c>
      <c r="AD206">
        <v>6.3442619999999996E-4</v>
      </c>
      <c r="AE206">
        <v>6.3442619999999996E-4</v>
      </c>
      <c r="AF206">
        <v>6.3442619999999996E-4</v>
      </c>
      <c r="AG206">
        <v>6.3442619999999996E-4</v>
      </c>
      <c r="AH206">
        <v>0</v>
      </c>
      <c r="AI206">
        <v>0</v>
      </c>
      <c r="AJ206">
        <v>27</v>
      </c>
    </row>
    <row r="207" spans="1:36" x14ac:dyDescent="0.25">
      <c r="A207" t="s">
        <v>187</v>
      </c>
      <c r="B207">
        <v>1.1532994999999999E-3</v>
      </c>
      <c r="C207">
        <v>1.2616755E-3</v>
      </c>
      <c r="D207">
        <v>9.8026319999999995E-4</v>
      </c>
      <c r="E207">
        <v>1.1534759E-3</v>
      </c>
      <c r="F207">
        <v>1.40443E-5</v>
      </c>
      <c r="G207">
        <v>3.525189E-4</v>
      </c>
      <c r="H207">
        <v>630</v>
      </c>
      <c r="O207">
        <v>0</v>
      </c>
      <c r="P207">
        <v>9.0289859999999995E-4</v>
      </c>
      <c r="Q207">
        <v>9.0289859999999995E-4</v>
      </c>
      <c r="R207">
        <v>9.0289859999999995E-4</v>
      </c>
      <c r="S207">
        <v>9.0289859999999995E-4</v>
      </c>
      <c r="T207">
        <v>0</v>
      </c>
      <c r="U207">
        <v>0</v>
      </c>
      <c r="V207">
        <v>148</v>
      </c>
      <c r="AC207">
        <v>0</v>
      </c>
      <c r="AD207">
        <v>1.1055928999999999E-3</v>
      </c>
      <c r="AE207">
        <v>1.2018794E-3</v>
      </c>
      <c r="AF207">
        <v>9.8026319999999995E-4</v>
      </c>
      <c r="AG207">
        <v>1.0668695E-3</v>
      </c>
      <c r="AH207">
        <v>1.1901499999999999E-5</v>
      </c>
      <c r="AI207">
        <v>3.320323E-4</v>
      </c>
      <c r="AJ207">
        <v>778</v>
      </c>
    </row>
    <row r="208" spans="1:36" x14ac:dyDescent="0.25">
      <c r="A208" t="s">
        <v>195</v>
      </c>
      <c r="B208">
        <v>4.8446870000000002E-4</v>
      </c>
      <c r="C208">
        <v>4.8446870000000002E-4</v>
      </c>
      <c r="D208">
        <v>4.8446870000000002E-4</v>
      </c>
      <c r="E208">
        <v>4.8446870000000002E-4</v>
      </c>
      <c r="F208">
        <v>0</v>
      </c>
      <c r="G208">
        <v>0</v>
      </c>
      <c r="H208">
        <v>235</v>
      </c>
      <c r="O208">
        <v>0</v>
      </c>
      <c r="V208">
        <v>0</v>
      </c>
      <c r="AC208">
        <v>0</v>
      </c>
      <c r="AD208">
        <v>4.8446870000000002E-4</v>
      </c>
      <c r="AE208">
        <v>4.8446870000000002E-4</v>
      </c>
      <c r="AF208">
        <v>4.8446870000000002E-4</v>
      </c>
      <c r="AG208">
        <v>4.8446870000000002E-4</v>
      </c>
      <c r="AH208">
        <v>0</v>
      </c>
      <c r="AI208">
        <v>0</v>
      </c>
      <c r="AJ208">
        <v>235</v>
      </c>
    </row>
    <row r="209" spans="1:36" x14ac:dyDescent="0.25">
      <c r="A209" t="s">
        <v>188</v>
      </c>
      <c r="B209">
        <v>7.0614039999999999E-4</v>
      </c>
      <c r="C209">
        <v>7.0614039999999999E-4</v>
      </c>
      <c r="D209">
        <v>7.0614039999999999E-4</v>
      </c>
      <c r="E209">
        <v>7.0614039999999999E-4</v>
      </c>
      <c r="F209">
        <v>0</v>
      </c>
      <c r="G209">
        <v>0</v>
      </c>
      <c r="H209">
        <v>490</v>
      </c>
      <c r="O209">
        <v>0</v>
      </c>
      <c r="P209">
        <v>9.2960530000000001E-4</v>
      </c>
      <c r="Q209">
        <v>9.2960530000000001E-4</v>
      </c>
      <c r="R209">
        <v>9.2960530000000001E-4</v>
      </c>
      <c r="S209">
        <v>9.2960530000000001E-4</v>
      </c>
      <c r="T209">
        <v>0</v>
      </c>
      <c r="U209">
        <v>0</v>
      </c>
      <c r="V209">
        <v>80</v>
      </c>
      <c r="AC209">
        <v>0</v>
      </c>
      <c r="AD209">
        <v>7.3740220000000003E-4</v>
      </c>
      <c r="AE209">
        <v>8.1787280000000003E-4</v>
      </c>
      <c r="AF209">
        <v>7.0614039999999999E-4</v>
      </c>
      <c r="AG209">
        <v>8.1787280000000003E-4</v>
      </c>
      <c r="AH209">
        <v>3.2493E-6</v>
      </c>
      <c r="AI209">
        <v>7.7583400000000007E-5</v>
      </c>
      <c r="AJ209">
        <v>570</v>
      </c>
    </row>
    <row r="210" spans="1:36" x14ac:dyDescent="0.25">
      <c r="A210" t="s">
        <v>196</v>
      </c>
      <c r="B210">
        <v>7.3878989999999999E-4</v>
      </c>
      <c r="C210">
        <v>1.1108100000000001E-3</v>
      </c>
      <c r="D210">
        <v>7.8709679999999999E-4</v>
      </c>
      <c r="E210">
        <v>7.8709679999999999E-4</v>
      </c>
      <c r="F210">
        <v>3.9984000000000002E-5</v>
      </c>
      <c r="G210">
        <v>3.2021989999999999E-4</v>
      </c>
      <c r="H210">
        <v>64</v>
      </c>
      <c r="O210">
        <v>0</v>
      </c>
      <c r="V210">
        <v>0</v>
      </c>
      <c r="AC210">
        <v>0</v>
      </c>
      <c r="AD210">
        <v>7.3878989999999999E-4</v>
      </c>
      <c r="AE210">
        <v>1.1108100000000001E-3</v>
      </c>
      <c r="AF210">
        <v>7.8709679999999999E-4</v>
      </c>
      <c r="AG210">
        <v>7.8709679999999999E-4</v>
      </c>
      <c r="AH210">
        <v>3.9984000000000002E-5</v>
      </c>
      <c r="AI210">
        <v>3.2021989999999999E-4</v>
      </c>
      <c r="AJ210">
        <v>64</v>
      </c>
    </row>
    <row r="211" spans="1:36" x14ac:dyDescent="0.25">
      <c r="A211" t="s">
        <v>197</v>
      </c>
      <c r="B211">
        <v>5.1951220000000004E-4</v>
      </c>
      <c r="C211">
        <v>5.1951220000000004E-4</v>
      </c>
      <c r="D211">
        <v>5.1951220000000004E-4</v>
      </c>
      <c r="E211">
        <v>5.1951220000000004E-4</v>
      </c>
      <c r="F211">
        <v>0</v>
      </c>
      <c r="G211">
        <v>0</v>
      </c>
      <c r="H211">
        <v>10</v>
      </c>
      <c r="O211">
        <v>0</v>
      </c>
      <c r="V211">
        <v>0</v>
      </c>
      <c r="AC211">
        <v>0</v>
      </c>
      <c r="AD211">
        <v>5.1951220000000004E-4</v>
      </c>
      <c r="AE211">
        <v>5.1951220000000004E-4</v>
      </c>
      <c r="AF211">
        <v>5.1951220000000004E-4</v>
      </c>
      <c r="AG211">
        <v>5.1951220000000004E-4</v>
      </c>
      <c r="AH211">
        <v>0</v>
      </c>
      <c r="AI211">
        <v>0</v>
      </c>
      <c r="AJ211">
        <v>10</v>
      </c>
    </row>
    <row r="212" spans="1:36" x14ac:dyDescent="0.25">
      <c r="A212" t="s">
        <v>189</v>
      </c>
      <c r="B212">
        <v>7.2325579999999996E-4</v>
      </c>
      <c r="C212">
        <v>7.2325579999999996E-4</v>
      </c>
      <c r="D212">
        <v>7.2325579999999996E-4</v>
      </c>
      <c r="E212">
        <v>7.2325579999999996E-4</v>
      </c>
      <c r="F212">
        <v>0</v>
      </c>
      <c r="G212">
        <v>0</v>
      </c>
      <c r="H212">
        <v>74</v>
      </c>
      <c r="O212">
        <v>0</v>
      </c>
      <c r="V212">
        <v>0</v>
      </c>
      <c r="AC212">
        <v>0</v>
      </c>
      <c r="AD212">
        <v>7.2325579999999996E-4</v>
      </c>
      <c r="AE212">
        <v>7.2325579999999996E-4</v>
      </c>
      <c r="AF212">
        <v>7.2325579999999996E-4</v>
      </c>
      <c r="AG212">
        <v>7.2325579999999996E-4</v>
      </c>
      <c r="AH212">
        <v>0</v>
      </c>
      <c r="AI212">
        <v>0</v>
      </c>
      <c r="AJ212">
        <v>74</v>
      </c>
    </row>
    <row r="213" spans="1:36" x14ac:dyDescent="0.25">
      <c r="A213" t="s">
        <v>227</v>
      </c>
      <c r="B213">
        <v>6.9882349999999995E-4</v>
      </c>
      <c r="C213">
        <v>6.9882349999999995E-4</v>
      </c>
      <c r="D213">
        <v>6.9882349999999995E-4</v>
      </c>
      <c r="E213">
        <v>6.9882349999999995E-4</v>
      </c>
      <c r="H213">
        <v>0</v>
      </c>
      <c r="O213">
        <v>0</v>
      </c>
      <c r="V213">
        <v>0</v>
      </c>
      <c r="AC213">
        <v>0</v>
      </c>
      <c r="AD213">
        <v>6.9882349999999995E-4</v>
      </c>
      <c r="AE213">
        <v>6.9882349999999995E-4</v>
      </c>
      <c r="AF213">
        <v>6.9882349999999995E-4</v>
      </c>
      <c r="AG213">
        <v>6.9882349999999995E-4</v>
      </c>
      <c r="AJ213">
        <v>0</v>
      </c>
    </row>
    <row r="214" spans="1:36" x14ac:dyDescent="0.25">
      <c r="A214" t="s">
        <v>228</v>
      </c>
      <c r="B214">
        <v>8.1249999999999996E-4</v>
      </c>
      <c r="C214">
        <v>8.1249999999999996E-4</v>
      </c>
      <c r="D214">
        <v>8.1249999999999996E-4</v>
      </c>
      <c r="E214">
        <v>8.1249999999999996E-4</v>
      </c>
      <c r="F214">
        <v>0</v>
      </c>
      <c r="G214">
        <v>0</v>
      </c>
      <c r="H214">
        <v>17</v>
      </c>
      <c r="O214">
        <v>0</v>
      </c>
      <c r="V214">
        <v>0</v>
      </c>
      <c r="AC214">
        <v>0</v>
      </c>
      <c r="AD214">
        <v>8.1249999999999996E-4</v>
      </c>
      <c r="AE214">
        <v>8.1249999999999996E-4</v>
      </c>
      <c r="AF214">
        <v>8.1249999999999996E-4</v>
      </c>
      <c r="AG214">
        <v>8.1249999999999996E-4</v>
      </c>
      <c r="AH214">
        <v>0</v>
      </c>
      <c r="AI214">
        <v>0</v>
      </c>
      <c r="AJ214">
        <v>17</v>
      </c>
    </row>
    <row r="215" spans="1:36" x14ac:dyDescent="0.25">
      <c r="A215" t="s">
        <v>199</v>
      </c>
      <c r="B215">
        <v>8.2563500000000002E-4</v>
      </c>
      <c r="C215">
        <v>9.5770770000000005E-4</v>
      </c>
      <c r="D215">
        <v>7.0614039999999999E-4</v>
      </c>
      <c r="E215">
        <v>7.9959680000000002E-4</v>
      </c>
      <c r="F215">
        <v>6.4482999999999997E-6</v>
      </c>
      <c r="G215">
        <v>3.2557490000000001E-4</v>
      </c>
      <c r="H215">
        <v>2549</v>
      </c>
      <c r="I215">
        <v>1.2348178999999999E-3</v>
      </c>
      <c r="J215">
        <v>1.4680874E-3</v>
      </c>
      <c r="K215">
        <v>1.0793939E-3</v>
      </c>
      <c r="L215">
        <v>1.2769068E-3</v>
      </c>
      <c r="M215">
        <v>1.6237000000000001E-5</v>
      </c>
      <c r="N215">
        <v>5.7689109999999998E-4</v>
      </c>
      <c r="O215">
        <v>1262</v>
      </c>
      <c r="P215">
        <v>8.4634770000000003E-4</v>
      </c>
      <c r="Q215">
        <v>1.0690387E-3</v>
      </c>
      <c r="R215">
        <v>9.0289859999999995E-4</v>
      </c>
      <c r="S215">
        <v>9.1625189999999996E-4</v>
      </c>
      <c r="T215">
        <v>7.2601000000000002E-6</v>
      </c>
      <c r="U215">
        <v>1.2756479999999999E-4</v>
      </c>
      <c r="V215">
        <v>309</v>
      </c>
      <c r="W215">
        <v>2.2876744000000001E-3</v>
      </c>
      <c r="X215">
        <v>2.3311381E-3</v>
      </c>
      <c r="Y215">
        <v>2.2836364E-3</v>
      </c>
      <c r="Z215">
        <v>2.2836364E-3</v>
      </c>
      <c r="AA215">
        <v>3.7234000000000003E-5</v>
      </c>
      <c r="AB215">
        <v>3.4347609999999998E-4</v>
      </c>
      <c r="AC215">
        <v>85</v>
      </c>
      <c r="AD215">
        <v>9.7956619999999993E-4</v>
      </c>
      <c r="AE215">
        <v>1.2673933E-3</v>
      </c>
      <c r="AF215">
        <v>8.2537310000000005E-4</v>
      </c>
      <c r="AG215">
        <v>1.0666667E-3</v>
      </c>
      <c r="AH215">
        <v>7.5151000000000003E-6</v>
      </c>
      <c r="AI215">
        <v>4.8734400000000002E-4</v>
      </c>
      <c r="AJ215">
        <v>4205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Chart 18 Data</vt:lpstr>
      <vt:lpstr>Chart 19 Data</vt:lpstr>
      <vt:lpstr>Chart 20</vt:lpstr>
      <vt:lpstr>Chart 7-2</vt:lpstr>
      <vt:lpstr>Chart 8-2</vt:lpstr>
      <vt:lpstr>Chart 50</vt:lpstr>
      <vt:lpstr>Chart 53</vt:lpstr>
      <vt:lpstr>Chart 18</vt:lpstr>
      <vt:lpstr>Chart 19</vt:lpstr>
      <vt:lpstr>'Chart 18 Data'!_201209_18</vt:lpstr>
      <vt:lpstr>'Chart 20'!_201209_19_1</vt:lpstr>
      <vt:lpstr>'Chart 18 Data'!chart18</vt:lpstr>
      <vt:lpstr>'Chart 20'!chart19</vt:lpstr>
      <vt:lpstr>'Chart 50'!LEGACY</vt:lpstr>
      <vt:lpstr>'Chart 53'!ltncy_trimmed_mean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Rajender Razdan</cp:lastModifiedBy>
  <cp:lastPrinted>2016-05-24T23:55:51Z</cp:lastPrinted>
  <dcterms:created xsi:type="dcterms:W3CDTF">2012-07-05T13:02:14Z</dcterms:created>
  <dcterms:modified xsi:type="dcterms:W3CDTF">2016-11-09T15:35:51Z</dcterms:modified>
</cp:coreProperties>
</file>