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9815" windowHeight="6855" activeTab="1"/>
  </bookViews>
  <sheets>
    <sheet name="Test Table" sheetId="2" r:id="rId1"/>
    <sheet name="Excel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F3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K2" i="1"/>
  <c r="L25" i="1"/>
  <c r="L10" i="1"/>
  <c r="L22" i="1"/>
  <c r="L31" i="1"/>
  <c r="L7" i="1"/>
  <c r="L18" i="1"/>
  <c r="L13" i="1"/>
  <c r="L11" i="1"/>
  <c r="L3" i="1"/>
  <c r="L4" i="1"/>
  <c r="L6" i="1"/>
  <c r="L24" i="1"/>
  <c r="L20" i="1"/>
  <c r="L21" i="1"/>
  <c r="L29" i="1"/>
  <c r="L28" i="1"/>
  <c r="L12" i="1"/>
  <c r="L8" i="1"/>
  <c r="L16" i="1"/>
  <c r="L17" i="1"/>
  <c r="L9" i="1"/>
  <c r="L15" i="1"/>
  <c r="L2" i="1"/>
  <c r="L19" i="1"/>
  <c r="L30" i="1"/>
  <c r="L5" i="1"/>
  <c r="L23" i="1"/>
  <c r="L14" i="1"/>
  <c r="L26" i="1"/>
  <c r="L27" i="1"/>
  <c r="C25" i="1"/>
  <c r="C10" i="1"/>
  <c r="C22" i="1"/>
  <c r="C31" i="1"/>
  <c r="C7" i="1"/>
  <c r="C18" i="1"/>
  <c r="C13" i="1"/>
  <c r="C11" i="1"/>
  <c r="C3" i="1"/>
  <c r="C4" i="1"/>
  <c r="C6" i="1"/>
  <c r="C24" i="1"/>
  <c r="C20" i="1"/>
  <c r="C21" i="1"/>
  <c r="C29" i="1"/>
  <c r="C28" i="1"/>
  <c r="C12" i="1"/>
  <c r="C8" i="1"/>
  <c r="C16" i="1"/>
  <c r="C17" i="1"/>
  <c r="C9" i="1"/>
  <c r="C15" i="1"/>
  <c r="C2" i="1"/>
  <c r="C19" i="1"/>
  <c r="C30" i="1"/>
  <c r="C5" i="1"/>
  <c r="C23" i="1"/>
  <c r="C14" i="1"/>
  <c r="C26" i="1"/>
  <c r="C27" i="1"/>
</calcChain>
</file>

<file path=xl/sharedStrings.xml><?xml version="1.0" encoding="utf-8"?>
<sst xmlns="http://schemas.openxmlformats.org/spreadsheetml/2006/main" count="236" uniqueCount="87">
  <si>
    <t>Country</t>
  </si>
  <si>
    <t>Region</t>
  </si>
  <si>
    <t>Country_Region</t>
  </si>
  <si>
    <t>Client_Name</t>
  </si>
  <si>
    <t>Product-Name_Product-ID</t>
  </si>
  <si>
    <t>Product-Name</t>
  </si>
  <si>
    <t>Product-ID</t>
  </si>
  <si>
    <t>Total_Enrollments</t>
  </si>
  <si>
    <t>Subsidiary_Enrollment</t>
  </si>
  <si>
    <t>Sales</t>
  </si>
  <si>
    <t>UK</t>
  </si>
  <si>
    <t>Central</t>
  </si>
  <si>
    <t>National Grid</t>
  </si>
  <si>
    <t>LogiChain_P012</t>
  </si>
  <si>
    <t>LogiChain</t>
  </si>
  <si>
    <t>P012</t>
  </si>
  <si>
    <t>Q1. Combine Column A and Column B into Column C using a formula with the delimiter "-" . (Example: UK-Central)</t>
  </si>
  <si>
    <t>East</t>
  </si>
  <si>
    <t>AstraZeneca</t>
  </si>
  <si>
    <t>EduLearn_P009</t>
  </si>
  <si>
    <t>P009</t>
  </si>
  <si>
    <t>Q2. Separate the data from Column E and insert it into Columns F and G respectively. (without using any fromula)</t>
  </si>
  <si>
    <t>South</t>
  </si>
  <si>
    <t>Barclays</t>
  </si>
  <si>
    <t>HealthFirst_P014</t>
  </si>
  <si>
    <t>HealthFirst</t>
  </si>
  <si>
    <t>Q3. Find the count of unique product names using a formula.</t>
  </si>
  <si>
    <t>BT Group</t>
  </si>
  <si>
    <t>Q4. Add a column to calculate the Subsidiary Enrollment % of the Total Enrollments for each row. Format it as a percentage with 2 decimal places.</t>
  </si>
  <si>
    <t>Q6. Insert a Pivot Table that displays Total Enrollments by Product_Name. Identify which product has the highest enrollments ?. Copy the resulting  table to the current worksheet and name it “Test Table”.</t>
  </si>
  <si>
    <t>North</t>
  </si>
  <si>
    <t>AI Predictor_P004</t>
  </si>
  <si>
    <t>Q5. Highlight all rows where Sales exceed 100,000 and sort all highlighted rows to appear first.</t>
  </si>
  <si>
    <t>Sky Group</t>
  </si>
  <si>
    <t>MediCare+_P008</t>
  </si>
  <si>
    <t>Q6. Add a column to Identify underperforming products by writing a formula to flag products where Subsidiary_Enrollment &lt; 40% of Total Enrollments.</t>
  </si>
  <si>
    <t>West</t>
  </si>
  <si>
    <t>Rolls-Royce</t>
  </si>
  <si>
    <t>AgriSmart_P011</t>
  </si>
  <si>
    <t>Q7. Dynamic Sales Category</t>
  </si>
  <si>
    <t>Cloud Mapper_P005</t>
  </si>
  <si>
    <t>Data Vision_P002</t>
  </si>
  <si>
    <t xml:space="preserve">     - High if Sales ≥ 80,000</t>
  </si>
  <si>
    <t>Sainsbury’s</t>
  </si>
  <si>
    <t xml:space="preserve">     - Medium if 40,000 ≤ Sales &lt; 80,000</t>
  </si>
  <si>
    <t>HSBC Holdings</t>
  </si>
  <si>
    <t xml:space="preserve">     - Low if Sales &lt; 40,000"	</t>
  </si>
  <si>
    <t>Insight Pro_P003</t>
  </si>
  <si>
    <t>Q.8. Create a column chart for the “Test Table” and add appropriate axis labels and data labels</t>
  </si>
  <si>
    <t>BP</t>
  </si>
  <si>
    <t>Secure Net_P006</t>
  </si>
  <si>
    <t>Analytics Suite_P001</t>
  </si>
  <si>
    <t>Tesco</t>
  </si>
  <si>
    <t>Bupa</t>
  </si>
  <si>
    <t>Marks &amp; Spencer</t>
  </si>
  <si>
    <t>Unilever</t>
  </si>
  <si>
    <t>Next</t>
  </si>
  <si>
    <t>GlaxoSmithKline (GSK)</t>
  </si>
  <si>
    <t>Vodafone</t>
  </si>
  <si>
    <t>AutoDrive_P015</t>
  </si>
  <si>
    <t>EduLearn</t>
  </si>
  <si>
    <t>P014</t>
  </si>
  <si>
    <t>AI Predictor</t>
  </si>
  <si>
    <t>P004</t>
  </si>
  <si>
    <t>MediCare+</t>
  </si>
  <si>
    <t>P008</t>
  </si>
  <si>
    <t>AgriSmart</t>
  </si>
  <si>
    <t>P011</t>
  </si>
  <si>
    <t>Cloud Mapper</t>
  </si>
  <si>
    <t>P005</t>
  </si>
  <si>
    <t>Data Vision</t>
  </si>
  <si>
    <t>P002</t>
  </si>
  <si>
    <t>Insight Pro</t>
  </si>
  <si>
    <t>P003</t>
  </si>
  <si>
    <t>Secure Net</t>
  </si>
  <si>
    <t>P006</t>
  </si>
  <si>
    <t>Analytics Suite</t>
  </si>
  <si>
    <t>P001</t>
  </si>
  <si>
    <t>AutoDrive</t>
  </si>
  <si>
    <t>P015</t>
  </si>
  <si>
    <t xml:space="preserve">Subsidiary Enrollment %
</t>
  </si>
  <si>
    <t>Row Labels</t>
  </si>
  <si>
    <t>Grand Total</t>
  </si>
  <si>
    <t>Sum of Total_Enrollments</t>
  </si>
  <si>
    <t xml:space="preserve">Underperforming Flag
</t>
  </si>
  <si>
    <r>
      <t xml:space="preserve">      Add a column to categorize </t>
    </r>
    <r>
      <rPr>
        <b/>
        <sz val="11"/>
        <color rgb="FF000000"/>
        <rFont val="Aptos Narrow"/>
      </rPr>
      <t>Sales</t>
    </r>
    <r>
      <rPr>
        <sz val="11"/>
        <color rgb="FF000000"/>
        <rFont val="Aptos Narrow"/>
      </rPr>
      <t xml:space="preserve"> into:</t>
    </r>
  </si>
  <si>
    <t>Sales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</si>
</sst>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Aptos Narrow"/>
      <scheme val="minor"/>
    </font>
    <font>
      <b/>
      <sz val="11"/>
      <color rgb="FF000000"/>
      <name val="Calibri"/>
    </font>
    <font>
      <sz val="11"/>
      <name val="Aptos Narrow"/>
    </font>
    <font>
      <sz val="11"/>
      <color rgb="FF000000"/>
      <name val="Calibri"/>
    </font>
    <font>
      <sz val="11"/>
      <name val="Play"/>
    </font>
    <font>
      <sz val="11"/>
      <color rgb="FF000000"/>
      <name val="Aptos Narrow"/>
    </font>
    <font>
      <sz val="11"/>
      <name val="Aptos Narrow"/>
    </font>
    <font>
      <b/>
      <sz val="11"/>
      <color rgb="FF000000"/>
      <name val="Aptos Narrow"/>
    </font>
    <font>
      <sz val="11"/>
      <name val="Aptos Narrow"/>
      <scheme val="minor"/>
    </font>
    <font>
      <b/>
      <sz val="11"/>
      <color rgb="FF000000"/>
      <name val="Calibri"/>
      <family val="2"/>
    </font>
    <font>
      <b/>
      <sz val="11"/>
      <name val="Aptos Narrow"/>
      <scheme val="minor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9" fontId="3" fillId="0" borderId="3" xfId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7" xfId="0" applyFont="1" applyBorder="1" applyAlignment="1"/>
    <xf numFmtId="0" fontId="3" fillId="0" borderId="7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0" borderId="5" xfId="0" applyFont="1" applyBorder="1"/>
    <xf numFmtId="0" fontId="6" fillId="0" borderId="6" xfId="0" applyFont="1" applyBorder="1"/>
    <xf numFmtId="0" fontId="11" fillId="0" borderId="7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Assignment.xlsx]Test Table!PivotTable1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Table'!$B$3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'Test Table'!$A$4:$A$16</c:f>
              <c:strCache>
                <c:ptCount val="12"/>
                <c:pt idx="0">
                  <c:v>AgriSmart</c:v>
                </c:pt>
                <c:pt idx="1">
                  <c:v>AI Predictor</c:v>
                </c:pt>
                <c:pt idx="2">
                  <c:v>Analytics Suite</c:v>
                </c:pt>
                <c:pt idx="3">
                  <c:v>AutoDrive</c:v>
                </c:pt>
                <c:pt idx="4">
                  <c:v>Cloud Mapper</c:v>
                </c:pt>
                <c:pt idx="5">
                  <c:v>Data Vision</c:v>
                </c:pt>
                <c:pt idx="6">
                  <c:v>EduLearn</c:v>
                </c:pt>
                <c:pt idx="7">
                  <c:v>HealthFirst</c:v>
                </c:pt>
                <c:pt idx="8">
                  <c:v>Insight Pro</c:v>
                </c:pt>
                <c:pt idx="9">
                  <c:v>LogiChain</c:v>
                </c:pt>
                <c:pt idx="10">
                  <c:v>MediCare+</c:v>
                </c:pt>
                <c:pt idx="11">
                  <c:v>Secure Net</c:v>
                </c:pt>
              </c:strCache>
            </c:strRef>
          </c:cat>
          <c:val>
            <c:numRef>
              <c:f>'Test Table'!$B$4:$B$16</c:f>
              <c:numCache>
                <c:formatCode>General</c:formatCode>
                <c:ptCount val="12"/>
                <c:pt idx="0">
                  <c:v>838</c:v>
                </c:pt>
                <c:pt idx="1">
                  <c:v>834</c:v>
                </c:pt>
                <c:pt idx="2">
                  <c:v>741</c:v>
                </c:pt>
                <c:pt idx="3">
                  <c:v>641</c:v>
                </c:pt>
                <c:pt idx="4">
                  <c:v>854</c:v>
                </c:pt>
                <c:pt idx="5">
                  <c:v>446</c:v>
                </c:pt>
                <c:pt idx="6">
                  <c:v>316</c:v>
                </c:pt>
                <c:pt idx="7">
                  <c:v>947</c:v>
                </c:pt>
                <c:pt idx="8">
                  <c:v>264</c:v>
                </c:pt>
                <c:pt idx="9">
                  <c:v>697</c:v>
                </c:pt>
                <c:pt idx="10">
                  <c:v>560</c:v>
                </c:pt>
                <c:pt idx="11">
                  <c:v>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60384"/>
        <c:axId val="204166272"/>
      </c:barChart>
      <c:catAx>
        <c:axId val="20416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66272"/>
        <c:crosses val="autoZero"/>
        <c:auto val="1"/>
        <c:lblAlgn val="ctr"/>
        <c:lblOffset val="100"/>
        <c:noMultiLvlLbl val="0"/>
      </c:catAx>
      <c:valAx>
        <c:axId val="2041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Assignment.xlsx]Test Table!PivotTable1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Table'!$B$3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'Test Table'!$A$4:$A$16</c:f>
              <c:strCache>
                <c:ptCount val="12"/>
                <c:pt idx="0">
                  <c:v>AgriSmart</c:v>
                </c:pt>
                <c:pt idx="1">
                  <c:v>AI Predictor</c:v>
                </c:pt>
                <c:pt idx="2">
                  <c:v>Analytics Suite</c:v>
                </c:pt>
                <c:pt idx="3">
                  <c:v>AutoDrive</c:v>
                </c:pt>
                <c:pt idx="4">
                  <c:v>Cloud Mapper</c:v>
                </c:pt>
                <c:pt idx="5">
                  <c:v>Data Vision</c:v>
                </c:pt>
                <c:pt idx="6">
                  <c:v>EduLearn</c:v>
                </c:pt>
                <c:pt idx="7">
                  <c:v>HealthFirst</c:v>
                </c:pt>
                <c:pt idx="8">
                  <c:v>Insight Pro</c:v>
                </c:pt>
                <c:pt idx="9">
                  <c:v>LogiChain</c:v>
                </c:pt>
                <c:pt idx="10">
                  <c:v>MediCare+</c:v>
                </c:pt>
                <c:pt idx="11">
                  <c:v>Secure Net</c:v>
                </c:pt>
              </c:strCache>
            </c:strRef>
          </c:cat>
          <c:val>
            <c:numRef>
              <c:f>'Test Table'!$B$4:$B$16</c:f>
              <c:numCache>
                <c:formatCode>General</c:formatCode>
                <c:ptCount val="12"/>
                <c:pt idx="0">
                  <c:v>838</c:v>
                </c:pt>
                <c:pt idx="1">
                  <c:v>834</c:v>
                </c:pt>
                <c:pt idx="2">
                  <c:v>741</c:v>
                </c:pt>
                <c:pt idx="3">
                  <c:v>641</c:v>
                </c:pt>
                <c:pt idx="4">
                  <c:v>854</c:v>
                </c:pt>
                <c:pt idx="5">
                  <c:v>446</c:v>
                </c:pt>
                <c:pt idx="6">
                  <c:v>316</c:v>
                </c:pt>
                <c:pt idx="7">
                  <c:v>947</c:v>
                </c:pt>
                <c:pt idx="8">
                  <c:v>264</c:v>
                </c:pt>
                <c:pt idx="9">
                  <c:v>697</c:v>
                </c:pt>
                <c:pt idx="10">
                  <c:v>560</c:v>
                </c:pt>
                <c:pt idx="11">
                  <c:v>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26816"/>
        <c:axId val="205028352"/>
      </c:barChart>
      <c:catAx>
        <c:axId val="2050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28352"/>
        <c:crosses val="autoZero"/>
        <c:auto val="1"/>
        <c:lblAlgn val="ctr"/>
        <c:lblOffset val="100"/>
        <c:noMultiLvlLbl val="0"/>
      </c:catAx>
      <c:valAx>
        <c:axId val="2050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2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</xdr:row>
      <xdr:rowOff>171450</xdr:rowOff>
    </xdr:from>
    <xdr:to>
      <xdr:col>9</xdr:col>
      <xdr:colOff>409575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13608</xdr:colOff>
      <xdr:row>32</xdr:row>
      <xdr:rowOff>163286</xdr:rowOff>
    </xdr:from>
    <xdr:to>
      <xdr:col>13</xdr:col>
      <xdr:colOff>530679</xdr:colOff>
      <xdr:row>48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 Gosavi" refreshedDate="45900.564392708337" createdVersion="4" refreshedVersion="4" minRefreshableVersion="3" recordCount="30">
  <cacheSource type="worksheet">
    <worksheetSource ref="A1:L31" sheet="Excel"/>
  </cacheSource>
  <cacheFields count="11">
    <cacheField name="Country" numFmtId="0">
      <sharedItems/>
    </cacheField>
    <cacheField name="Region" numFmtId="0">
      <sharedItems/>
    </cacheField>
    <cacheField name="Country_Region" numFmtId="0">
      <sharedItems/>
    </cacheField>
    <cacheField name="Client_Name" numFmtId="0">
      <sharedItems/>
    </cacheField>
    <cacheField name="Product-Name_Product-ID" numFmtId="0">
      <sharedItems/>
    </cacheField>
    <cacheField name="Product-Name" numFmtId="0">
      <sharedItems count="12">
        <s v="LogiChain"/>
        <s v="EduLearn"/>
        <s v="HealthFirst"/>
        <s v="AI Predictor"/>
        <s v="MediCare+"/>
        <s v="AgriSmart"/>
        <s v="Cloud Mapper"/>
        <s v="Data Vision"/>
        <s v="Insight Pro"/>
        <s v="Secure Net"/>
        <s v="Analytics Suite"/>
        <s v="AutoDrive"/>
      </sharedItems>
    </cacheField>
    <cacheField name="Product-ID" numFmtId="0">
      <sharedItems/>
    </cacheField>
    <cacheField name="Total_Enrollments" numFmtId="0">
      <sharedItems containsSemiMixedTypes="0" containsString="0" containsNumber="1" containsInteger="1" minValue="62" maxValue="492"/>
    </cacheField>
    <cacheField name="Subsidiary_Enrollment" numFmtId="0">
      <sharedItems containsSemiMixedTypes="0" containsString="0" containsNumber="1" containsInteger="1" minValue="4" maxValue="311"/>
    </cacheField>
    <cacheField name="Sales" numFmtId="0">
      <sharedItems containsSemiMixedTypes="0" containsString="0" containsNumber="1" containsInteger="1" minValue="16577" maxValue="236662"/>
    </cacheField>
    <cacheField name="Subsidiary Enrollment %_x000a_" numFmtId="9">
      <sharedItems containsSemiMixedTypes="0" containsString="0" containsNumber="1" minValue="2.9197080291970802E-2" maxValue="0.989189189189189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UK"/>
    <s v="Central"/>
    <s v="UK-Central"/>
    <s v="National Grid"/>
    <s v="LogiChain_P012"/>
    <x v="0"/>
    <s v="P012"/>
    <n v="69"/>
    <n v="12"/>
    <n v="25599"/>
    <n v="0.17391304347826086"/>
  </r>
  <r>
    <s v="UK"/>
    <s v="East"/>
    <s v="UK-East"/>
    <s v="AstraZeneca"/>
    <s v="EduLearn_P009"/>
    <x v="1"/>
    <s v="P009"/>
    <n v="185"/>
    <n v="183"/>
    <n v="29785"/>
    <n v="0.98918918918918919"/>
  </r>
  <r>
    <s v="UK"/>
    <s v="South"/>
    <s v="UK-South"/>
    <s v="Barclays"/>
    <s v="HealthFirst_P014"/>
    <x v="2"/>
    <s v="P014"/>
    <n v="279"/>
    <n v="133"/>
    <n v="108531"/>
    <n v="0.47670250896057348"/>
  </r>
  <r>
    <s v="UK"/>
    <s v="East"/>
    <s v="UK-East"/>
    <s v="BT Group"/>
    <s v="HealthFirst_P014"/>
    <x v="2"/>
    <s v="P014"/>
    <n v="201"/>
    <n v="26"/>
    <n v="35979"/>
    <n v="0.12935323383084577"/>
  </r>
  <r>
    <s v="UK"/>
    <s v="East"/>
    <s v="UK-East"/>
    <s v="National Grid"/>
    <s v="LogiChain_P012"/>
    <x v="0"/>
    <s v="P012"/>
    <n v="137"/>
    <n v="4"/>
    <n v="16577"/>
    <n v="2.9197080291970802E-2"/>
  </r>
  <r>
    <s v="UK"/>
    <s v="North"/>
    <s v="UK-North"/>
    <s v="BT Group"/>
    <s v="AI Predictor_P004"/>
    <x v="3"/>
    <s v="P004"/>
    <n v="460"/>
    <n v="311"/>
    <n v="149960"/>
    <n v="0.67608695652173911"/>
  </r>
  <r>
    <s v="UK"/>
    <s v="East"/>
    <s v="UK-East"/>
    <s v="Sky Group"/>
    <s v="MediCare+_P008"/>
    <x v="4"/>
    <s v="P008"/>
    <n v="246"/>
    <n v="22"/>
    <n v="47232"/>
    <n v="8.943089430894309E-2"/>
  </r>
  <r>
    <s v="UK"/>
    <s v="West"/>
    <s v="UK-West"/>
    <s v="Rolls-Royce"/>
    <s v="AgriSmart_P011"/>
    <x v="5"/>
    <s v="P011"/>
    <n v="151"/>
    <n v="68"/>
    <n v="69460"/>
    <n v="0.45033112582781459"/>
  </r>
  <r>
    <s v="UK"/>
    <s v="South"/>
    <s v="UK-South"/>
    <s v="National Grid"/>
    <s v="Cloud Mapper_P005"/>
    <x v="6"/>
    <s v="P005"/>
    <n v="454"/>
    <n v="120"/>
    <n v="93978"/>
    <n v="0.26431718061674009"/>
  </r>
  <r>
    <s v="UK"/>
    <s v="Central"/>
    <s v="UK-Central"/>
    <s v="National Grid"/>
    <s v="Data Vision_P002"/>
    <x v="7"/>
    <s v="P002"/>
    <n v="446"/>
    <n v="183"/>
    <n v="218986"/>
    <n v="0.4103139013452915"/>
  </r>
  <r>
    <s v="UK"/>
    <s v="East"/>
    <s v="UK-East"/>
    <s v="Sainsbury’s"/>
    <s v="AgriSmart_P011"/>
    <x v="5"/>
    <s v="P011"/>
    <n v="492"/>
    <n v="273"/>
    <n v="216972"/>
    <n v="0.55487804878048785"/>
  </r>
  <r>
    <s v="UK"/>
    <s v="South"/>
    <s v="UK-South"/>
    <s v="HSBC Holdings"/>
    <s v="AI Predictor_P004"/>
    <x v="3"/>
    <s v="P004"/>
    <n v="312"/>
    <n v="124"/>
    <n v="150696"/>
    <n v="0.39743589743589741"/>
  </r>
  <r>
    <s v="UK"/>
    <s v="West"/>
    <s v="UK-West"/>
    <s v="Barclays"/>
    <s v="Insight Pro_P003"/>
    <x v="8"/>
    <s v="P003"/>
    <n v="158"/>
    <n v="92"/>
    <n v="30178"/>
    <n v="0.58227848101265822"/>
  </r>
  <r>
    <s v="UK"/>
    <s v="East"/>
    <s v="UK-East"/>
    <s v="AstraZeneca"/>
    <s v="HealthFirst_P014"/>
    <x v="2"/>
    <s v="P014"/>
    <n v="115"/>
    <n v="27"/>
    <n v="42665"/>
    <n v="0.23478260869565218"/>
  </r>
  <r>
    <s v="UK"/>
    <s v="North"/>
    <s v="UK-North"/>
    <s v="HSBC Holdings"/>
    <s v="Cloud Mapper_P005"/>
    <x v="6"/>
    <s v="P005"/>
    <n v="91"/>
    <n v="7"/>
    <n v="42588"/>
    <n v="7.6923076923076927E-2"/>
  </r>
  <r>
    <s v="UK"/>
    <s v="East"/>
    <s v="UK-East"/>
    <s v="BP"/>
    <s v="Insight Pro_P003"/>
    <x v="8"/>
    <s v="P003"/>
    <n v="106"/>
    <n v="52"/>
    <n v="23744"/>
    <n v="0.49056603773584906"/>
  </r>
  <r>
    <s v="UK"/>
    <s v="Central"/>
    <s v="UK-Central"/>
    <s v="Barclays"/>
    <s v="HealthFirst_P014"/>
    <x v="2"/>
    <s v="P014"/>
    <n v="95"/>
    <n v="87"/>
    <n v="25365"/>
    <n v="0.91578947368421049"/>
  </r>
  <r>
    <s v="UK"/>
    <s v="East"/>
    <s v="UK-East"/>
    <s v="BT Group"/>
    <s v="Secure Net_P006"/>
    <x v="9"/>
    <s v="P006"/>
    <n v="218"/>
    <n v="64"/>
    <n v="88944"/>
    <n v="0.29357798165137616"/>
  </r>
  <r>
    <s v="UK"/>
    <s v="North"/>
    <s v="UK-North"/>
    <s v="Rolls-Royce"/>
    <s v="Analytics Suite_P001"/>
    <x v="10"/>
    <s v="P001"/>
    <n v="419"/>
    <n v="300"/>
    <n v="134080"/>
    <n v="0.71599045346062051"/>
  </r>
  <r>
    <s v="UK"/>
    <s v="Central"/>
    <s v="UK-Central"/>
    <s v="AstraZeneca"/>
    <s v="MediCare+_P008"/>
    <x v="4"/>
    <s v="P008"/>
    <n v="314"/>
    <n v="152"/>
    <n v="60288"/>
    <n v="0.48407643312101911"/>
  </r>
  <r>
    <s v="UK"/>
    <s v="East"/>
    <s v="UK-East"/>
    <s v="Tesco"/>
    <s v="Cloud Mapper_P005"/>
    <x v="6"/>
    <s v="P005"/>
    <n v="309"/>
    <n v="60"/>
    <n v="51912"/>
    <n v="0.1941747572815534"/>
  </r>
  <r>
    <s v="UK"/>
    <s v="Central"/>
    <s v="UK-Central"/>
    <s v="Bupa"/>
    <s v="Secure Net_P006"/>
    <x v="9"/>
    <s v="P006"/>
    <n v="309"/>
    <n v="259"/>
    <n v="127926"/>
    <n v="0.8381877022653722"/>
  </r>
  <r>
    <s v="UK"/>
    <s v="North"/>
    <s v="UK-North"/>
    <s v="National Grid"/>
    <s v="Analytics Suite_P001"/>
    <x v="10"/>
    <s v="P001"/>
    <n v="322"/>
    <n v="173"/>
    <n v="63756"/>
    <n v="0.53726708074534157"/>
  </r>
  <r>
    <s v="UK"/>
    <s v="North"/>
    <s v="UK-North"/>
    <s v="Marks &amp; Spencer"/>
    <s v="LogiChain_P012"/>
    <x v="0"/>
    <s v="P012"/>
    <n v="491"/>
    <n v="284"/>
    <n v="236662"/>
    <n v="0.57841140529531565"/>
  </r>
  <r>
    <s v="UK"/>
    <s v="West"/>
    <s v="UK-West"/>
    <s v="Unilever"/>
    <s v="HealthFirst_P014"/>
    <x v="2"/>
    <s v="P014"/>
    <n v="257"/>
    <n v="243"/>
    <n v="47031"/>
    <n v="0.94552529182879375"/>
  </r>
  <r>
    <s v="UK"/>
    <s v="Central"/>
    <s v="UK-Central"/>
    <s v="Next"/>
    <s v="EduLearn_P009"/>
    <x v="1"/>
    <s v="P009"/>
    <n v="131"/>
    <n v="15"/>
    <n v="21746"/>
    <n v="0.11450381679389313"/>
  </r>
  <r>
    <s v="UK"/>
    <s v="East"/>
    <s v="UK-East"/>
    <s v="GlaxoSmithKline (GSK)"/>
    <s v="AutoDrive_P015"/>
    <x v="11"/>
    <s v="P015"/>
    <n v="370"/>
    <n v="119"/>
    <n v="165760"/>
    <n v="0.32162162162162161"/>
  </r>
  <r>
    <s v="UK"/>
    <s v="South"/>
    <s v="UK-South"/>
    <s v="Sainsbury’s"/>
    <s v="AgriSmart_P011"/>
    <x v="5"/>
    <s v="P011"/>
    <n v="195"/>
    <n v="96"/>
    <n v="33150"/>
    <n v="0.49230769230769234"/>
  </r>
  <r>
    <s v="UK"/>
    <s v="North"/>
    <s v="UK-North"/>
    <s v="Vodafone"/>
    <s v="AutoDrive_P015"/>
    <x v="11"/>
    <s v="P015"/>
    <n v="271"/>
    <n v="207"/>
    <n v="66124"/>
    <n v="0.76383763837638374"/>
  </r>
  <r>
    <s v="UK"/>
    <s v="South"/>
    <s v="UK-South"/>
    <s v="Sainsbury’s"/>
    <s v="AI Predictor_P004"/>
    <x v="3"/>
    <s v="P004"/>
    <n v="62"/>
    <n v="57"/>
    <n v="26040"/>
    <n v="0.919354838709677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6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13">
        <item x="5"/>
        <item x="3"/>
        <item x="10"/>
        <item x="11"/>
        <item x="6"/>
        <item x="7"/>
        <item x="1"/>
        <item x="2"/>
        <item x="8"/>
        <item x="0"/>
        <item x="4"/>
        <item x="9"/>
        <item t="default"/>
      </items>
    </pivotField>
    <pivotField showAll="0"/>
    <pivotField dataField="1" showAll="0"/>
    <pivotField showAll="0"/>
    <pivotField showAll="0"/>
    <pivotField numFmtId="9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_Enrollments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4:H47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13">
        <item x="5"/>
        <item x="3"/>
        <item x="10"/>
        <item x="11"/>
        <item x="6"/>
        <item x="7"/>
        <item x="1"/>
        <item x="2"/>
        <item x="8"/>
        <item x="0"/>
        <item x="4"/>
        <item x="9"/>
        <item t="default"/>
      </items>
    </pivotField>
    <pivotField showAll="0"/>
    <pivotField dataField="1" showAll="0"/>
    <pivotField showAll="0"/>
    <pivotField showAll="0"/>
    <pivotField numFmtId="9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_Enrollmen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G22" sqref="G22"/>
    </sheetView>
  </sheetViews>
  <sheetFormatPr defaultRowHeight="14.25" x14ac:dyDescent="0.2"/>
  <cols>
    <col min="1" max="1" width="13.125" bestFit="1" customWidth="1"/>
    <col min="2" max="2" width="24" bestFit="1" customWidth="1"/>
  </cols>
  <sheetData>
    <row r="3" spans="1:2" x14ac:dyDescent="0.2">
      <c r="A3" s="25" t="s">
        <v>81</v>
      </c>
      <c r="B3" t="s">
        <v>83</v>
      </c>
    </row>
    <row r="4" spans="1:2" x14ac:dyDescent="0.2">
      <c r="A4" s="26" t="s">
        <v>66</v>
      </c>
      <c r="B4" s="27">
        <v>838</v>
      </c>
    </row>
    <row r="5" spans="1:2" x14ac:dyDescent="0.2">
      <c r="A5" s="26" t="s">
        <v>62</v>
      </c>
      <c r="B5" s="27">
        <v>834</v>
      </c>
    </row>
    <row r="6" spans="1:2" x14ac:dyDescent="0.2">
      <c r="A6" s="26" t="s">
        <v>76</v>
      </c>
      <c r="B6" s="27">
        <v>741</v>
      </c>
    </row>
    <row r="7" spans="1:2" x14ac:dyDescent="0.2">
      <c r="A7" s="26" t="s">
        <v>78</v>
      </c>
      <c r="B7" s="27">
        <v>641</v>
      </c>
    </row>
    <row r="8" spans="1:2" x14ac:dyDescent="0.2">
      <c r="A8" s="26" t="s">
        <v>68</v>
      </c>
      <c r="B8" s="27">
        <v>854</v>
      </c>
    </row>
    <row r="9" spans="1:2" x14ac:dyDescent="0.2">
      <c r="A9" s="26" t="s">
        <v>70</v>
      </c>
      <c r="B9" s="27">
        <v>446</v>
      </c>
    </row>
    <row r="10" spans="1:2" x14ac:dyDescent="0.2">
      <c r="A10" s="26" t="s">
        <v>60</v>
      </c>
      <c r="B10" s="27">
        <v>316</v>
      </c>
    </row>
    <row r="11" spans="1:2" x14ac:dyDescent="0.2">
      <c r="A11" s="26" t="s">
        <v>25</v>
      </c>
      <c r="B11" s="27">
        <v>947</v>
      </c>
    </row>
    <row r="12" spans="1:2" x14ac:dyDescent="0.2">
      <c r="A12" s="26" t="s">
        <v>72</v>
      </c>
      <c r="B12" s="27">
        <v>264</v>
      </c>
    </row>
    <row r="13" spans="1:2" x14ac:dyDescent="0.2">
      <c r="A13" s="26" t="s">
        <v>14</v>
      </c>
      <c r="B13" s="27">
        <v>697</v>
      </c>
    </row>
    <row r="14" spans="1:2" x14ac:dyDescent="0.2">
      <c r="A14" s="26" t="s">
        <v>64</v>
      </c>
      <c r="B14" s="27">
        <v>560</v>
      </c>
    </row>
    <row r="15" spans="1:2" x14ac:dyDescent="0.2">
      <c r="A15" s="26" t="s">
        <v>74</v>
      </c>
      <c r="B15" s="27">
        <v>527</v>
      </c>
    </row>
    <row r="16" spans="1:2" x14ac:dyDescent="0.2">
      <c r="A16" s="26" t="s">
        <v>82</v>
      </c>
      <c r="B16" s="27">
        <v>7665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zoomScale="40" zoomScaleNormal="40" workbookViewId="0">
      <selection activeCell="D37" sqref="D37"/>
    </sheetView>
  </sheetViews>
  <sheetFormatPr defaultColWidth="14.375" defaultRowHeight="15" customHeight="1" x14ac:dyDescent="0.2"/>
  <cols>
    <col min="1" max="1" width="9.125" customWidth="1"/>
    <col min="2" max="2" width="15.625" customWidth="1"/>
    <col min="3" max="3" width="14.75" customWidth="1"/>
    <col min="4" max="4" width="24.75" customWidth="1"/>
    <col min="5" max="5" width="27.75" customWidth="1"/>
    <col min="6" max="7" width="17.75" customWidth="1"/>
    <col min="8" max="8" width="19.375" customWidth="1"/>
    <col min="9" max="9" width="11" customWidth="1"/>
    <col min="10" max="11" width="9.125" customWidth="1"/>
    <col min="12" max="14" width="17.5" customWidth="1"/>
    <col min="15" max="15" width="129.375" customWidth="1"/>
    <col min="16" max="16" width="37" customWidth="1"/>
    <col min="17" max="18" width="9.125" customWidth="1"/>
  </cols>
  <sheetData>
    <row r="1" spans="1:18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0" t="s">
        <v>9</v>
      </c>
      <c r="K1" s="31" t="s">
        <v>86</v>
      </c>
      <c r="L1" s="3" t="s">
        <v>80</v>
      </c>
      <c r="M1" s="29" t="s">
        <v>84</v>
      </c>
      <c r="N1" s="3"/>
      <c r="O1" s="4"/>
      <c r="P1" s="4"/>
      <c r="Q1" s="4"/>
      <c r="R1" s="4"/>
    </row>
    <row r="2" spans="1:18" ht="13.5" customHeight="1" x14ac:dyDescent="0.2">
      <c r="A2" s="5" t="s">
        <v>10</v>
      </c>
      <c r="B2" s="6" t="s">
        <v>30</v>
      </c>
      <c r="C2" s="6" t="str">
        <f t="shared" ref="C2:C31" si="0">A2 &amp; "-" &amp; B2</f>
        <v>UK-North</v>
      </c>
      <c r="D2" s="7" t="s">
        <v>54</v>
      </c>
      <c r="E2" s="8" t="s">
        <v>13</v>
      </c>
      <c r="F2" s="5" t="s">
        <v>14</v>
      </c>
      <c r="G2" s="6" t="s">
        <v>15</v>
      </c>
      <c r="H2" s="6">
        <v>491</v>
      </c>
      <c r="I2" s="6">
        <v>284</v>
      </c>
      <c r="J2" s="18">
        <v>236662</v>
      </c>
      <c r="K2" s="32" t="str">
        <f>IF(J2&gt;=80000,"High",IF(J2&gt;=40000,"Medium","Low"))</f>
        <v>High</v>
      </c>
      <c r="L2" s="24">
        <f t="shared" ref="L2:L31" si="1">I2/H2</f>
        <v>0.57841140529531565</v>
      </c>
      <c r="M2" s="24" t="str">
        <f>IF($H2=0,"",IF($I2/$H2&lt;0.4,"Underperforming","Performing"))</f>
        <v>Performing</v>
      </c>
      <c r="N2" s="28"/>
      <c r="O2" s="19" t="s">
        <v>16</v>
      </c>
      <c r="P2" s="9"/>
      <c r="Q2" s="9"/>
      <c r="R2" s="10"/>
    </row>
    <row r="3" spans="1:18" ht="13.5" customHeight="1" x14ac:dyDescent="0.2">
      <c r="A3" s="5" t="s">
        <v>10</v>
      </c>
      <c r="B3" s="6" t="s">
        <v>11</v>
      </c>
      <c r="C3" s="6" t="str">
        <f t="shared" si="0"/>
        <v>UK-Central</v>
      </c>
      <c r="D3" s="7" t="s">
        <v>12</v>
      </c>
      <c r="E3" s="8" t="s">
        <v>41</v>
      </c>
      <c r="F3" s="5" t="s">
        <v>70</v>
      </c>
      <c r="G3" s="6" t="s">
        <v>71</v>
      </c>
      <c r="H3" s="6">
        <v>446</v>
      </c>
      <c r="I3" s="6">
        <v>183</v>
      </c>
      <c r="J3" s="18">
        <v>218986</v>
      </c>
      <c r="K3" s="32" t="str">
        <f t="shared" ref="K3:K31" si="2">IF(J3&gt;=80000,"High",IF(J3&gt;=40000,"Medium","Low"))</f>
        <v>High</v>
      </c>
      <c r="L3" s="24">
        <f t="shared" si="1"/>
        <v>0.4103139013452915</v>
      </c>
      <c r="M3" s="24" t="str">
        <f t="shared" ref="M3:M31" si="3">IF($H3=0,"",IF($I3/$H3&lt;0.4,"Underperforming","Performing"))</f>
        <v>Performing</v>
      </c>
      <c r="N3" s="28"/>
      <c r="O3" s="33" t="s">
        <v>21</v>
      </c>
      <c r="P3" s="34"/>
      <c r="Q3" s="35"/>
      <c r="R3" s="12"/>
    </row>
    <row r="4" spans="1:18" ht="13.5" customHeight="1" x14ac:dyDescent="0.2">
      <c r="A4" s="5" t="s">
        <v>10</v>
      </c>
      <c r="B4" s="6" t="s">
        <v>17</v>
      </c>
      <c r="C4" s="6" t="str">
        <f t="shared" si="0"/>
        <v>UK-East</v>
      </c>
      <c r="D4" s="7" t="s">
        <v>43</v>
      </c>
      <c r="E4" s="8" t="s">
        <v>38</v>
      </c>
      <c r="F4" s="5" t="s">
        <v>66</v>
      </c>
      <c r="G4" s="6" t="s">
        <v>67</v>
      </c>
      <c r="H4" s="6">
        <v>492</v>
      </c>
      <c r="I4" s="6">
        <v>273</v>
      </c>
      <c r="J4" s="18">
        <v>216972</v>
      </c>
      <c r="K4" s="32" t="str">
        <f t="shared" si="2"/>
        <v>High</v>
      </c>
      <c r="L4" s="24">
        <f t="shared" si="1"/>
        <v>0.55487804878048785</v>
      </c>
      <c r="M4" s="24" t="str">
        <f t="shared" si="3"/>
        <v>Performing</v>
      </c>
      <c r="N4" s="28"/>
      <c r="O4" s="33" t="s">
        <v>26</v>
      </c>
      <c r="P4" s="34"/>
      <c r="Q4" s="35"/>
      <c r="R4" s="12"/>
    </row>
    <row r="5" spans="1:18" ht="13.5" customHeight="1" x14ac:dyDescent="0.2">
      <c r="A5" s="5" t="s">
        <v>10</v>
      </c>
      <c r="B5" s="6" t="s">
        <v>17</v>
      </c>
      <c r="C5" s="6" t="str">
        <f t="shared" si="0"/>
        <v>UK-East</v>
      </c>
      <c r="D5" s="7" t="s">
        <v>57</v>
      </c>
      <c r="E5" s="8" t="s">
        <v>59</v>
      </c>
      <c r="F5" s="5" t="s">
        <v>78</v>
      </c>
      <c r="G5" s="6" t="s">
        <v>79</v>
      </c>
      <c r="H5" s="6">
        <v>370</v>
      </c>
      <c r="I5" s="6">
        <v>119</v>
      </c>
      <c r="J5" s="18">
        <v>165760</v>
      </c>
      <c r="K5" s="32" t="str">
        <f t="shared" si="2"/>
        <v>High</v>
      </c>
      <c r="L5" s="24">
        <f t="shared" si="1"/>
        <v>0.32162162162162161</v>
      </c>
      <c r="M5" s="24" t="str">
        <f t="shared" si="3"/>
        <v>Underperforming</v>
      </c>
      <c r="N5" s="28"/>
      <c r="O5" s="33" t="s">
        <v>28</v>
      </c>
      <c r="P5" s="34"/>
      <c r="Q5" s="35"/>
      <c r="R5" s="12"/>
    </row>
    <row r="6" spans="1:18" ht="13.5" customHeight="1" x14ac:dyDescent="0.2">
      <c r="A6" s="5" t="s">
        <v>10</v>
      </c>
      <c r="B6" s="6" t="s">
        <v>22</v>
      </c>
      <c r="C6" s="6" t="str">
        <f t="shared" si="0"/>
        <v>UK-South</v>
      </c>
      <c r="D6" s="7" t="s">
        <v>45</v>
      </c>
      <c r="E6" s="8" t="s">
        <v>31</v>
      </c>
      <c r="F6" s="5" t="s">
        <v>62</v>
      </c>
      <c r="G6" s="6" t="s">
        <v>63</v>
      </c>
      <c r="H6" s="6">
        <v>312</v>
      </c>
      <c r="I6" s="6">
        <v>124</v>
      </c>
      <c r="J6" s="18">
        <v>150696</v>
      </c>
      <c r="K6" s="32" t="str">
        <f t="shared" si="2"/>
        <v>High</v>
      </c>
      <c r="L6" s="24">
        <f t="shared" si="1"/>
        <v>0.39743589743589741</v>
      </c>
      <c r="M6" s="24" t="str">
        <f t="shared" si="3"/>
        <v>Underperforming</v>
      </c>
      <c r="N6" s="28"/>
      <c r="O6" s="33" t="s">
        <v>29</v>
      </c>
      <c r="P6" s="34"/>
      <c r="Q6" s="35"/>
      <c r="R6" s="14"/>
    </row>
    <row r="7" spans="1:18" ht="13.5" customHeight="1" x14ac:dyDescent="0.2">
      <c r="A7" s="5" t="s">
        <v>10</v>
      </c>
      <c r="B7" s="6" t="s">
        <v>30</v>
      </c>
      <c r="C7" s="6" t="str">
        <f t="shared" si="0"/>
        <v>UK-North</v>
      </c>
      <c r="D7" s="7" t="s">
        <v>27</v>
      </c>
      <c r="E7" s="8" t="s">
        <v>31</v>
      </c>
      <c r="F7" s="5" t="s">
        <v>62</v>
      </c>
      <c r="G7" s="6" t="s">
        <v>63</v>
      </c>
      <c r="H7" s="6">
        <v>460</v>
      </c>
      <c r="I7" s="6">
        <v>311</v>
      </c>
      <c r="J7" s="18">
        <v>149960</v>
      </c>
      <c r="K7" s="32" t="str">
        <f t="shared" si="2"/>
        <v>High</v>
      </c>
      <c r="L7" s="24">
        <f t="shared" si="1"/>
        <v>0.67608695652173911</v>
      </c>
      <c r="M7" s="24" t="str">
        <f t="shared" si="3"/>
        <v>Performing</v>
      </c>
      <c r="N7" s="28"/>
      <c r="O7" s="33" t="s">
        <v>32</v>
      </c>
      <c r="P7" s="34"/>
      <c r="Q7" s="35"/>
      <c r="R7" s="12"/>
    </row>
    <row r="8" spans="1:18" ht="13.5" customHeight="1" x14ac:dyDescent="0.2">
      <c r="A8" s="5" t="s">
        <v>10</v>
      </c>
      <c r="B8" s="6" t="s">
        <v>30</v>
      </c>
      <c r="C8" s="6" t="str">
        <f t="shared" si="0"/>
        <v>UK-North</v>
      </c>
      <c r="D8" s="7" t="s">
        <v>37</v>
      </c>
      <c r="E8" s="8" t="s">
        <v>51</v>
      </c>
      <c r="F8" s="5" t="s">
        <v>76</v>
      </c>
      <c r="G8" s="6" t="s">
        <v>77</v>
      </c>
      <c r="H8" s="6">
        <v>419</v>
      </c>
      <c r="I8" s="6">
        <v>300</v>
      </c>
      <c r="J8" s="18">
        <v>134080</v>
      </c>
      <c r="K8" s="32" t="str">
        <f t="shared" si="2"/>
        <v>High</v>
      </c>
      <c r="L8" s="24">
        <f t="shared" si="1"/>
        <v>0.71599045346062051</v>
      </c>
      <c r="M8" s="24" t="str">
        <f t="shared" si="3"/>
        <v>Performing</v>
      </c>
      <c r="N8" s="28"/>
      <c r="O8" s="33" t="s">
        <v>35</v>
      </c>
      <c r="P8" s="34"/>
      <c r="Q8" s="35"/>
      <c r="R8" s="12"/>
    </row>
    <row r="9" spans="1:18" ht="13.5" customHeight="1" x14ac:dyDescent="0.2">
      <c r="A9" s="5" t="s">
        <v>10</v>
      </c>
      <c r="B9" s="6" t="s">
        <v>11</v>
      </c>
      <c r="C9" s="6" t="str">
        <f t="shared" si="0"/>
        <v>UK-Central</v>
      </c>
      <c r="D9" s="7" t="s">
        <v>53</v>
      </c>
      <c r="E9" s="8" t="s">
        <v>50</v>
      </c>
      <c r="F9" s="5" t="s">
        <v>74</v>
      </c>
      <c r="G9" s="6" t="s">
        <v>75</v>
      </c>
      <c r="H9" s="6">
        <v>309</v>
      </c>
      <c r="I9" s="6">
        <v>259</v>
      </c>
      <c r="J9" s="18">
        <v>127926</v>
      </c>
      <c r="K9" s="32" t="str">
        <f t="shared" si="2"/>
        <v>High</v>
      </c>
      <c r="L9" s="24">
        <f t="shared" si="1"/>
        <v>0.8381877022653722</v>
      </c>
      <c r="M9" s="24" t="str">
        <f t="shared" si="3"/>
        <v>Performing</v>
      </c>
      <c r="N9" s="28"/>
      <c r="O9" s="20" t="s">
        <v>39</v>
      </c>
      <c r="P9" s="15"/>
      <c r="Q9" s="12"/>
      <c r="R9" s="14"/>
    </row>
    <row r="10" spans="1:18" ht="13.5" customHeight="1" x14ac:dyDescent="0.2">
      <c r="A10" s="5" t="s">
        <v>10</v>
      </c>
      <c r="B10" s="6" t="s">
        <v>22</v>
      </c>
      <c r="C10" s="6" t="str">
        <f t="shared" si="0"/>
        <v>UK-South</v>
      </c>
      <c r="D10" s="7" t="s">
        <v>23</v>
      </c>
      <c r="E10" s="8" t="s">
        <v>24</v>
      </c>
      <c r="F10" s="13" t="s">
        <v>25</v>
      </c>
      <c r="G10" s="6" t="s">
        <v>61</v>
      </c>
      <c r="H10" s="6">
        <v>279</v>
      </c>
      <c r="I10" s="6">
        <v>133</v>
      </c>
      <c r="J10" s="18">
        <v>108531</v>
      </c>
      <c r="K10" s="32" t="str">
        <f t="shared" si="2"/>
        <v>High</v>
      </c>
      <c r="L10" s="24">
        <f t="shared" si="1"/>
        <v>0.47670250896057348</v>
      </c>
      <c r="M10" s="24" t="str">
        <f t="shared" si="3"/>
        <v>Performing</v>
      </c>
      <c r="N10" s="28"/>
      <c r="O10" s="21" t="s">
        <v>85</v>
      </c>
      <c r="P10" s="14"/>
      <c r="Q10" s="14"/>
      <c r="R10" s="14"/>
    </row>
    <row r="11" spans="1:18" ht="13.5" customHeight="1" x14ac:dyDescent="0.2">
      <c r="A11" s="5" t="s">
        <v>10</v>
      </c>
      <c r="B11" s="6" t="s">
        <v>22</v>
      </c>
      <c r="C11" s="6" t="str">
        <f t="shared" si="0"/>
        <v>UK-South</v>
      </c>
      <c r="D11" s="7" t="s">
        <v>12</v>
      </c>
      <c r="E11" s="8" t="s">
        <v>40</v>
      </c>
      <c r="F11" s="5" t="s">
        <v>68</v>
      </c>
      <c r="G11" s="6" t="s">
        <v>69</v>
      </c>
      <c r="H11" s="6">
        <v>454</v>
      </c>
      <c r="I11" s="6">
        <v>120</v>
      </c>
      <c r="J11" s="18">
        <v>93978</v>
      </c>
      <c r="K11" s="32" t="str">
        <f t="shared" si="2"/>
        <v>High</v>
      </c>
      <c r="L11" s="24">
        <f t="shared" si="1"/>
        <v>0.26431718061674009</v>
      </c>
      <c r="M11" s="24" t="str">
        <f t="shared" si="3"/>
        <v>Underperforming</v>
      </c>
      <c r="N11" s="28"/>
      <c r="O11" s="20" t="s">
        <v>42</v>
      </c>
      <c r="P11" s="14"/>
      <c r="Q11" s="14"/>
      <c r="R11" s="14"/>
    </row>
    <row r="12" spans="1:18" ht="13.5" customHeight="1" x14ac:dyDescent="0.2">
      <c r="A12" s="5" t="s">
        <v>10</v>
      </c>
      <c r="B12" s="6" t="s">
        <v>17</v>
      </c>
      <c r="C12" s="6" t="str">
        <f t="shared" si="0"/>
        <v>UK-East</v>
      </c>
      <c r="D12" s="7" t="s">
        <v>27</v>
      </c>
      <c r="E12" s="8" t="s">
        <v>50</v>
      </c>
      <c r="F12" s="5" t="s">
        <v>74</v>
      </c>
      <c r="G12" s="6" t="s">
        <v>75</v>
      </c>
      <c r="H12" s="6">
        <v>218</v>
      </c>
      <c r="I12" s="6">
        <v>64</v>
      </c>
      <c r="J12" s="18">
        <v>88944</v>
      </c>
      <c r="K12" s="32" t="str">
        <f t="shared" si="2"/>
        <v>High</v>
      </c>
      <c r="L12" s="24">
        <f t="shared" si="1"/>
        <v>0.29357798165137616</v>
      </c>
      <c r="M12" s="24" t="str">
        <f t="shared" si="3"/>
        <v>Underperforming</v>
      </c>
      <c r="N12" s="28"/>
      <c r="O12" s="22" t="s">
        <v>44</v>
      </c>
      <c r="P12" s="14"/>
      <c r="Q12" s="14"/>
      <c r="R12" s="14"/>
    </row>
    <row r="13" spans="1:18" ht="13.5" customHeight="1" x14ac:dyDescent="0.2">
      <c r="A13" s="5" t="s">
        <v>10</v>
      </c>
      <c r="B13" s="6" t="s">
        <v>36</v>
      </c>
      <c r="C13" s="6" t="str">
        <f t="shared" si="0"/>
        <v>UK-West</v>
      </c>
      <c r="D13" s="7" t="s">
        <v>37</v>
      </c>
      <c r="E13" s="8" t="s">
        <v>38</v>
      </c>
      <c r="F13" s="5" t="s">
        <v>66</v>
      </c>
      <c r="G13" s="6" t="s">
        <v>67</v>
      </c>
      <c r="H13" s="6">
        <v>151</v>
      </c>
      <c r="I13" s="6">
        <v>68</v>
      </c>
      <c r="J13" s="18">
        <v>69460</v>
      </c>
      <c r="K13" s="32" t="str">
        <f t="shared" si="2"/>
        <v>Medium</v>
      </c>
      <c r="L13" s="24">
        <f t="shared" si="1"/>
        <v>0.45033112582781459</v>
      </c>
      <c r="M13" s="24" t="str">
        <f t="shared" si="3"/>
        <v>Performing</v>
      </c>
      <c r="N13" s="28"/>
      <c r="O13" s="20" t="s">
        <v>46</v>
      </c>
      <c r="P13" s="14"/>
      <c r="Q13" s="14"/>
      <c r="R13" s="14"/>
    </row>
    <row r="14" spans="1:18" ht="13.5" customHeight="1" x14ac:dyDescent="0.2">
      <c r="A14" s="5" t="s">
        <v>10</v>
      </c>
      <c r="B14" s="6" t="s">
        <v>30</v>
      </c>
      <c r="C14" s="6" t="str">
        <f t="shared" si="0"/>
        <v>UK-North</v>
      </c>
      <c r="D14" s="7" t="s">
        <v>58</v>
      </c>
      <c r="E14" s="8" t="s">
        <v>59</v>
      </c>
      <c r="F14" s="5" t="s">
        <v>78</v>
      </c>
      <c r="G14" s="6" t="s">
        <v>79</v>
      </c>
      <c r="H14" s="6">
        <v>271</v>
      </c>
      <c r="I14" s="6">
        <v>207</v>
      </c>
      <c r="J14" s="18">
        <v>66124</v>
      </c>
      <c r="K14" s="32" t="str">
        <f t="shared" si="2"/>
        <v>Medium</v>
      </c>
      <c r="L14" s="24">
        <f t="shared" si="1"/>
        <v>0.76383763837638374</v>
      </c>
      <c r="M14" s="24" t="str">
        <f t="shared" si="3"/>
        <v>Performing</v>
      </c>
      <c r="N14" s="28"/>
      <c r="O14" s="20" t="s">
        <v>48</v>
      </c>
      <c r="P14" s="14"/>
      <c r="Q14" s="14"/>
      <c r="R14" s="14"/>
    </row>
    <row r="15" spans="1:18" ht="13.5" customHeight="1" x14ac:dyDescent="0.2">
      <c r="A15" s="5" t="s">
        <v>10</v>
      </c>
      <c r="B15" s="6" t="s">
        <v>30</v>
      </c>
      <c r="C15" s="6" t="str">
        <f t="shared" si="0"/>
        <v>UK-North</v>
      </c>
      <c r="D15" s="7" t="s">
        <v>12</v>
      </c>
      <c r="E15" s="8" t="s">
        <v>51</v>
      </c>
      <c r="F15" s="5" t="s">
        <v>76</v>
      </c>
      <c r="G15" s="6" t="s">
        <v>77</v>
      </c>
      <c r="H15" s="6">
        <v>322</v>
      </c>
      <c r="I15" s="6">
        <v>173</v>
      </c>
      <c r="J15" s="18">
        <v>63756</v>
      </c>
      <c r="K15" s="32" t="str">
        <f t="shared" si="2"/>
        <v>Medium</v>
      </c>
      <c r="L15" s="24">
        <f t="shared" si="1"/>
        <v>0.53726708074534157</v>
      </c>
      <c r="M15" s="24" t="str">
        <f t="shared" si="3"/>
        <v>Performing</v>
      </c>
      <c r="N15" s="28"/>
      <c r="O15" s="23"/>
      <c r="P15" s="14"/>
      <c r="Q15" s="14"/>
      <c r="R15" s="14"/>
    </row>
    <row r="16" spans="1:18" ht="13.5" customHeight="1" x14ac:dyDescent="0.2">
      <c r="A16" s="5" t="s">
        <v>10</v>
      </c>
      <c r="B16" s="6" t="s">
        <v>11</v>
      </c>
      <c r="C16" s="6" t="str">
        <f t="shared" si="0"/>
        <v>UK-Central</v>
      </c>
      <c r="D16" s="7" t="s">
        <v>18</v>
      </c>
      <c r="E16" s="8" t="s">
        <v>34</v>
      </c>
      <c r="F16" s="5" t="s">
        <v>64</v>
      </c>
      <c r="G16" s="6" t="s">
        <v>65</v>
      </c>
      <c r="H16" s="6">
        <v>314</v>
      </c>
      <c r="I16" s="6">
        <v>152</v>
      </c>
      <c r="J16" s="18">
        <v>60288</v>
      </c>
      <c r="K16" s="32" t="str">
        <f t="shared" si="2"/>
        <v>Medium</v>
      </c>
      <c r="L16" s="24">
        <f t="shared" si="1"/>
        <v>0.48407643312101911</v>
      </c>
      <c r="M16" s="24" t="str">
        <f t="shared" si="3"/>
        <v>Performing</v>
      </c>
      <c r="N16" s="28"/>
      <c r="O16" s="23"/>
      <c r="P16" s="14"/>
      <c r="Q16" s="14"/>
      <c r="R16" s="14"/>
    </row>
    <row r="17" spans="1:18" ht="13.5" customHeight="1" x14ac:dyDescent="0.2">
      <c r="A17" s="5" t="s">
        <v>10</v>
      </c>
      <c r="B17" s="6" t="s">
        <v>17</v>
      </c>
      <c r="C17" s="6" t="str">
        <f t="shared" si="0"/>
        <v>UK-East</v>
      </c>
      <c r="D17" s="7" t="s">
        <v>52</v>
      </c>
      <c r="E17" s="8" t="s">
        <v>40</v>
      </c>
      <c r="F17" s="5" t="s">
        <v>68</v>
      </c>
      <c r="G17" s="6" t="s">
        <v>69</v>
      </c>
      <c r="H17" s="6">
        <v>309</v>
      </c>
      <c r="I17" s="6">
        <v>60</v>
      </c>
      <c r="J17" s="18">
        <v>51912</v>
      </c>
      <c r="K17" s="32" t="str">
        <f t="shared" si="2"/>
        <v>Medium</v>
      </c>
      <c r="L17" s="24">
        <f t="shared" si="1"/>
        <v>0.1941747572815534</v>
      </c>
      <c r="M17" s="24" t="str">
        <f t="shared" si="3"/>
        <v>Underperforming</v>
      </c>
      <c r="N17" s="28"/>
      <c r="O17" s="23"/>
      <c r="P17" s="14"/>
      <c r="Q17" s="14"/>
      <c r="R17" s="14"/>
    </row>
    <row r="18" spans="1:18" ht="13.5" customHeight="1" x14ac:dyDescent="0.2">
      <c r="A18" s="5" t="s">
        <v>10</v>
      </c>
      <c r="B18" s="6" t="s">
        <v>17</v>
      </c>
      <c r="C18" s="6" t="str">
        <f t="shared" si="0"/>
        <v>UK-East</v>
      </c>
      <c r="D18" s="7" t="s">
        <v>33</v>
      </c>
      <c r="E18" s="8" t="s">
        <v>34</v>
      </c>
      <c r="F18" s="5" t="s">
        <v>64</v>
      </c>
      <c r="G18" s="6" t="s">
        <v>65</v>
      </c>
      <c r="H18" s="6">
        <v>246</v>
      </c>
      <c r="I18" s="6">
        <v>22</v>
      </c>
      <c r="J18" s="18">
        <v>47232</v>
      </c>
      <c r="K18" s="32" t="str">
        <f t="shared" si="2"/>
        <v>Medium</v>
      </c>
      <c r="L18" s="24">
        <f t="shared" si="1"/>
        <v>8.943089430894309E-2</v>
      </c>
      <c r="M18" s="24" t="str">
        <f t="shared" si="3"/>
        <v>Underperforming</v>
      </c>
      <c r="N18" s="28"/>
      <c r="O18" s="23"/>
      <c r="P18" s="14"/>
      <c r="Q18" s="14"/>
      <c r="R18" s="14"/>
    </row>
    <row r="19" spans="1:18" ht="13.5" customHeight="1" x14ac:dyDescent="0.2">
      <c r="A19" s="5" t="s">
        <v>10</v>
      </c>
      <c r="B19" s="6" t="s">
        <v>36</v>
      </c>
      <c r="C19" s="6" t="str">
        <f t="shared" si="0"/>
        <v>UK-West</v>
      </c>
      <c r="D19" s="7" t="s">
        <v>55</v>
      </c>
      <c r="E19" s="8" t="s">
        <v>24</v>
      </c>
      <c r="F19" s="5" t="s">
        <v>25</v>
      </c>
      <c r="G19" s="6" t="s">
        <v>61</v>
      </c>
      <c r="H19" s="6">
        <v>257</v>
      </c>
      <c r="I19" s="6">
        <v>243</v>
      </c>
      <c r="J19" s="18">
        <v>47031</v>
      </c>
      <c r="K19" s="32" t="str">
        <f t="shared" si="2"/>
        <v>Medium</v>
      </c>
      <c r="L19" s="24">
        <f t="shared" si="1"/>
        <v>0.94552529182879375</v>
      </c>
      <c r="M19" s="24" t="str">
        <f t="shared" si="3"/>
        <v>Performing</v>
      </c>
      <c r="N19" s="28"/>
      <c r="O19" s="23"/>
      <c r="P19" s="14"/>
      <c r="Q19" s="14"/>
      <c r="R19" s="14"/>
    </row>
    <row r="20" spans="1:18" ht="13.5" customHeight="1" x14ac:dyDescent="0.2">
      <c r="A20" s="5" t="s">
        <v>10</v>
      </c>
      <c r="B20" s="6" t="s">
        <v>17</v>
      </c>
      <c r="C20" s="6" t="str">
        <f t="shared" si="0"/>
        <v>UK-East</v>
      </c>
      <c r="D20" s="7" t="s">
        <v>18</v>
      </c>
      <c r="E20" s="8" t="s">
        <v>24</v>
      </c>
      <c r="F20" s="5" t="s">
        <v>25</v>
      </c>
      <c r="G20" s="6" t="s">
        <v>61</v>
      </c>
      <c r="H20" s="6">
        <v>115</v>
      </c>
      <c r="I20" s="6">
        <v>27</v>
      </c>
      <c r="J20" s="18">
        <v>42665</v>
      </c>
      <c r="K20" s="32" t="str">
        <f t="shared" si="2"/>
        <v>Medium</v>
      </c>
      <c r="L20" s="24">
        <f t="shared" si="1"/>
        <v>0.23478260869565218</v>
      </c>
      <c r="M20" s="24" t="str">
        <f t="shared" si="3"/>
        <v>Underperforming</v>
      </c>
      <c r="N20" s="28"/>
      <c r="O20" s="23"/>
      <c r="P20" s="14"/>
      <c r="Q20" s="14"/>
      <c r="R20" s="14"/>
    </row>
    <row r="21" spans="1:18" ht="13.5" customHeight="1" x14ac:dyDescent="0.2">
      <c r="A21" s="5" t="s">
        <v>10</v>
      </c>
      <c r="B21" s="6" t="s">
        <v>30</v>
      </c>
      <c r="C21" s="6" t="str">
        <f t="shared" si="0"/>
        <v>UK-North</v>
      </c>
      <c r="D21" s="7" t="s">
        <v>45</v>
      </c>
      <c r="E21" s="8" t="s">
        <v>40</v>
      </c>
      <c r="F21" s="5" t="s">
        <v>68</v>
      </c>
      <c r="G21" s="6" t="s">
        <v>69</v>
      </c>
      <c r="H21" s="6">
        <v>91</v>
      </c>
      <c r="I21" s="6">
        <v>7</v>
      </c>
      <c r="J21" s="18">
        <v>42588</v>
      </c>
      <c r="K21" s="32" t="str">
        <f t="shared" si="2"/>
        <v>Medium</v>
      </c>
      <c r="L21" s="24">
        <f t="shared" si="1"/>
        <v>7.6923076923076927E-2</v>
      </c>
      <c r="M21" s="24" t="str">
        <f t="shared" si="3"/>
        <v>Underperforming</v>
      </c>
      <c r="N21" s="28"/>
      <c r="O21" s="23"/>
      <c r="P21" s="14"/>
      <c r="Q21" s="14"/>
      <c r="R21" s="14"/>
    </row>
    <row r="22" spans="1:18" ht="13.5" customHeight="1" x14ac:dyDescent="0.2">
      <c r="A22" s="5" t="s">
        <v>10</v>
      </c>
      <c r="B22" s="6" t="s">
        <v>17</v>
      </c>
      <c r="C22" s="6" t="str">
        <f t="shared" si="0"/>
        <v>UK-East</v>
      </c>
      <c r="D22" s="7" t="s">
        <v>27</v>
      </c>
      <c r="E22" s="8" t="s">
        <v>24</v>
      </c>
      <c r="F22" s="5" t="s">
        <v>25</v>
      </c>
      <c r="G22" s="6" t="s">
        <v>61</v>
      </c>
      <c r="H22" s="6">
        <v>201</v>
      </c>
      <c r="I22" s="6">
        <v>26</v>
      </c>
      <c r="J22" s="18">
        <v>35979</v>
      </c>
      <c r="K22" s="32" t="str">
        <f t="shared" si="2"/>
        <v>Low</v>
      </c>
      <c r="L22" s="24">
        <f t="shared" si="1"/>
        <v>0.12935323383084577</v>
      </c>
      <c r="M22" s="24" t="str">
        <f t="shared" si="3"/>
        <v>Underperforming</v>
      </c>
      <c r="N22" s="28"/>
      <c r="O22" s="23"/>
      <c r="P22" s="14"/>
      <c r="Q22" s="14"/>
      <c r="R22" s="14"/>
    </row>
    <row r="23" spans="1:18" ht="13.5" customHeight="1" x14ac:dyDescent="0.2">
      <c r="A23" s="5" t="s">
        <v>10</v>
      </c>
      <c r="B23" s="6" t="s">
        <v>22</v>
      </c>
      <c r="C23" s="6" t="str">
        <f t="shared" si="0"/>
        <v>UK-South</v>
      </c>
      <c r="D23" s="7" t="s">
        <v>43</v>
      </c>
      <c r="E23" s="8" t="s">
        <v>38</v>
      </c>
      <c r="F23" s="5" t="s">
        <v>66</v>
      </c>
      <c r="G23" s="6" t="s">
        <v>67</v>
      </c>
      <c r="H23" s="6">
        <v>195</v>
      </c>
      <c r="I23" s="6">
        <v>96</v>
      </c>
      <c r="J23" s="18">
        <v>33150</v>
      </c>
      <c r="K23" s="32" t="str">
        <f t="shared" si="2"/>
        <v>Low</v>
      </c>
      <c r="L23" s="24">
        <f t="shared" si="1"/>
        <v>0.49230769230769234</v>
      </c>
      <c r="M23" s="24" t="str">
        <f t="shared" si="3"/>
        <v>Performing</v>
      </c>
      <c r="N23" s="28"/>
      <c r="O23" s="23"/>
      <c r="P23" s="14"/>
      <c r="Q23" s="14"/>
      <c r="R23" s="14"/>
    </row>
    <row r="24" spans="1:18" ht="13.5" customHeight="1" x14ac:dyDescent="0.2">
      <c r="A24" s="5" t="s">
        <v>10</v>
      </c>
      <c r="B24" s="6" t="s">
        <v>36</v>
      </c>
      <c r="C24" s="6" t="str">
        <f t="shared" si="0"/>
        <v>UK-West</v>
      </c>
      <c r="D24" s="7" t="s">
        <v>23</v>
      </c>
      <c r="E24" s="8" t="s">
        <v>47</v>
      </c>
      <c r="F24" s="5" t="s">
        <v>72</v>
      </c>
      <c r="G24" s="6" t="s">
        <v>73</v>
      </c>
      <c r="H24" s="6">
        <v>158</v>
      </c>
      <c r="I24" s="6">
        <v>92</v>
      </c>
      <c r="J24" s="18">
        <v>30178</v>
      </c>
      <c r="K24" s="32" t="str">
        <f t="shared" si="2"/>
        <v>Low</v>
      </c>
      <c r="L24" s="24">
        <f t="shared" si="1"/>
        <v>0.58227848101265822</v>
      </c>
      <c r="M24" s="24" t="str">
        <f t="shared" si="3"/>
        <v>Performing</v>
      </c>
      <c r="N24" s="28"/>
      <c r="O24" s="23"/>
      <c r="P24" s="14"/>
      <c r="Q24" s="14"/>
      <c r="R24" s="14"/>
    </row>
    <row r="25" spans="1:18" ht="13.5" customHeight="1" x14ac:dyDescent="0.2">
      <c r="A25" s="5" t="s">
        <v>10</v>
      </c>
      <c r="B25" s="6" t="s">
        <v>17</v>
      </c>
      <c r="C25" s="6" t="str">
        <f t="shared" si="0"/>
        <v>UK-East</v>
      </c>
      <c r="D25" s="7" t="s">
        <v>18</v>
      </c>
      <c r="E25" s="8" t="s">
        <v>19</v>
      </c>
      <c r="F25" s="5" t="s">
        <v>60</v>
      </c>
      <c r="G25" s="11" t="s">
        <v>20</v>
      </c>
      <c r="H25" s="6">
        <v>185</v>
      </c>
      <c r="I25" s="6">
        <v>183</v>
      </c>
      <c r="J25" s="18">
        <v>29785</v>
      </c>
      <c r="K25" s="32" t="str">
        <f t="shared" si="2"/>
        <v>Low</v>
      </c>
      <c r="L25" s="24">
        <f t="shared" si="1"/>
        <v>0.98918918918918919</v>
      </c>
      <c r="M25" s="24" t="str">
        <f t="shared" si="3"/>
        <v>Performing</v>
      </c>
      <c r="N25" s="28"/>
      <c r="O25" s="23"/>
      <c r="P25" s="14"/>
      <c r="Q25" s="14"/>
      <c r="R25" s="14"/>
    </row>
    <row r="26" spans="1:18" ht="13.5" customHeight="1" x14ac:dyDescent="0.2">
      <c r="A26" s="5" t="s">
        <v>10</v>
      </c>
      <c r="B26" s="6" t="s">
        <v>22</v>
      </c>
      <c r="C26" s="6" t="str">
        <f t="shared" si="0"/>
        <v>UK-South</v>
      </c>
      <c r="D26" s="7" t="s">
        <v>43</v>
      </c>
      <c r="E26" s="8" t="s">
        <v>31</v>
      </c>
      <c r="F26" s="5" t="s">
        <v>62</v>
      </c>
      <c r="G26" s="6" t="s">
        <v>63</v>
      </c>
      <c r="H26" s="6">
        <v>62</v>
      </c>
      <c r="I26" s="6">
        <v>57</v>
      </c>
      <c r="J26" s="18">
        <v>26040</v>
      </c>
      <c r="K26" s="32" t="str">
        <f t="shared" si="2"/>
        <v>Low</v>
      </c>
      <c r="L26" s="24">
        <f t="shared" si="1"/>
        <v>0.91935483870967738</v>
      </c>
      <c r="M26" s="24" t="str">
        <f t="shared" si="3"/>
        <v>Performing</v>
      </c>
      <c r="N26" s="28"/>
      <c r="O26" s="23"/>
      <c r="P26" s="14"/>
      <c r="Q26" s="14"/>
      <c r="R26" s="14"/>
    </row>
    <row r="27" spans="1:18" ht="13.5" customHeight="1" x14ac:dyDescent="0.2">
      <c r="A27" s="5" t="s">
        <v>10</v>
      </c>
      <c r="B27" s="6" t="s">
        <v>11</v>
      </c>
      <c r="C27" s="6" t="str">
        <f t="shared" si="0"/>
        <v>UK-Central</v>
      </c>
      <c r="D27" s="7" t="s">
        <v>12</v>
      </c>
      <c r="E27" s="8" t="s">
        <v>13</v>
      </c>
      <c r="F27" s="5" t="s">
        <v>14</v>
      </c>
      <c r="G27" s="6" t="s">
        <v>15</v>
      </c>
      <c r="H27" s="6">
        <v>69</v>
      </c>
      <c r="I27" s="6">
        <v>12</v>
      </c>
      <c r="J27" s="18">
        <v>25599</v>
      </c>
      <c r="K27" s="32" t="str">
        <f t="shared" si="2"/>
        <v>Low</v>
      </c>
      <c r="L27" s="24">
        <f t="shared" si="1"/>
        <v>0.17391304347826086</v>
      </c>
      <c r="M27" s="24" t="str">
        <f t="shared" si="3"/>
        <v>Underperforming</v>
      </c>
      <c r="N27" s="28"/>
      <c r="O27" s="23"/>
      <c r="P27" s="14"/>
      <c r="Q27" s="14"/>
      <c r="R27" s="14"/>
    </row>
    <row r="28" spans="1:18" ht="13.5" customHeight="1" x14ac:dyDescent="0.2">
      <c r="A28" s="5" t="s">
        <v>10</v>
      </c>
      <c r="B28" s="6" t="s">
        <v>11</v>
      </c>
      <c r="C28" s="6" t="str">
        <f t="shared" si="0"/>
        <v>UK-Central</v>
      </c>
      <c r="D28" s="7" t="s">
        <v>23</v>
      </c>
      <c r="E28" s="8" t="s">
        <v>24</v>
      </c>
      <c r="F28" s="5" t="s">
        <v>25</v>
      </c>
      <c r="G28" s="6" t="s">
        <v>61</v>
      </c>
      <c r="H28" s="6">
        <v>95</v>
      </c>
      <c r="I28" s="6">
        <v>87</v>
      </c>
      <c r="J28" s="18">
        <v>25365</v>
      </c>
      <c r="K28" s="32" t="str">
        <f t="shared" si="2"/>
        <v>Low</v>
      </c>
      <c r="L28" s="24">
        <f t="shared" si="1"/>
        <v>0.91578947368421049</v>
      </c>
      <c r="M28" s="24" t="str">
        <f t="shared" si="3"/>
        <v>Performing</v>
      </c>
      <c r="N28" s="28"/>
      <c r="O28" s="23"/>
      <c r="P28" s="14"/>
      <c r="Q28" s="14"/>
      <c r="R28" s="14"/>
    </row>
    <row r="29" spans="1:18" ht="13.5" customHeight="1" x14ac:dyDescent="0.2">
      <c r="A29" s="5" t="s">
        <v>10</v>
      </c>
      <c r="B29" s="6" t="s">
        <v>17</v>
      </c>
      <c r="C29" s="6" t="str">
        <f t="shared" si="0"/>
        <v>UK-East</v>
      </c>
      <c r="D29" s="7" t="s">
        <v>49</v>
      </c>
      <c r="E29" s="8" t="s">
        <v>47</v>
      </c>
      <c r="F29" s="5" t="s">
        <v>72</v>
      </c>
      <c r="G29" s="6" t="s">
        <v>73</v>
      </c>
      <c r="H29" s="6">
        <v>106</v>
      </c>
      <c r="I29" s="6">
        <v>52</v>
      </c>
      <c r="J29" s="18">
        <v>23744</v>
      </c>
      <c r="K29" s="32" t="str">
        <f t="shared" si="2"/>
        <v>Low</v>
      </c>
      <c r="L29" s="24">
        <f t="shared" si="1"/>
        <v>0.49056603773584906</v>
      </c>
      <c r="M29" s="24" t="str">
        <f t="shared" si="3"/>
        <v>Performing</v>
      </c>
      <c r="N29" s="28"/>
      <c r="O29" s="23"/>
      <c r="P29" s="14"/>
      <c r="Q29" s="14"/>
      <c r="R29" s="14"/>
    </row>
    <row r="30" spans="1:18" ht="13.5" customHeight="1" x14ac:dyDescent="0.2">
      <c r="A30" s="5" t="s">
        <v>10</v>
      </c>
      <c r="B30" s="6" t="s">
        <v>11</v>
      </c>
      <c r="C30" s="6" t="str">
        <f t="shared" si="0"/>
        <v>UK-Central</v>
      </c>
      <c r="D30" s="7" t="s">
        <v>56</v>
      </c>
      <c r="E30" s="8" t="s">
        <v>19</v>
      </c>
      <c r="F30" s="5" t="s">
        <v>60</v>
      </c>
      <c r="G30" s="6" t="s">
        <v>20</v>
      </c>
      <c r="H30" s="6">
        <v>131</v>
      </c>
      <c r="I30" s="6">
        <v>15</v>
      </c>
      <c r="J30" s="18">
        <v>21746</v>
      </c>
      <c r="K30" s="32" t="str">
        <f t="shared" si="2"/>
        <v>Low</v>
      </c>
      <c r="L30" s="24">
        <f t="shared" si="1"/>
        <v>0.11450381679389313</v>
      </c>
      <c r="M30" s="24" t="str">
        <f t="shared" si="3"/>
        <v>Underperforming</v>
      </c>
      <c r="N30" s="28"/>
      <c r="O30" s="23"/>
      <c r="P30" s="14"/>
      <c r="Q30" s="14"/>
      <c r="R30" s="14"/>
    </row>
    <row r="31" spans="1:18" ht="13.5" customHeight="1" x14ac:dyDescent="0.2">
      <c r="A31" s="5" t="s">
        <v>10</v>
      </c>
      <c r="B31" s="6" t="s">
        <v>17</v>
      </c>
      <c r="C31" s="6" t="str">
        <f t="shared" si="0"/>
        <v>UK-East</v>
      </c>
      <c r="D31" s="7" t="s">
        <v>12</v>
      </c>
      <c r="E31" s="8" t="s">
        <v>13</v>
      </c>
      <c r="F31" s="16" t="s">
        <v>14</v>
      </c>
      <c r="G31" s="6" t="s">
        <v>15</v>
      </c>
      <c r="H31" s="6">
        <v>137</v>
      </c>
      <c r="I31" s="6">
        <v>4</v>
      </c>
      <c r="J31" s="18">
        <v>16577</v>
      </c>
      <c r="K31" s="32" t="str">
        <f t="shared" si="2"/>
        <v>Low</v>
      </c>
      <c r="L31" s="24">
        <f t="shared" si="1"/>
        <v>2.9197080291970802E-2</v>
      </c>
      <c r="M31" s="24" t="str">
        <f t="shared" si="3"/>
        <v>Underperforming</v>
      </c>
      <c r="N31" s="28"/>
      <c r="O31" s="23"/>
      <c r="P31" s="14"/>
      <c r="Q31" s="14"/>
      <c r="R31" s="14"/>
    </row>
    <row r="32" spans="1:18" ht="13.5" customHeight="1" x14ac:dyDescent="0.2">
      <c r="A32" s="14"/>
      <c r="B32" s="14"/>
      <c r="C32" s="14"/>
      <c r="D32" s="12"/>
      <c r="E32" s="14"/>
      <c r="F32" s="36">
        <f>SUMPRODUCT(1/COUNTIF(F2:F31, F2:F31))</f>
        <v>12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ht="13.5" customHeight="1" x14ac:dyDescent="0.2">
      <c r="A33" s="14"/>
      <c r="B33" s="14"/>
      <c r="C33" s="14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ht="13.5" customHeight="1" x14ac:dyDescent="0.2">
      <c r="A34" s="14"/>
      <c r="B34" s="14"/>
      <c r="C34" s="14"/>
      <c r="D34" s="12"/>
      <c r="E34" s="14"/>
      <c r="F34" s="14"/>
      <c r="G34" s="25" t="s">
        <v>81</v>
      </c>
      <c r="H34" t="s">
        <v>83</v>
      </c>
      <c r="I34" s="14"/>
      <c r="K34" s="14"/>
      <c r="L34" s="17"/>
      <c r="M34" s="17"/>
      <c r="N34" s="17"/>
      <c r="O34" s="14"/>
      <c r="P34" s="14"/>
      <c r="Q34" s="14"/>
      <c r="R34" s="14"/>
    </row>
    <row r="35" spans="1:18" ht="13.5" customHeight="1" x14ac:dyDescent="0.2">
      <c r="A35" s="14"/>
      <c r="B35" s="14"/>
      <c r="C35" s="14"/>
      <c r="D35" s="12"/>
      <c r="E35" s="14"/>
      <c r="F35" s="14"/>
      <c r="G35" s="26" t="s">
        <v>66</v>
      </c>
      <c r="H35" s="27">
        <v>838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ht="13.5" customHeight="1" x14ac:dyDescent="0.2">
      <c r="A36" s="14"/>
      <c r="B36" s="14"/>
      <c r="C36" s="14"/>
      <c r="D36" s="12"/>
      <c r="E36" s="14"/>
      <c r="F36" s="14"/>
      <c r="G36" s="26" t="s">
        <v>62</v>
      </c>
      <c r="H36" s="27">
        <v>834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ht="13.5" customHeight="1" x14ac:dyDescent="0.2">
      <c r="A37" s="14"/>
      <c r="B37" s="14"/>
      <c r="C37" s="14"/>
      <c r="D37" s="12"/>
      <c r="E37" s="14"/>
      <c r="F37" s="14"/>
      <c r="G37" s="26" t="s">
        <v>76</v>
      </c>
      <c r="H37" s="27">
        <v>741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ht="13.5" customHeight="1" x14ac:dyDescent="0.2">
      <c r="A38" s="14"/>
      <c r="B38" s="14"/>
      <c r="C38" s="14"/>
      <c r="D38" s="12"/>
      <c r="E38" s="14"/>
      <c r="F38" s="14"/>
      <c r="G38" s="26" t="s">
        <v>78</v>
      </c>
      <c r="H38" s="27">
        <v>641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ht="13.5" customHeight="1" x14ac:dyDescent="0.2">
      <c r="A39" s="14"/>
      <c r="B39" s="14"/>
      <c r="C39" s="14"/>
      <c r="D39" s="12"/>
      <c r="E39" s="14"/>
      <c r="F39" s="14"/>
      <c r="G39" s="26" t="s">
        <v>68</v>
      </c>
      <c r="H39" s="27">
        <v>854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ht="13.5" customHeight="1" x14ac:dyDescent="0.2">
      <c r="A40" s="14"/>
      <c r="B40" s="14"/>
      <c r="C40" s="14"/>
      <c r="D40" s="12"/>
      <c r="E40" s="14"/>
      <c r="F40" s="14"/>
      <c r="G40" s="26" t="s">
        <v>70</v>
      </c>
      <c r="H40" s="27">
        <v>446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ht="13.5" customHeight="1" x14ac:dyDescent="0.2">
      <c r="A41" s="14"/>
      <c r="B41" s="14"/>
      <c r="C41" s="14"/>
      <c r="D41" s="12"/>
      <c r="E41" s="14"/>
      <c r="F41" s="14"/>
      <c r="G41" s="26" t="s">
        <v>60</v>
      </c>
      <c r="H41" s="27">
        <v>316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ht="13.5" customHeight="1" x14ac:dyDescent="0.2">
      <c r="A42" s="14"/>
      <c r="B42" s="14"/>
      <c r="C42" s="14"/>
      <c r="D42" s="12"/>
      <c r="E42" s="14"/>
      <c r="F42" s="14"/>
      <c r="G42" s="26" t="s">
        <v>25</v>
      </c>
      <c r="H42" s="27">
        <v>947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ht="13.5" customHeight="1" x14ac:dyDescent="0.2">
      <c r="A43" s="14"/>
      <c r="B43" s="14"/>
      <c r="C43" s="14"/>
      <c r="D43" s="12"/>
      <c r="E43" s="14"/>
      <c r="F43" s="14"/>
      <c r="G43" s="26" t="s">
        <v>72</v>
      </c>
      <c r="H43" s="27">
        <v>264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t="13.5" customHeight="1" x14ac:dyDescent="0.2">
      <c r="A44" s="14"/>
      <c r="B44" s="14"/>
      <c r="C44" s="14"/>
      <c r="D44" s="12"/>
      <c r="E44" s="14"/>
      <c r="F44" s="14"/>
      <c r="G44" s="26" t="s">
        <v>14</v>
      </c>
      <c r="H44" s="27">
        <v>697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ht="13.5" customHeight="1" x14ac:dyDescent="0.2">
      <c r="A45" s="14"/>
      <c r="B45" s="14"/>
      <c r="C45" s="14"/>
      <c r="D45" s="12"/>
      <c r="E45" s="14"/>
      <c r="F45" s="14"/>
      <c r="G45" s="26" t="s">
        <v>64</v>
      </c>
      <c r="H45" s="27">
        <v>560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ht="13.5" customHeight="1" x14ac:dyDescent="0.2">
      <c r="A46" s="14"/>
      <c r="B46" s="14"/>
      <c r="C46" s="14"/>
      <c r="D46" s="12"/>
      <c r="E46" s="14"/>
      <c r="F46" s="14"/>
      <c r="G46" s="26" t="s">
        <v>74</v>
      </c>
      <c r="H46" s="27">
        <v>527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ht="13.5" customHeight="1" x14ac:dyDescent="0.2">
      <c r="A47" s="14"/>
      <c r="B47" s="14"/>
      <c r="C47" s="14"/>
      <c r="D47" s="12"/>
      <c r="E47" s="14"/>
      <c r="F47" s="14"/>
      <c r="G47" s="26" t="s">
        <v>82</v>
      </c>
      <c r="H47" s="27">
        <v>7665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ht="13.5" customHeight="1" x14ac:dyDescent="0.2">
      <c r="A48" s="14"/>
      <c r="B48" s="14"/>
      <c r="C48" s="14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ht="13.5" customHeight="1" x14ac:dyDescent="0.2">
      <c r="A49" s="14"/>
      <c r="B49" s="14"/>
      <c r="C49" s="14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ht="13.5" customHeight="1" x14ac:dyDescent="0.2">
      <c r="A50" s="14"/>
      <c r="B50" s="14"/>
      <c r="C50" s="14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ht="13.5" customHeight="1" x14ac:dyDescent="0.2">
      <c r="A51" s="14"/>
      <c r="B51" s="14"/>
      <c r="C51" s="14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ht="13.5" customHeight="1" x14ac:dyDescent="0.2">
      <c r="A52" s="14"/>
      <c r="B52" s="14"/>
      <c r="C52" s="14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ht="13.5" customHeight="1" x14ac:dyDescent="0.2">
      <c r="A53" s="14"/>
      <c r="B53" s="14"/>
      <c r="C53" s="14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ht="13.5" customHeight="1" x14ac:dyDescent="0.2">
      <c r="A54" s="14"/>
      <c r="B54" s="14"/>
      <c r="C54" s="14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ht="13.5" customHeight="1" x14ac:dyDescent="0.2">
      <c r="A55" s="14"/>
      <c r="B55" s="14"/>
      <c r="C55" s="14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ht="13.5" customHeight="1" x14ac:dyDescent="0.2">
      <c r="A56" s="14"/>
      <c r="B56" s="14"/>
      <c r="C56" s="14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ht="13.5" customHeight="1" x14ac:dyDescent="0.2">
      <c r="A57" s="14"/>
      <c r="B57" s="14"/>
      <c r="C57" s="14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ht="13.5" customHeight="1" x14ac:dyDescent="0.2">
      <c r="A58" s="14"/>
      <c r="B58" s="14"/>
      <c r="C58" s="14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ht="13.5" customHeight="1" x14ac:dyDescent="0.2">
      <c r="A59" s="14"/>
      <c r="B59" s="14"/>
      <c r="C59" s="14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ht="13.5" customHeight="1" x14ac:dyDescent="0.2">
      <c r="A60" s="14"/>
      <c r="B60" s="14"/>
      <c r="C60" s="14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ht="13.5" customHeight="1" x14ac:dyDescent="0.2">
      <c r="A61" s="14"/>
      <c r="B61" s="14"/>
      <c r="C61" s="14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ht="13.5" customHeight="1" x14ac:dyDescent="0.2">
      <c r="A62" s="14"/>
      <c r="B62" s="14"/>
      <c r="C62" s="14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ht="13.5" customHeight="1" x14ac:dyDescent="0.2">
      <c r="A63" s="14"/>
      <c r="B63" s="14"/>
      <c r="C63" s="14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ht="13.5" customHeight="1" x14ac:dyDescent="0.2">
      <c r="A64" s="14"/>
      <c r="B64" s="14"/>
      <c r="C64" s="14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ht="13.5" customHeight="1" x14ac:dyDescent="0.2">
      <c r="A65" s="14"/>
      <c r="B65" s="14"/>
      <c r="C65" s="14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ht="13.5" customHeight="1" x14ac:dyDescent="0.2">
      <c r="A66" s="14"/>
      <c r="B66" s="14"/>
      <c r="C66" s="14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ht="13.5" customHeight="1" x14ac:dyDescent="0.2">
      <c r="A67" s="14"/>
      <c r="B67" s="14"/>
      <c r="C67" s="14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ht="13.5" customHeight="1" x14ac:dyDescent="0.2">
      <c r="A68" s="14"/>
      <c r="B68" s="14"/>
      <c r="C68" s="14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ht="13.5" customHeight="1" x14ac:dyDescent="0.2">
      <c r="A69" s="14"/>
      <c r="B69" s="14"/>
      <c r="C69" s="14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ht="13.5" customHeight="1" x14ac:dyDescent="0.2">
      <c r="A70" s="14"/>
      <c r="B70" s="14"/>
      <c r="C70" s="14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ht="13.5" customHeight="1" x14ac:dyDescent="0.2">
      <c r="A71" s="14"/>
      <c r="B71" s="14"/>
      <c r="C71" s="14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ht="13.5" customHeight="1" x14ac:dyDescent="0.2">
      <c r="A72" s="14"/>
      <c r="B72" s="14"/>
      <c r="C72" s="14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ht="13.5" customHeight="1" x14ac:dyDescent="0.2">
      <c r="A73" s="14"/>
      <c r="B73" s="14"/>
      <c r="C73" s="14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ht="13.5" customHeight="1" x14ac:dyDescent="0.2">
      <c r="A74" s="14"/>
      <c r="B74" s="14"/>
      <c r="C74" s="14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ht="13.5" customHeight="1" x14ac:dyDescent="0.2">
      <c r="A75" s="14"/>
      <c r="B75" s="14"/>
      <c r="C75" s="14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ht="13.5" customHeight="1" x14ac:dyDescent="0.2">
      <c r="A76" s="14"/>
      <c r="B76" s="14"/>
      <c r="C76" s="14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ht="13.5" customHeight="1" x14ac:dyDescent="0.2">
      <c r="A77" s="14"/>
      <c r="B77" s="14"/>
      <c r="C77" s="14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ht="13.5" customHeight="1" x14ac:dyDescent="0.2">
      <c r="A78" s="14"/>
      <c r="B78" s="14"/>
      <c r="C78" s="14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ht="13.5" customHeight="1" x14ac:dyDescent="0.2">
      <c r="A79" s="14"/>
      <c r="B79" s="14"/>
      <c r="C79" s="14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ht="13.5" customHeight="1" x14ac:dyDescent="0.2">
      <c r="A80" s="14"/>
      <c r="B80" s="14"/>
      <c r="C80" s="14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ht="13.5" customHeight="1" x14ac:dyDescent="0.2">
      <c r="A81" s="14"/>
      <c r="B81" s="14"/>
      <c r="C81" s="14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ht="13.5" customHeight="1" x14ac:dyDescent="0.2">
      <c r="A82" s="14"/>
      <c r="B82" s="14"/>
      <c r="C82" s="14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ht="13.5" customHeight="1" x14ac:dyDescent="0.2">
      <c r="A83" s="14"/>
      <c r="B83" s="14"/>
      <c r="C83" s="14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ht="13.5" customHeight="1" x14ac:dyDescent="0.2">
      <c r="A84" s="14"/>
      <c r="B84" s="14"/>
      <c r="C84" s="14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ht="13.5" customHeight="1" x14ac:dyDescent="0.2">
      <c r="A85" s="14"/>
      <c r="B85" s="14"/>
      <c r="C85" s="14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ht="13.5" customHeight="1" x14ac:dyDescent="0.2">
      <c r="A86" s="14"/>
      <c r="B86" s="14"/>
      <c r="C86" s="14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ht="13.5" customHeight="1" x14ac:dyDescent="0.2">
      <c r="A87" s="14"/>
      <c r="B87" s="14"/>
      <c r="C87" s="14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ht="13.5" customHeight="1" x14ac:dyDescent="0.2">
      <c r="A88" s="14"/>
      <c r="B88" s="14"/>
      <c r="C88" s="14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ht="13.5" customHeight="1" x14ac:dyDescent="0.2">
      <c r="A89" s="14"/>
      <c r="B89" s="14"/>
      <c r="C89" s="14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ht="13.5" customHeight="1" x14ac:dyDescent="0.2">
      <c r="A90" s="14"/>
      <c r="B90" s="14"/>
      <c r="C90" s="14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ht="13.5" customHeight="1" x14ac:dyDescent="0.2">
      <c r="A91" s="14"/>
      <c r="B91" s="14"/>
      <c r="C91" s="14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ht="13.5" customHeight="1" x14ac:dyDescent="0.2">
      <c r="A92" s="14"/>
      <c r="B92" s="14"/>
      <c r="C92" s="14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ht="13.5" customHeight="1" x14ac:dyDescent="0.2">
      <c r="A93" s="14"/>
      <c r="B93" s="14"/>
      <c r="C93" s="14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ht="13.5" customHeight="1" x14ac:dyDescent="0.2">
      <c r="A94" s="14"/>
      <c r="B94" s="14"/>
      <c r="C94" s="14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ht="13.5" customHeight="1" x14ac:dyDescent="0.2">
      <c r="A95" s="14"/>
      <c r="B95" s="14"/>
      <c r="C95" s="14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ht="13.5" customHeight="1" x14ac:dyDescent="0.2">
      <c r="A96" s="14"/>
      <c r="B96" s="14"/>
      <c r="C96" s="14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ht="13.5" customHeight="1" x14ac:dyDescent="0.2">
      <c r="A97" s="14"/>
      <c r="B97" s="14"/>
      <c r="C97" s="14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ht="13.5" customHeight="1" x14ac:dyDescent="0.2">
      <c r="A98" s="14"/>
      <c r="B98" s="14"/>
      <c r="C98" s="14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ht="13.5" customHeight="1" x14ac:dyDescent="0.2">
      <c r="A99" s="14"/>
      <c r="B99" s="14"/>
      <c r="C99" s="14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ht="13.5" customHeight="1" x14ac:dyDescent="0.2">
      <c r="A100" s="14"/>
      <c r="B100" s="14"/>
      <c r="C100" s="14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</sheetData>
  <sortState ref="A2:K31">
    <sortCondition descending="1" ref="J2:J31"/>
  </sortState>
  <mergeCells count="6">
    <mergeCell ref="O8:Q8"/>
    <mergeCell ref="O3:Q3"/>
    <mergeCell ref="O4:Q4"/>
    <mergeCell ref="O5:Q5"/>
    <mergeCell ref="O6:Q6"/>
    <mergeCell ref="O7:Q7"/>
  </mergeCells>
  <conditionalFormatting sqref="A2:N31">
    <cfRule type="expression" dxfId="0" priority="1">
      <formula>$J2&gt;100000</formula>
    </cfRule>
  </conditionalFormatting>
  <pageMargins left="0.7" right="0.7" top="0.75" bottom="0.75" header="0" footer="0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Table</vt:lpstr>
      <vt:lpstr>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 Gosavi</cp:lastModifiedBy>
  <dcterms:created xsi:type="dcterms:W3CDTF">2025-08-29T06:14:00Z</dcterms:created>
  <dcterms:modified xsi:type="dcterms:W3CDTF">2025-08-31T09:06:45Z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5E8E04908E4144658ACFE73C9176BE2A_12</vt:lpwstr>
  </property>
  <property fmtid="{D5CDD505-2E9C-101B-9397-08002B2CF9AE}" pid="3" name="KSOProductBuildVer">
    <vt:lpwstr>1033-12.2.0.22549</vt:lpwstr>
  </property>
</Properties>
</file>