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6795" firstSheet="1" activeTab="2"/>
  </bookViews>
  <sheets>
    <sheet name="Sheet1" sheetId="2" r:id="rId1"/>
    <sheet name="Test Table" sheetId="4" r:id="rId2"/>
    <sheet name="Excel" sheetId="1" r:id="rId3"/>
  </sheets>
  <calcPr calcId="144525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C26" i="1"/>
  <c r="K25" i="1" l="1"/>
  <c r="K10" i="1"/>
  <c r="K22" i="1"/>
  <c r="K31" i="1"/>
  <c r="K7" i="1"/>
  <c r="K18" i="1"/>
  <c r="K13" i="1"/>
  <c r="K11" i="1"/>
  <c r="K3" i="1"/>
  <c r="K4" i="1"/>
  <c r="K6" i="1"/>
  <c r="K24" i="1"/>
  <c r="K20" i="1"/>
  <c r="K21" i="1"/>
  <c r="K29" i="1"/>
  <c r="K28" i="1"/>
  <c r="K12" i="1"/>
  <c r="K8" i="1"/>
  <c r="K16" i="1"/>
  <c r="K17" i="1"/>
  <c r="K9" i="1"/>
  <c r="K15" i="1"/>
  <c r="K19" i="1"/>
  <c r="K30" i="1"/>
  <c r="K5" i="1"/>
  <c r="K23" i="1"/>
  <c r="K14" i="1"/>
  <c r="K26" i="1"/>
  <c r="K27" i="1"/>
  <c r="C27" i="1"/>
  <c r="C31" i="1"/>
  <c r="C7" i="1"/>
  <c r="C18" i="1"/>
  <c r="C13" i="1"/>
  <c r="C11" i="1"/>
  <c r="C3" i="1"/>
  <c r="C4" i="1"/>
  <c r="C6" i="1"/>
  <c r="C24" i="1"/>
  <c r="C20" i="1"/>
  <c r="C21" i="1"/>
  <c r="C29" i="1"/>
  <c r="C28" i="1"/>
  <c r="C12" i="1"/>
  <c r="C8" i="1"/>
  <c r="C16" i="1"/>
  <c r="C17" i="1"/>
  <c r="C9" i="1"/>
  <c r="C15" i="1"/>
  <c r="C2" i="1"/>
  <c r="C19" i="1"/>
  <c r="C30" i="1"/>
  <c r="C5" i="1"/>
  <c r="C23" i="1"/>
  <c r="C14" i="1"/>
  <c r="C10" i="1"/>
  <c r="C22" i="1"/>
  <c r="C25" i="1"/>
</calcChain>
</file>

<file path=xl/sharedStrings.xml><?xml version="1.0" encoding="utf-8"?>
<sst xmlns="http://schemas.openxmlformats.org/spreadsheetml/2006/main" count="234" uniqueCount="85">
  <si>
    <t>Country</t>
  </si>
  <si>
    <t>UK</t>
  </si>
  <si>
    <t>Central</t>
  </si>
  <si>
    <t>National Grid</t>
  </si>
  <si>
    <t>LogiChain_P012</t>
  </si>
  <si>
    <t>LogiChain</t>
  </si>
  <si>
    <t>P012</t>
  </si>
  <si>
    <t>Q1. Combine Column A and Column B into Column C using a formula with the delimiter "-" . (Example: UK-Central)</t>
  </si>
  <si>
    <t>East</t>
  </si>
  <si>
    <t>AstraZeneca</t>
  </si>
  <si>
    <t>EduLearn_P009</t>
  </si>
  <si>
    <t>P009</t>
  </si>
  <si>
    <t>South</t>
  </si>
  <si>
    <t>Barclays</t>
  </si>
  <si>
    <t>HealthFirst_P014</t>
  </si>
  <si>
    <t>HealthFirst</t>
  </si>
  <si>
    <t>Q3. Find the count of unique product names using a formula.</t>
  </si>
  <si>
    <t>BT Group</t>
  </si>
  <si>
    <t>Q6. Insert a Pivot Table that displays Total Enrollments by Product_Name. Identify which product has the highest enrollments ?. Copy the resulting  table to the current worksheet and name it “Test Table”.</t>
  </si>
  <si>
    <t>North</t>
  </si>
  <si>
    <t>AI Predictor_P004</t>
  </si>
  <si>
    <t>Q5. Highlight all rows where Sales exceed 100,000 and sort all highlighted rows to appear first.</t>
  </si>
  <si>
    <t>Sky Group</t>
  </si>
  <si>
    <t>MediCare+_P008</t>
  </si>
  <si>
    <t>Q6. Add a column to Identify underperforming products by writing a formula to flag products where Subsidiary_Enrollment &lt; 40% of Total Enrollments.</t>
  </si>
  <si>
    <t>West</t>
  </si>
  <si>
    <t>Rolls-Royce</t>
  </si>
  <si>
    <t>AgriSmart_P011</t>
  </si>
  <si>
    <t>Q7. Dynamic Sales Category</t>
  </si>
  <si>
    <t>Cloud Mapper_P005</t>
  </si>
  <si>
    <t>Data Vision_P002</t>
  </si>
  <si>
    <t xml:space="preserve">     - High if Sales ≥ 80,000</t>
  </si>
  <si>
    <t>Sainsbury’s</t>
  </si>
  <si>
    <t xml:space="preserve">     - Medium if 40,000 ≤ Sales &lt; 80,000</t>
  </si>
  <si>
    <t>HSBC Holdings</t>
  </si>
  <si>
    <t xml:space="preserve">     - Low if Sales &lt; 40,000"	</t>
  </si>
  <si>
    <t>Insight Pro_P003</t>
  </si>
  <si>
    <t>Q.8. Create a column chart for the “Test Table” and add appropriate axis labels and data labels</t>
  </si>
  <si>
    <t>BP</t>
  </si>
  <si>
    <t>Secure Net_P006</t>
  </si>
  <si>
    <t>Analytics Suite_P001</t>
  </si>
  <si>
    <t>Tesco</t>
  </si>
  <si>
    <t>Bupa</t>
  </si>
  <si>
    <t>Marks &amp; Spencer</t>
  </si>
  <si>
    <t>Unilever</t>
  </si>
  <si>
    <t>Next</t>
  </si>
  <si>
    <t>GlaxoSmithKline (GSK)</t>
  </si>
  <si>
    <t>Vodafone</t>
  </si>
  <si>
    <t>AutoDrive_P015</t>
  </si>
  <si>
    <t>Q2. Separate the data from Column E and insert it into Columns F and G respectively. (without using any fromula)</t>
  </si>
  <si>
    <r>
      <t xml:space="preserve">      Add a column to categorize </t>
    </r>
    <r>
      <rPr>
        <b/>
        <sz val="11"/>
        <color rgb="FF000000"/>
        <rFont val="Aptos Narrow"/>
        <charset val="134"/>
      </rPr>
      <t>Sales</t>
    </r>
    <r>
      <rPr>
        <sz val="11"/>
        <color rgb="FF000000"/>
        <rFont val="Aptos Narrow"/>
        <charset val="134"/>
      </rPr>
      <t xml:space="preserve"> into:</t>
    </r>
  </si>
  <si>
    <t>EduLearn</t>
  </si>
  <si>
    <t>P014</t>
  </si>
  <si>
    <t>AI Predictor</t>
  </si>
  <si>
    <t>P004</t>
  </si>
  <si>
    <t>MediCare+</t>
  </si>
  <si>
    <t>P008</t>
  </si>
  <si>
    <t>AgriSmart</t>
  </si>
  <si>
    <t>P011</t>
  </si>
  <si>
    <t>Cloud Mapper</t>
  </si>
  <si>
    <t>P005</t>
  </si>
  <si>
    <t>Data Vision</t>
  </si>
  <si>
    <t>P002</t>
  </si>
  <si>
    <t>Insight Pro</t>
  </si>
  <si>
    <t>P003</t>
  </si>
  <si>
    <t>Secure Net</t>
  </si>
  <si>
    <t>P006</t>
  </si>
  <si>
    <t>Analytics Suite</t>
  </si>
  <si>
    <t>P001</t>
  </si>
  <si>
    <t>AutoDrive</t>
  </si>
  <si>
    <t>P015</t>
  </si>
  <si>
    <t>Q4. Add a column to calculate the Subsidiary Enrollment % of the Total Enrollments for each row. Format it as a percentage</t>
  </si>
  <si>
    <t>Subsidiary Enrollment %</t>
  </si>
  <si>
    <t>Region</t>
  </si>
  <si>
    <t>Sales</t>
  </si>
  <si>
    <t xml:space="preserve">Subsidiary_Enrollment
</t>
  </si>
  <si>
    <t>Total_Enrollments</t>
  </si>
  <si>
    <t>Product-ID</t>
  </si>
  <si>
    <t xml:space="preserve">Product-Name
</t>
  </si>
  <si>
    <t xml:space="preserve">Product-Name_Product-ID
</t>
  </si>
  <si>
    <t xml:space="preserve">
Client_Name
</t>
  </si>
  <si>
    <t xml:space="preserve">Country_Region
</t>
  </si>
  <si>
    <t>Row Labels</t>
  </si>
  <si>
    <t>Grand Total</t>
  </si>
  <si>
    <t>Sum of Total_Enrollments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</si>
</sst>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Aptos Narrow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000000"/>
      <name val="Aptos Narrow"/>
      <charset val="1"/>
    </font>
    <font>
      <sz val="11"/>
      <color theme="1"/>
      <name val="Aptos Display"/>
      <charset val="134"/>
    </font>
    <font>
      <sz val="11"/>
      <color rgb="FF000000"/>
      <name val="Aptos Narrow"/>
      <charset val="134"/>
    </font>
    <font>
      <sz val="11"/>
      <color theme="1"/>
      <name val="Aptos Narrow"/>
      <charset val="134"/>
      <scheme val="minor"/>
    </font>
    <font>
      <b/>
      <sz val="11"/>
      <color rgb="FF000000"/>
      <name val="Aptos Narrow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left" vertical="center"/>
    </xf>
    <xf numFmtId="0" fontId="4" fillId="3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" xfId="0" applyFont="1" applyBorder="1" applyAlignment="1">
      <alignment horizontal="center" wrapText="1"/>
    </xf>
    <xf numFmtId="9" fontId="2" fillId="0" borderId="0" xfId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1"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 Gosavi" refreshedDate="45900.483743518518" createdVersion="4" refreshedVersion="4" minRefreshableVersion="3" recordCount="30">
  <cacheSource type="worksheet">
    <worksheetSource ref="A1:J31" sheet="Excel"/>
  </cacheSource>
  <cacheFields count="10">
    <cacheField name="Country" numFmtId="0">
      <sharedItems/>
    </cacheField>
    <cacheField name="Country2" numFmtId="0">
      <sharedItems/>
    </cacheField>
    <cacheField name="Country3" numFmtId="0">
      <sharedItems/>
    </cacheField>
    <cacheField name="Country4" numFmtId="0">
      <sharedItems/>
    </cacheField>
    <cacheField name="Country5" numFmtId="0">
      <sharedItems/>
    </cacheField>
    <cacheField name="Country6" numFmtId="0">
      <sharedItems/>
    </cacheField>
    <cacheField name="Country7" numFmtId="0">
      <sharedItems/>
    </cacheField>
    <cacheField name="Country8" numFmtId="0">
      <sharedItems containsSemiMixedTypes="0" containsString="0" containsNumber="1" containsInteger="1" minValue="62" maxValue="492"/>
    </cacheField>
    <cacheField name="Country9" numFmtId="0">
      <sharedItems containsSemiMixedTypes="0" containsString="0" containsNumber="1" containsInteger="1" minValue="4" maxValue="311"/>
    </cacheField>
    <cacheField name="Country10" numFmtId="0">
      <sharedItems containsSemiMixedTypes="0" containsString="0" containsNumber="1" containsInteger="1" minValue="16577" maxValue="2366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i Gosavi" refreshedDate="45900.518483564818" createdVersion="4" refreshedVersion="4" minRefreshableVersion="3" recordCount="30">
  <cacheSource type="worksheet">
    <worksheetSource ref="A1:K31" sheet="Excel"/>
  </cacheSource>
  <cacheFields count="11">
    <cacheField name="Country" numFmtId="0">
      <sharedItems/>
    </cacheField>
    <cacheField name="Region" numFmtId="0">
      <sharedItems/>
    </cacheField>
    <cacheField name="Country_Region_x000a_" numFmtId="0">
      <sharedItems/>
    </cacheField>
    <cacheField name="_x000a_Client_Name_x000a_" numFmtId="0">
      <sharedItems/>
    </cacheField>
    <cacheField name="Product-Name_Product-ID_x000a_" numFmtId="0">
      <sharedItems/>
    </cacheField>
    <cacheField name="Product-Name_x000a_" numFmtId="0">
      <sharedItems count="12">
        <s v="LogiChain"/>
        <s v="EduLearn"/>
        <s v="HealthFirst"/>
        <s v="AI Predictor"/>
        <s v="MediCare+"/>
        <s v="AgriSmart"/>
        <s v="Cloud Mapper"/>
        <s v="Data Vision"/>
        <s v="Insight Pro"/>
        <s v="Secure Net"/>
        <s v="Analytics Suite"/>
        <s v="AutoDrive"/>
      </sharedItems>
    </cacheField>
    <cacheField name="Product-ID" numFmtId="0">
      <sharedItems/>
    </cacheField>
    <cacheField name="Total_Enrollments" numFmtId="0">
      <sharedItems containsSemiMixedTypes="0" containsString="0" containsNumber="1" containsInteger="1" minValue="62" maxValue="492"/>
    </cacheField>
    <cacheField name="Subsidiary_Enrollment_x000a_" numFmtId="0">
      <sharedItems containsSemiMixedTypes="0" containsString="0" containsNumber="1" containsInteger="1" minValue="4" maxValue="311"/>
    </cacheField>
    <cacheField name="Sales" numFmtId="0">
      <sharedItems containsSemiMixedTypes="0" containsString="0" containsNumber="1" containsInteger="1" minValue="16577" maxValue="236662"/>
    </cacheField>
    <cacheField name="Subsidiary Enrollment %" numFmtId="9">
      <sharedItems containsSemiMixedTypes="0" containsString="0" containsNumber="1" minValue="2.9197080291970802E-2" maxValue="0.989189189189189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UK"/>
    <s v="Central"/>
    <s v="UK-Central"/>
    <s v="National Grid"/>
    <s v="LogiChain_P012"/>
    <s v="LogiChain"/>
    <s v="P012"/>
    <n v="69"/>
    <n v="12"/>
    <n v="25599"/>
  </r>
  <r>
    <s v="UK"/>
    <s v="East"/>
    <s v="UK-East"/>
    <s v="AstraZeneca"/>
    <s v="EduLearn_P009"/>
    <s v="EduLearn"/>
    <s v="P009"/>
    <n v="185"/>
    <n v="183"/>
    <n v="29785"/>
  </r>
  <r>
    <s v="UK"/>
    <s v="South"/>
    <s v="UK-South"/>
    <s v="Barclays"/>
    <s v="HealthFirst_P014"/>
    <s v="HealthFirst"/>
    <s v="P014"/>
    <n v="279"/>
    <n v="133"/>
    <n v="108531"/>
  </r>
  <r>
    <s v="UK"/>
    <s v="East"/>
    <s v="UK-East"/>
    <s v="BT Group"/>
    <s v="HealthFirst_P014"/>
    <s v="HealthFirst"/>
    <s v="P014"/>
    <n v="201"/>
    <n v="26"/>
    <n v="35979"/>
  </r>
  <r>
    <s v="UK"/>
    <s v="East"/>
    <s v="UK-East"/>
    <s v="National Grid"/>
    <s v="LogiChain_P012"/>
    <s v="LogiChain"/>
    <s v="P012"/>
    <n v="137"/>
    <n v="4"/>
    <n v="16577"/>
  </r>
  <r>
    <s v="UK"/>
    <s v="North"/>
    <s v="UK-North"/>
    <s v="BT Group"/>
    <s v="AI Predictor_P004"/>
    <s v="AI Predictor"/>
    <s v="P004"/>
    <n v="460"/>
    <n v="311"/>
    <n v="149960"/>
  </r>
  <r>
    <s v="UK"/>
    <s v="East"/>
    <s v="UK-East"/>
    <s v="Sky Group"/>
    <s v="MediCare+_P008"/>
    <s v="MediCare+"/>
    <s v="P008"/>
    <n v="246"/>
    <n v="22"/>
    <n v="47232"/>
  </r>
  <r>
    <s v="UK"/>
    <s v="West"/>
    <s v="UK-West"/>
    <s v="Rolls-Royce"/>
    <s v="AgriSmart_P011"/>
    <s v="AgriSmart"/>
    <s v="P011"/>
    <n v="151"/>
    <n v="68"/>
    <n v="69460"/>
  </r>
  <r>
    <s v="UK"/>
    <s v="South"/>
    <s v="UK-South"/>
    <s v="National Grid"/>
    <s v="Cloud Mapper_P005"/>
    <s v="Cloud Mapper"/>
    <s v="P005"/>
    <n v="454"/>
    <n v="120"/>
    <n v="93978"/>
  </r>
  <r>
    <s v="UK"/>
    <s v="Central"/>
    <s v="UK-Central"/>
    <s v="National Grid"/>
    <s v="Data Vision_P002"/>
    <s v="Data Vision"/>
    <s v="P002"/>
    <n v="446"/>
    <n v="183"/>
    <n v="218986"/>
  </r>
  <r>
    <s v="UK"/>
    <s v="East"/>
    <s v="UK-East"/>
    <s v="Sainsbury’s"/>
    <s v="AgriSmart_P011"/>
    <s v="AgriSmart"/>
    <s v="P011"/>
    <n v="492"/>
    <n v="273"/>
    <n v="216972"/>
  </r>
  <r>
    <s v="UK"/>
    <s v="South"/>
    <s v="UK-South"/>
    <s v="HSBC Holdings"/>
    <s v="AI Predictor_P004"/>
    <s v="AI Predictor"/>
    <s v="P004"/>
    <n v="312"/>
    <n v="124"/>
    <n v="150696"/>
  </r>
  <r>
    <s v="UK"/>
    <s v="West"/>
    <s v="UK-West"/>
    <s v="Barclays"/>
    <s v="Insight Pro_P003"/>
    <s v="Insight Pro"/>
    <s v="P003"/>
    <n v="158"/>
    <n v="92"/>
    <n v="30178"/>
  </r>
  <r>
    <s v="UK"/>
    <s v="East"/>
    <s v="UK-East"/>
    <s v="AstraZeneca"/>
    <s v="HealthFirst_P014"/>
    <s v="HealthFirst"/>
    <s v="P014"/>
    <n v="115"/>
    <n v="27"/>
    <n v="42665"/>
  </r>
  <r>
    <s v="UK"/>
    <s v="North"/>
    <s v="UK-North"/>
    <s v="HSBC Holdings"/>
    <s v="Cloud Mapper_P005"/>
    <s v="Cloud Mapper"/>
    <s v="P005"/>
    <n v="91"/>
    <n v="7"/>
    <n v="42588"/>
  </r>
  <r>
    <s v="UK"/>
    <s v="East"/>
    <s v="UK-East"/>
    <s v="BP"/>
    <s v="Insight Pro_P003"/>
    <s v="Insight Pro"/>
    <s v="P003"/>
    <n v="106"/>
    <n v="52"/>
    <n v="23744"/>
  </r>
  <r>
    <s v="UK"/>
    <s v="Central"/>
    <s v="UK-Central"/>
    <s v="Barclays"/>
    <s v="HealthFirst_P014"/>
    <s v="HealthFirst"/>
    <s v="P014"/>
    <n v="95"/>
    <n v="87"/>
    <n v="25365"/>
  </r>
  <r>
    <s v="UK"/>
    <s v="East"/>
    <s v="UK-East"/>
    <s v="BT Group"/>
    <s v="Secure Net_P006"/>
    <s v="Secure Net"/>
    <s v="P006"/>
    <n v="218"/>
    <n v="64"/>
    <n v="88944"/>
  </r>
  <r>
    <s v="UK"/>
    <s v="North"/>
    <s v="UK-North"/>
    <s v="Rolls-Royce"/>
    <s v="Analytics Suite_P001"/>
    <s v="Analytics Suite"/>
    <s v="P001"/>
    <n v="419"/>
    <n v="300"/>
    <n v="134080"/>
  </r>
  <r>
    <s v="UK"/>
    <s v="Central"/>
    <s v="UK-Central"/>
    <s v="AstraZeneca"/>
    <s v="MediCare+_P008"/>
    <s v="MediCare+"/>
    <s v="P008"/>
    <n v="314"/>
    <n v="152"/>
    <n v="60288"/>
  </r>
  <r>
    <s v="UK"/>
    <s v="East"/>
    <s v="UK-East"/>
    <s v="Tesco"/>
    <s v="Cloud Mapper_P005"/>
    <s v="Cloud Mapper"/>
    <s v="P005"/>
    <n v="309"/>
    <n v="60"/>
    <n v="51912"/>
  </r>
  <r>
    <s v="UK"/>
    <s v="Central"/>
    <s v="UK-Central"/>
    <s v="Bupa"/>
    <s v="Secure Net_P006"/>
    <s v="Secure Net"/>
    <s v="P006"/>
    <n v="309"/>
    <n v="259"/>
    <n v="127926"/>
  </r>
  <r>
    <s v="UK"/>
    <s v="North"/>
    <s v="UK-North"/>
    <s v="National Grid"/>
    <s v="Analytics Suite_P001"/>
    <s v="Analytics Suite"/>
    <s v="P001"/>
    <n v="322"/>
    <n v="173"/>
    <n v="63756"/>
  </r>
  <r>
    <s v="UK"/>
    <s v="North"/>
    <s v="UK-North"/>
    <s v="Marks &amp; Spencer"/>
    <s v="LogiChain_P012"/>
    <s v="LogiChain"/>
    <s v="P012"/>
    <n v="491"/>
    <n v="284"/>
    <n v="236662"/>
  </r>
  <r>
    <s v="UK"/>
    <s v="West"/>
    <s v="UK-West"/>
    <s v="Unilever"/>
    <s v="HealthFirst_P014"/>
    <s v="HealthFirst"/>
    <s v="P014"/>
    <n v="257"/>
    <n v="243"/>
    <n v="47031"/>
  </r>
  <r>
    <s v="UK"/>
    <s v="Central"/>
    <s v="UK-Central"/>
    <s v="Next"/>
    <s v="EduLearn_P009"/>
    <s v="EduLearn"/>
    <s v="P009"/>
    <n v="131"/>
    <n v="15"/>
    <n v="21746"/>
  </r>
  <r>
    <s v="UK"/>
    <s v="East"/>
    <s v="UK-East"/>
    <s v="GlaxoSmithKline (GSK)"/>
    <s v="AutoDrive_P015"/>
    <s v="AutoDrive"/>
    <s v="P015"/>
    <n v="370"/>
    <n v="119"/>
    <n v="165760"/>
  </r>
  <r>
    <s v="UK"/>
    <s v="South"/>
    <s v="UK-South"/>
    <s v="Sainsbury’s"/>
    <s v="AgriSmart_P011"/>
    <s v="AgriSmart"/>
    <s v="P011"/>
    <n v="195"/>
    <n v="96"/>
    <n v="33150"/>
  </r>
  <r>
    <s v="UK"/>
    <s v="North"/>
    <s v="UK-North"/>
    <s v="Vodafone"/>
    <s v="AutoDrive_P015"/>
    <s v="AutoDrive"/>
    <s v="P015"/>
    <n v="271"/>
    <n v="207"/>
    <n v="66124"/>
  </r>
  <r>
    <s v="UK"/>
    <s v="South"/>
    <s v="UK-South"/>
    <s v="Sainsbury’s"/>
    <s v="AI Predictor_P004"/>
    <s v="AI Predictor"/>
    <s v="P004"/>
    <n v="62"/>
    <n v="57"/>
    <n v="260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s v="UK"/>
    <s v="Central"/>
    <s v="UK-Central"/>
    <s v="National Grid"/>
    <s v="LogiChain_P012"/>
    <x v="0"/>
    <s v="P012"/>
    <n v="69"/>
    <n v="12"/>
    <n v="25599"/>
    <n v="0.17391304347826086"/>
  </r>
  <r>
    <s v="UK"/>
    <s v="East"/>
    <s v="UK-East"/>
    <s v="AstraZeneca"/>
    <s v="EduLearn_P009"/>
    <x v="1"/>
    <s v="P009"/>
    <n v="185"/>
    <n v="183"/>
    <n v="29785"/>
    <n v="0.98918918918918919"/>
  </r>
  <r>
    <s v="UK"/>
    <s v="South"/>
    <s v="UK-South"/>
    <s v="Barclays"/>
    <s v="HealthFirst_P014"/>
    <x v="2"/>
    <s v="P014"/>
    <n v="279"/>
    <n v="133"/>
    <n v="108531"/>
    <n v="0.47670250896057348"/>
  </r>
  <r>
    <s v="UK"/>
    <s v="East"/>
    <s v="UK-East"/>
    <s v="BT Group"/>
    <s v="HealthFirst_P014"/>
    <x v="2"/>
    <s v="P014"/>
    <n v="201"/>
    <n v="26"/>
    <n v="35979"/>
    <n v="0.12935323383084577"/>
  </r>
  <r>
    <s v="UK"/>
    <s v="East"/>
    <s v="UK-East"/>
    <s v="National Grid"/>
    <s v="LogiChain_P012"/>
    <x v="0"/>
    <s v="P012"/>
    <n v="137"/>
    <n v="4"/>
    <n v="16577"/>
    <n v="2.9197080291970802E-2"/>
  </r>
  <r>
    <s v="UK"/>
    <s v="North"/>
    <s v="UK-North"/>
    <s v="BT Group"/>
    <s v="AI Predictor_P004"/>
    <x v="3"/>
    <s v="P004"/>
    <n v="460"/>
    <n v="311"/>
    <n v="149960"/>
    <n v="0.67608695652173911"/>
  </r>
  <r>
    <s v="UK"/>
    <s v="East"/>
    <s v="UK-East"/>
    <s v="Sky Group"/>
    <s v="MediCare+_P008"/>
    <x v="4"/>
    <s v="P008"/>
    <n v="246"/>
    <n v="22"/>
    <n v="47232"/>
    <n v="8.943089430894309E-2"/>
  </r>
  <r>
    <s v="UK"/>
    <s v="West"/>
    <s v="UK-West"/>
    <s v="Rolls-Royce"/>
    <s v="AgriSmart_P011"/>
    <x v="5"/>
    <s v="P011"/>
    <n v="151"/>
    <n v="68"/>
    <n v="69460"/>
    <n v="0.45033112582781459"/>
  </r>
  <r>
    <s v="UK"/>
    <s v="South"/>
    <s v="UK-South"/>
    <s v="National Grid"/>
    <s v="Cloud Mapper_P005"/>
    <x v="6"/>
    <s v="P005"/>
    <n v="454"/>
    <n v="120"/>
    <n v="93978"/>
    <n v="0.26431718061674009"/>
  </r>
  <r>
    <s v="UK"/>
    <s v="Central"/>
    <s v="UK-Central"/>
    <s v="National Grid"/>
    <s v="Data Vision_P002"/>
    <x v="7"/>
    <s v="P002"/>
    <n v="446"/>
    <n v="183"/>
    <n v="218986"/>
    <n v="0.4103139013452915"/>
  </r>
  <r>
    <s v="UK"/>
    <s v="East"/>
    <s v="UK-East"/>
    <s v="Sainsbury’s"/>
    <s v="AgriSmart_P011"/>
    <x v="5"/>
    <s v="P011"/>
    <n v="492"/>
    <n v="273"/>
    <n v="216972"/>
    <n v="0.55487804878048785"/>
  </r>
  <r>
    <s v="UK"/>
    <s v="South"/>
    <s v="UK-South"/>
    <s v="HSBC Holdings"/>
    <s v="AI Predictor_P004"/>
    <x v="3"/>
    <s v="P004"/>
    <n v="312"/>
    <n v="124"/>
    <n v="150696"/>
    <n v="0.39743589743589741"/>
  </r>
  <r>
    <s v="UK"/>
    <s v="West"/>
    <s v="UK-West"/>
    <s v="Barclays"/>
    <s v="Insight Pro_P003"/>
    <x v="8"/>
    <s v="P003"/>
    <n v="158"/>
    <n v="92"/>
    <n v="30178"/>
    <n v="0.58227848101265822"/>
  </r>
  <r>
    <s v="UK"/>
    <s v="East"/>
    <s v="UK-East"/>
    <s v="AstraZeneca"/>
    <s v="HealthFirst_P014"/>
    <x v="2"/>
    <s v="P014"/>
    <n v="115"/>
    <n v="27"/>
    <n v="42665"/>
    <n v="0.23478260869565218"/>
  </r>
  <r>
    <s v="UK"/>
    <s v="North"/>
    <s v="UK-North"/>
    <s v="HSBC Holdings"/>
    <s v="Cloud Mapper_P005"/>
    <x v="6"/>
    <s v="P005"/>
    <n v="91"/>
    <n v="7"/>
    <n v="42588"/>
    <n v="7.6923076923076927E-2"/>
  </r>
  <r>
    <s v="UK"/>
    <s v="East"/>
    <s v="UK-East"/>
    <s v="BP"/>
    <s v="Insight Pro_P003"/>
    <x v="8"/>
    <s v="P003"/>
    <n v="106"/>
    <n v="52"/>
    <n v="23744"/>
    <n v="0.49056603773584906"/>
  </r>
  <r>
    <s v="UK"/>
    <s v="Central"/>
    <s v="UK-Central"/>
    <s v="Barclays"/>
    <s v="HealthFirst_P014"/>
    <x v="2"/>
    <s v="P014"/>
    <n v="95"/>
    <n v="87"/>
    <n v="25365"/>
    <n v="0.91578947368421049"/>
  </r>
  <r>
    <s v="UK"/>
    <s v="East"/>
    <s v="UK-East"/>
    <s v="BT Group"/>
    <s v="Secure Net_P006"/>
    <x v="9"/>
    <s v="P006"/>
    <n v="218"/>
    <n v="64"/>
    <n v="88944"/>
    <n v="0.29357798165137616"/>
  </r>
  <r>
    <s v="UK"/>
    <s v="North"/>
    <s v="UK-North"/>
    <s v="Rolls-Royce"/>
    <s v="Analytics Suite_P001"/>
    <x v="10"/>
    <s v="P001"/>
    <n v="419"/>
    <n v="300"/>
    <n v="134080"/>
    <n v="0.71599045346062051"/>
  </r>
  <r>
    <s v="UK"/>
    <s v="Central"/>
    <s v="UK-Central"/>
    <s v="AstraZeneca"/>
    <s v="MediCare+_P008"/>
    <x v="4"/>
    <s v="P008"/>
    <n v="314"/>
    <n v="152"/>
    <n v="60288"/>
    <n v="0.48407643312101911"/>
  </r>
  <r>
    <s v="UK"/>
    <s v="East"/>
    <s v="UK-East"/>
    <s v="Tesco"/>
    <s v="Cloud Mapper_P005"/>
    <x v="6"/>
    <s v="P005"/>
    <n v="309"/>
    <n v="60"/>
    <n v="51912"/>
    <n v="0.1941747572815534"/>
  </r>
  <r>
    <s v="UK"/>
    <s v="Central"/>
    <s v="UK-Central"/>
    <s v="Bupa"/>
    <s v="Secure Net_P006"/>
    <x v="9"/>
    <s v="P006"/>
    <n v="309"/>
    <n v="259"/>
    <n v="127926"/>
    <n v="0.8381877022653722"/>
  </r>
  <r>
    <s v="UK"/>
    <s v="North"/>
    <s v="UK-North"/>
    <s v="National Grid"/>
    <s v="Analytics Suite_P001"/>
    <x v="10"/>
    <s v="P001"/>
    <n v="322"/>
    <n v="173"/>
    <n v="63756"/>
    <n v="0.53726708074534157"/>
  </r>
  <r>
    <s v="UK"/>
    <s v="North"/>
    <s v="UK-North"/>
    <s v="Marks &amp; Spencer"/>
    <s v="LogiChain_P012"/>
    <x v="0"/>
    <s v="P012"/>
    <n v="491"/>
    <n v="284"/>
    <n v="236662"/>
    <n v="0.57841140529531565"/>
  </r>
  <r>
    <s v="UK"/>
    <s v="West"/>
    <s v="UK-West"/>
    <s v="Unilever"/>
    <s v="HealthFirst_P014"/>
    <x v="2"/>
    <s v="P014"/>
    <n v="257"/>
    <n v="243"/>
    <n v="47031"/>
    <n v="0.94552529182879375"/>
  </r>
  <r>
    <s v="UK"/>
    <s v="Central"/>
    <s v="UK-Central"/>
    <s v="Next"/>
    <s v="EduLearn_P009"/>
    <x v="1"/>
    <s v="P009"/>
    <n v="131"/>
    <n v="15"/>
    <n v="21746"/>
    <n v="0.11450381679389313"/>
  </r>
  <r>
    <s v="UK"/>
    <s v="East"/>
    <s v="UK-East"/>
    <s v="GlaxoSmithKline (GSK)"/>
    <s v="AutoDrive_P015"/>
    <x v="11"/>
    <s v="P015"/>
    <n v="370"/>
    <n v="119"/>
    <n v="165760"/>
    <n v="0.32162162162162161"/>
  </r>
  <r>
    <s v="UK"/>
    <s v="South"/>
    <s v="UK-South"/>
    <s v="Sainsbury’s"/>
    <s v="AgriSmart_P011"/>
    <x v="5"/>
    <s v="P011"/>
    <n v="195"/>
    <n v="96"/>
    <n v="33150"/>
    <n v="0.49230769230769234"/>
  </r>
  <r>
    <s v="UK"/>
    <s v="North"/>
    <s v="UK-North"/>
    <s v="Vodafone"/>
    <s v="AutoDrive_P015"/>
    <x v="11"/>
    <s v="P015"/>
    <n v="271"/>
    <n v="207"/>
    <n v="66124"/>
    <n v="0.76383763837638374"/>
  </r>
  <r>
    <s v="UK"/>
    <s v="South"/>
    <s v="UK-South"/>
    <s v="Sainsbury’s"/>
    <s v="AI Predictor_P004"/>
    <x v="3"/>
    <s v="P004"/>
    <n v="62"/>
    <n v="57"/>
    <n v="26040"/>
    <n v="0.919354838709677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" firstHeaderRow="1" firstDataRow="1" firstDataCol="1"/>
  <pivotFields count="11">
    <pivotField showAll="0"/>
    <pivotField showAll="0"/>
    <pivotField showAll="0"/>
    <pivotField showAll="0"/>
    <pivotField showAll="0"/>
    <pivotField axis="axisRow" showAll="0" sortType="descending">
      <items count="13">
        <item x="5"/>
        <item x="3"/>
        <item x="10"/>
        <item x="11"/>
        <item x="6"/>
        <item x="7"/>
        <item x="1"/>
        <item x="2"/>
        <item x="8"/>
        <item x="0"/>
        <item x="4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numFmtId="9" showAll="0"/>
  </pivotFields>
  <rowFields count="1">
    <field x="5"/>
  </rowFields>
  <rowItems count="13">
    <i>
      <x v="7"/>
    </i>
    <i>
      <x v="4"/>
    </i>
    <i>
      <x/>
    </i>
    <i>
      <x v="1"/>
    </i>
    <i>
      <x v="2"/>
    </i>
    <i>
      <x v="9"/>
    </i>
    <i>
      <x v="3"/>
    </i>
    <i>
      <x v="10"/>
    </i>
    <i>
      <x v="11"/>
    </i>
    <i>
      <x v="5"/>
    </i>
    <i>
      <x v="6"/>
    </i>
    <i>
      <x v="8"/>
    </i>
    <i t="grand">
      <x/>
    </i>
  </rowItems>
  <colItems count="1">
    <i/>
  </colItems>
  <dataFields count="1">
    <dataField name="Sum of Total_Enrollments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4:H47" firstHeaderRow="1" firstDataRow="1" firstDataCol="1"/>
  <pivotFields count="11">
    <pivotField showAll="0"/>
    <pivotField showAll="0"/>
    <pivotField showAll="0"/>
    <pivotField showAll="0"/>
    <pivotField showAll="0"/>
    <pivotField axis="axisRow" showAll="0" sortType="descending">
      <items count="13">
        <item x="5"/>
        <item x="3"/>
        <item x="10"/>
        <item x="11"/>
        <item x="6"/>
        <item x="7"/>
        <item x="1"/>
        <item x="2"/>
        <item x="8"/>
        <item x="0"/>
        <item x="4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numFmtId="9" showAll="0"/>
  </pivotFields>
  <rowFields count="1">
    <field x="5"/>
  </rowFields>
  <rowItems count="13">
    <i>
      <x v="7"/>
    </i>
    <i>
      <x v="4"/>
    </i>
    <i>
      <x/>
    </i>
    <i>
      <x v="1"/>
    </i>
    <i>
      <x v="2"/>
    </i>
    <i>
      <x v="9"/>
    </i>
    <i>
      <x v="3"/>
    </i>
    <i>
      <x v="10"/>
    </i>
    <i>
      <x v="11"/>
    </i>
    <i>
      <x v="5"/>
    </i>
    <i>
      <x v="6"/>
    </i>
    <i>
      <x v="8"/>
    </i>
    <i t="grand">
      <x/>
    </i>
  </rowItems>
  <colItems count="1">
    <i/>
  </colItems>
  <dataFields count="1">
    <dataField name="Sum of Total_Enrollments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3.5"/>
  <sheetData>
    <row r="3" spans="1:3">
      <c r="A3" s="26"/>
      <c r="B3" s="27"/>
      <c r="C3" s="28"/>
    </row>
    <row r="4" spans="1:3">
      <c r="A4" s="29"/>
      <c r="B4" s="30"/>
      <c r="C4" s="31"/>
    </row>
    <row r="5" spans="1:3">
      <c r="A5" s="29"/>
      <c r="B5" s="30"/>
      <c r="C5" s="31"/>
    </row>
    <row r="6" spans="1:3">
      <c r="A6" s="29"/>
      <c r="B6" s="30"/>
      <c r="C6" s="31"/>
    </row>
    <row r="7" spans="1:3">
      <c r="A7" s="29"/>
      <c r="B7" s="30"/>
      <c r="C7" s="31"/>
    </row>
    <row r="8" spans="1:3">
      <c r="A8" s="29"/>
      <c r="B8" s="30"/>
      <c r="C8" s="31"/>
    </row>
    <row r="9" spans="1:3">
      <c r="A9" s="29"/>
      <c r="B9" s="30"/>
      <c r="C9" s="31"/>
    </row>
    <row r="10" spans="1:3">
      <c r="A10" s="29"/>
      <c r="B10" s="30"/>
      <c r="C10" s="31"/>
    </row>
    <row r="11" spans="1:3">
      <c r="A11" s="29"/>
      <c r="B11" s="30"/>
      <c r="C11" s="31"/>
    </row>
    <row r="12" spans="1:3">
      <c r="A12" s="29"/>
      <c r="B12" s="30"/>
      <c r="C12" s="31"/>
    </row>
    <row r="13" spans="1:3">
      <c r="A13" s="29"/>
      <c r="B13" s="30"/>
      <c r="C13" s="31"/>
    </row>
    <row r="14" spans="1:3">
      <c r="A14" s="29"/>
      <c r="B14" s="30"/>
      <c r="C14" s="31"/>
    </row>
    <row r="15" spans="1:3">
      <c r="A15" s="29"/>
      <c r="B15" s="30"/>
      <c r="C15" s="31"/>
    </row>
    <row r="16" spans="1:3">
      <c r="A16" s="29"/>
      <c r="B16" s="30"/>
      <c r="C16" s="31"/>
    </row>
    <row r="17" spans="1:3">
      <c r="A17" s="29"/>
      <c r="B17" s="30"/>
      <c r="C17" s="31"/>
    </row>
    <row r="18" spans="1:3">
      <c r="A18" s="29"/>
      <c r="B18" s="30"/>
      <c r="C18" s="31"/>
    </row>
    <row r="19" spans="1:3">
      <c r="A19" s="29"/>
      <c r="B19" s="30"/>
      <c r="C19" s="31"/>
    </row>
    <row r="20" spans="1:3">
      <c r="A20" s="32"/>
      <c r="B20" s="33"/>
      <c r="C20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2" sqref="B2"/>
    </sheetView>
  </sheetViews>
  <sheetFormatPr defaultRowHeight="13.5"/>
  <cols>
    <col min="1" max="1" width="16" bestFit="1" customWidth="1"/>
    <col min="2" max="2" width="28.625" bestFit="1" customWidth="1"/>
  </cols>
  <sheetData>
    <row r="3" spans="1:2">
      <c r="A3" s="37" t="s">
        <v>82</v>
      </c>
      <c r="B3" t="s">
        <v>84</v>
      </c>
    </row>
    <row r="4" spans="1:2">
      <c r="A4" s="38" t="s">
        <v>15</v>
      </c>
      <c r="B4" s="39">
        <v>947</v>
      </c>
    </row>
    <row r="5" spans="1:2">
      <c r="A5" s="38" t="s">
        <v>59</v>
      </c>
      <c r="B5" s="39">
        <v>854</v>
      </c>
    </row>
    <row r="6" spans="1:2">
      <c r="A6" s="38" t="s">
        <v>57</v>
      </c>
      <c r="B6" s="39">
        <v>838</v>
      </c>
    </row>
    <row r="7" spans="1:2">
      <c r="A7" s="38" t="s">
        <v>53</v>
      </c>
      <c r="B7" s="39">
        <v>834</v>
      </c>
    </row>
    <row r="8" spans="1:2">
      <c r="A8" s="38" t="s">
        <v>67</v>
      </c>
      <c r="B8" s="39">
        <v>741</v>
      </c>
    </row>
    <row r="9" spans="1:2">
      <c r="A9" s="38" t="s">
        <v>5</v>
      </c>
      <c r="B9" s="39">
        <v>697</v>
      </c>
    </row>
    <row r="10" spans="1:2">
      <c r="A10" s="38" t="s">
        <v>69</v>
      </c>
      <c r="B10" s="39">
        <v>641</v>
      </c>
    </row>
    <row r="11" spans="1:2">
      <c r="A11" s="38" t="s">
        <v>55</v>
      </c>
      <c r="B11" s="39">
        <v>560</v>
      </c>
    </row>
    <row r="12" spans="1:2">
      <c r="A12" s="38" t="s">
        <v>65</v>
      </c>
      <c r="B12" s="39">
        <v>527</v>
      </c>
    </row>
    <row r="13" spans="1:2">
      <c r="A13" s="38" t="s">
        <v>61</v>
      </c>
      <c r="B13" s="39">
        <v>446</v>
      </c>
    </row>
    <row r="14" spans="1:2">
      <c r="A14" s="38" t="s">
        <v>51</v>
      </c>
      <c r="B14" s="39">
        <v>316</v>
      </c>
    </row>
    <row r="15" spans="1:2">
      <c r="A15" s="38" t="s">
        <v>63</v>
      </c>
      <c r="B15" s="39">
        <v>264</v>
      </c>
    </row>
    <row r="16" spans="1:2">
      <c r="A16" s="38" t="s">
        <v>83</v>
      </c>
      <c r="B16" s="39">
        <v>7665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topLeftCell="C1" zoomScale="70" zoomScaleNormal="70" workbookViewId="0">
      <selection activeCell="H2" sqref="H2"/>
    </sheetView>
  </sheetViews>
  <sheetFormatPr defaultColWidth="9.125" defaultRowHeight="13.5"/>
  <cols>
    <col min="1" max="1" width="9.125" style="2" customWidth="1"/>
    <col min="2" max="2" width="15.625" style="2" customWidth="1"/>
    <col min="3" max="3" width="14.75" style="16" customWidth="1"/>
    <col min="4" max="4" width="24.75" style="3" customWidth="1"/>
    <col min="5" max="5" width="27.75" style="2" customWidth="1"/>
    <col min="6" max="7" width="17.75" style="2" customWidth="1"/>
    <col min="8" max="8" width="19.375" style="2" customWidth="1"/>
    <col min="9" max="9" width="11" style="2" customWidth="1"/>
    <col min="10" max="13" width="9.125" style="2"/>
    <col min="14" max="14" width="129.375" style="2" customWidth="1"/>
    <col min="15" max="15" width="37" style="2" customWidth="1"/>
    <col min="16" max="16384" width="9.125" style="2"/>
  </cols>
  <sheetData>
    <row r="1" spans="1:16" s="1" customFormat="1" ht="45">
      <c r="A1" s="4" t="s">
        <v>0</v>
      </c>
      <c r="B1" s="4" t="s">
        <v>73</v>
      </c>
      <c r="C1" s="35" t="s">
        <v>81</v>
      </c>
      <c r="D1" s="4" t="s">
        <v>80</v>
      </c>
      <c r="E1" s="35" t="s">
        <v>79</v>
      </c>
      <c r="F1" s="35" t="s">
        <v>78</v>
      </c>
      <c r="G1" s="4" t="s">
        <v>77</v>
      </c>
      <c r="H1" s="4" t="s">
        <v>76</v>
      </c>
      <c r="I1" s="4" t="s">
        <v>75</v>
      </c>
      <c r="J1" s="4" t="s">
        <v>74</v>
      </c>
      <c r="K1" s="9" t="s">
        <v>72</v>
      </c>
      <c r="L1" s="9"/>
      <c r="M1" s="2"/>
    </row>
    <row r="2" spans="1:16" ht="15">
      <c r="A2" s="5" t="s">
        <v>1</v>
      </c>
      <c r="B2" s="19" t="s">
        <v>19</v>
      </c>
      <c r="C2" s="21" t="str">
        <f t="shared" ref="C2:C31" si="0">A2 &amp; "-" &amp; B2</f>
        <v>UK-North</v>
      </c>
      <c r="D2" s="20" t="s">
        <v>43</v>
      </c>
      <c r="E2" s="7" t="s">
        <v>4</v>
      </c>
      <c r="F2" s="5" t="s">
        <v>5</v>
      </c>
      <c r="G2" s="6" t="s">
        <v>6</v>
      </c>
      <c r="H2" s="6">
        <v>69</v>
      </c>
      <c r="I2" s="6">
        <v>284</v>
      </c>
      <c r="J2" s="19">
        <v>236662</v>
      </c>
      <c r="K2" s="25">
        <v>0.17</v>
      </c>
      <c r="L2" s="36"/>
      <c r="M2" s="10" t="s">
        <v>7</v>
      </c>
      <c r="N2" s="11"/>
      <c r="O2" s="11"/>
      <c r="P2" s="12"/>
    </row>
    <row r="3" spans="1:16" ht="15">
      <c r="A3" s="5" t="s">
        <v>1</v>
      </c>
      <c r="B3" s="19" t="s">
        <v>2</v>
      </c>
      <c r="C3" s="21" t="str">
        <f t="shared" si="0"/>
        <v>UK-Central</v>
      </c>
      <c r="D3" s="20" t="s">
        <v>3</v>
      </c>
      <c r="E3" s="7" t="s">
        <v>30</v>
      </c>
      <c r="F3" s="5" t="s">
        <v>61</v>
      </c>
      <c r="G3" s="6" t="s">
        <v>62</v>
      </c>
      <c r="H3" s="6">
        <v>185</v>
      </c>
      <c r="I3" s="6">
        <v>183</v>
      </c>
      <c r="J3" s="19">
        <v>218986</v>
      </c>
      <c r="K3" s="25">
        <f t="shared" ref="K2:K31" si="1">I3/H3</f>
        <v>0.98918918918918919</v>
      </c>
      <c r="L3" s="36"/>
      <c r="M3" s="41" t="s">
        <v>49</v>
      </c>
      <c r="N3" s="41"/>
      <c r="O3" s="41"/>
      <c r="P3" s="3"/>
    </row>
    <row r="4" spans="1:16" ht="15">
      <c r="A4" s="5" t="s">
        <v>1</v>
      </c>
      <c r="B4" s="19" t="s">
        <v>8</v>
      </c>
      <c r="C4" s="21" t="str">
        <f t="shared" si="0"/>
        <v>UK-East</v>
      </c>
      <c r="D4" s="20" t="s">
        <v>32</v>
      </c>
      <c r="E4" s="7" t="s">
        <v>27</v>
      </c>
      <c r="F4" s="5" t="s">
        <v>57</v>
      </c>
      <c r="G4" s="6" t="s">
        <v>58</v>
      </c>
      <c r="H4" s="6">
        <v>492</v>
      </c>
      <c r="I4" s="6">
        <v>273</v>
      </c>
      <c r="J4" s="19">
        <v>216972</v>
      </c>
      <c r="K4" s="25">
        <f t="shared" si="1"/>
        <v>0.55487804878048785</v>
      </c>
      <c r="L4" s="36"/>
      <c r="M4" s="41" t="s">
        <v>16</v>
      </c>
      <c r="N4" s="41"/>
      <c r="O4" s="41"/>
      <c r="P4" s="3"/>
    </row>
    <row r="5" spans="1:16" ht="15">
      <c r="A5" s="5" t="s">
        <v>1</v>
      </c>
      <c r="B5" s="19" t="s">
        <v>8</v>
      </c>
      <c r="C5" s="21" t="str">
        <f t="shared" si="0"/>
        <v>UK-East</v>
      </c>
      <c r="D5" s="20" t="s">
        <v>46</v>
      </c>
      <c r="E5" s="7" t="s">
        <v>48</v>
      </c>
      <c r="F5" s="5" t="s">
        <v>69</v>
      </c>
      <c r="G5" s="6" t="s">
        <v>70</v>
      </c>
      <c r="H5" s="6">
        <v>370</v>
      </c>
      <c r="I5" s="6">
        <v>119</v>
      </c>
      <c r="J5" s="19">
        <v>165760</v>
      </c>
      <c r="K5" s="25">
        <f t="shared" si="1"/>
        <v>0.32162162162162161</v>
      </c>
      <c r="L5" s="36"/>
      <c r="M5" s="41" t="s">
        <v>71</v>
      </c>
      <c r="N5" s="41"/>
      <c r="O5" s="41"/>
      <c r="P5" s="3"/>
    </row>
    <row r="6" spans="1:16" ht="15">
      <c r="A6" s="5" t="s">
        <v>1</v>
      </c>
      <c r="B6" s="19" t="s">
        <v>12</v>
      </c>
      <c r="C6" s="21" t="str">
        <f t="shared" si="0"/>
        <v>UK-South</v>
      </c>
      <c r="D6" s="20" t="s">
        <v>34</v>
      </c>
      <c r="E6" s="7" t="s">
        <v>20</v>
      </c>
      <c r="F6" s="5" t="s">
        <v>53</v>
      </c>
      <c r="G6" s="6" t="s">
        <v>54</v>
      </c>
      <c r="H6" s="6">
        <v>312</v>
      </c>
      <c r="I6" s="6">
        <v>124</v>
      </c>
      <c r="J6" s="19">
        <v>150696</v>
      </c>
      <c r="K6" s="25">
        <f t="shared" si="1"/>
        <v>0.39743589743589741</v>
      </c>
      <c r="L6" s="36"/>
      <c r="M6" s="41" t="s">
        <v>18</v>
      </c>
      <c r="N6" s="41"/>
      <c r="O6" s="41"/>
    </row>
    <row r="7" spans="1:16" ht="15">
      <c r="A7" s="5" t="s">
        <v>1</v>
      </c>
      <c r="B7" s="19" t="s">
        <v>19</v>
      </c>
      <c r="C7" s="21" t="str">
        <f t="shared" si="0"/>
        <v>UK-North</v>
      </c>
      <c r="D7" s="20" t="s">
        <v>17</v>
      </c>
      <c r="E7" s="7" t="s">
        <v>20</v>
      </c>
      <c r="F7" s="5" t="s">
        <v>53</v>
      </c>
      <c r="G7" s="6" t="s">
        <v>54</v>
      </c>
      <c r="H7" s="6">
        <v>460</v>
      </c>
      <c r="I7" s="6">
        <v>311</v>
      </c>
      <c r="J7" s="19">
        <v>149960</v>
      </c>
      <c r="K7" s="25">
        <f t="shared" si="1"/>
        <v>0.67608695652173911</v>
      </c>
      <c r="L7" s="36"/>
      <c r="M7" s="41" t="s">
        <v>21</v>
      </c>
      <c r="N7" s="41"/>
      <c r="O7" s="41"/>
      <c r="P7" s="3"/>
    </row>
    <row r="8" spans="1:16" ht="15">
      <c r="A8" s="5" t="s">
        <v>1</v>
      </c>
      <c r="B8" s="19" t="s">
        <v>19</v>
      </c>
      <c r="C8" s="21" t="str">
        <f t="shared" si="0"/>
        <v>UK-North</v>
      </c>
      <c r="D8" s="20" t="s">
        <v>26</v>
      </c>
      <c r="E8" s="7" t="s">
        <v>40</v>
      </c>
      <c r="F8" s="5" t="s">
        <v>67</v>
      </c>
      <c r="G8" s="6" t="s">
        <v>68</v>
      </c>
      <c r="H8" s="6">
        <v>419</v>
      </c>
      <c r="I8" s="6">
        <v>300</v>
      </c>
      <c r="J8" s="19">
        <v>134080</v>
      </c>
      <c r="K8" s="25">
        <f t="shared" si="1"/>
        <v>0.71599045346062051</v>
      </c>
      <c r="L8" s="36"/>
      <c r="M8" s="40" t="s">
        <v>24</v>
      </c>
      <c r="N8" s="41"/>
      <c r="O8" s="41"/>
      <c r="P8" s="3"/>
    </row>
    <row r="9" spans="1:16" ht="15">
      <c r="A9" s="5" t="s">
        <v>1</v>
      </c>
      <c r="B9" s="19" t="s">
        <v>2</v>
      </c>
      <c r="C9" s="21" t="str">
        <f t="shared" si="0"/>
        <v>UK-Central</v>
      </c>
      <c r="D9" s="20" t="s">
        <v>42</v>
      </c>
      <c r="E9" s="7" t="s">
        <v>39</v>
      </c>
      <c r="F9" s="5" t="s">
        <v>65</v>
      </c>
      <c r="G9" s="6" t="s">
        <v>66</v>
      </c>
      <c r="H9" s="6">
        <v>309</v>
      </c>
      <c r="I9" s="6">
        <v>259</v>
      </c>
      <c r="J9" s="19">
        <v>127926</v>
      </c>
      <c r="K9" s="25">
        <f t="shared" si="1"/>
        <v>0.8381877022653722</v>
      </c>
      <c r="L9" s="36"/>
      <c r="M9" s="13" t="s">
        <v>28</v>
      </c>
      <c r="N9" s="14"/>
      <c r="O9" s="15"/>
      <c r="P9" s="16"/>
    </row>
    <row r="10" spans="1:16" ht="15">
      <c r="A10" s="5" t="s">
        <v>1</v>
      </c>
      <c r="B10" s="19" t="s">
        <v>12</v>
      </c>
      <c r="C10" s="21" t="str">
        <f t="shared" si="0"/>
        <v>UK-South</v>
      </c>
      <c r="D10" s="20" t="s">
        <v>13</v>
      </c>
      <c r="E10" s="7" t="s">
        <v>14</v>
      </c>
      <c r="F10" s="5" t="s">
        <v>15</v>
      </c>
      <c r="G10" s="6" t="s">
        <v>52</v>
      </c>
      <c r="H10" s="6">
        <v>279</v>
      </c>
      <c r="I10" s="6">
        <v>133</v>
      </c>
      <c r="J10" s="19">
        <v>108531</v>
      </c>
      <c r="K10" s="25">
        <f t="shared" si="1"/>
        <v>0.47670250896057348</v>
      </c>
      <c r="L10" s="36"/>
      <c r="M10" s="17" t="s">
        <v>50</v>
      </c>
      <c r="N10" s="16"/>
      <c r="O10" s="16"/>
      <c r="P10" s="16"/>
    </row>
    <row r="11" spans="1:16" ht="15">
      <c r="A11" s="5" t="s">
        <v>1</v>
      </c>
      <c r="B11" s="19" t="s">
        <v>12</v>
      </c>
      <c r="C11" s="21" t="str">
        <f t="shared" si="0"/>
        <v>UK-South</v>
      </c>
      <c r="D11" s="20" t="s">
        <v>3</v>
      </c>
      <c r="E11" s="7" t="s">
        <v>29</v>
      </c>
      <c r="F11" s="5" t="s">
        <v>59</v>
      </c>
      <c r="G11" s="6" t="s">
        <v>60</v>
      </c>
      <c r="H11" s="6">
        <v>454</v>
      </c>
      <c r="I11" s="6">
        <v>120</v>
      </c>
      <c r="J11" s="19">
        <v>93978</v>
      </c>
      <c r="K11" s="25">
        <f t="shared" si="1"/>
        <v>0.26431718061674009</v>
      </c>
      <c r="L11" s="36"/>
      <c r="M11" s="13" t="s">
        <v>31</v>
      </c>
      <c r="N11" s="16"/>
      <c r="O11" s="16"/>
      <c r="P11" s="16"/>
    </row>
    <row r="12" spans="1:16" ht="17.25" customHeight="1">
      <c r="A12" s="5" t="s">
        <v>1</v>
      </c>
      <c r="B12" s="19" t="s">
        <v>8</v>
      </c>
      <c r="C12" s="21" t="str">
        <f t="shared" si="0"/>
        <v>UK-East</v>
      </c>
      <c r="D12" s="20" t="s">
        <v>17</v>
      </c>
      <c r="E12" s="7" t="s">
        <v>39</v>
      </c>
      <c r="F12" s="5" t="s">
        <v>65</v>
      </c>
      <c r="G12" s="6" t="s">
        <v>66</v>
      </c>
      <c r="H12" s="6">
        <v>218</v>
      </c>
      <c r="I12" s="6">
        <v>64</v>
      </c>
      <c r="J12" s="19">
        <v>88944</v>
      </c>
      <c r="K12" s="25">
        <f t="shared" si="1"/>
        <v>0.29357798165137616</v>
      </c>
      <c r="L12" s="36"/>
      <c r="M12" s="18" t="s">
        <v>33</v>
      </c>
      <c r="N12" s="16"/>
      <c r="O12" s="16"/>
      <c r="P12" s="16"/>
    </row>
    <row r="13" spans="1:16" ht="15">
      <c r="A13" s="5" t="s">
        <v>1</v>
      </c>
      <c r="B13" s="19" t="s">
        <v>25</v>
      </c>
      <c r="C13" s="21" t="str">
        <f t="shared" si="0"/>
        <v>UK-West</v>
      </c>
      <c r="D13" s="20" t="s">
        <v>26</v>
      </c>
      <c r="E13" s="7" t="s">
        <v>27</v>
      </c>
      <c r="F13" s="5" t="s">
        <v>57</v>
      </c>
      <c r="G13" s="6" t="s">
        <v>58</v>
      </c>
      <c r="H13" s="6">
        <v>151</v>
      </c>
      <c r="I13" s="6">
        <v>68</v>
      </c>
      <c r="J13" s="19">
        <v>69460</v>
      </c>
      <c r="K13" s="25">
        <f t="shared" si="1"/>
        <v>0.45033112582781459</v>
      </c>
      <c r="L13" s="36"/>
      <c r="M13" s="13" t="s">
        <v>35</v>
      </c>
      <c r="N13" s="16"/>
      <c r="O13" s="16"/>
      <c r="P13" s="16"/>
    </row>
    <row r="14" spans="1:16" ht="15">
      <c r="A14" s="5" t="s">
        <v>1</v>
      </c>
      <c r="B14" s="19" t="s">
        <v>19</v>
      </c>
      <c r="C14" s="21" t="str">
        <f t="shared" si="0"/>
        <v>UK-North</v>
      </c>
      <c r="D14" s="20" t="s">
        <v>47</v>
      </c>
      <c r="E14" s="7" t="s">
        <v>48</v>
      </c>
      <c r="F14" s="5" t="s">
        <v>69</v>
      </c>
      <c r="G14" s="6" t="s">
        <v>70</v>
      </c>
      <c r="H14" s="6">
        <v>271</v>
      </c>
      <c r="I14" s="6">
        <v>207</v>
      </c>
      <c r="J14" s="19">
        <v>66124</v>
      </c>
      <c r="K14" s="25">
        <f t="shared" si="1"/>
        <v>0.76383763837638374</v>
      </c>
      <c r="L14" s="36"/>
      <c r="M14" s="13" t="s">
        <v>37</v>
      </c>
      <c r="N14" s="16"/>
      <c r="O14" s="16"/>
      <c r="P14" s="16"/>
    </row>
    <row r="15" spans="1:16" ht="15">
      <c r="A15" s="5" t="s">
        <v>1</v>
      </c>
      <c r="B15" s="19" t="s">
        <v>19</v>
      </c>
      <c r="C15" s="21" t="str">
        <f t="shared" si="0"/>
        <v>UK-North</v>
      </c>
      <c r="D15" s="20" t="s">
        <v>3</v>
      </c>
      <c r="E15" s="7" t="s">
        <v>40</v>
      </c>
      <c r="F15" s="5" t="s">
        <v>67</v>
      </c>
      <c r="G15" s="6" t="s">
        <v>68</v>
      </c>
      <c r="H15" s="6">
        <v>322</v>
      </c>
      <c r="I15" s="6">
        <v>173</v>
      </c>
      <c r="J15" s="19">
        <v>63756</v>
      </c>
      <c r="K15" s="25">
        <f t="shared" si="1"/>
        <v>0.53726708074534157</v>
      </c>
      <c r="L15" s="36"/>
      <c r="N15" s="16"/>
      <c r="O15" s="16"/>
      <c r="P15" s="16"/>
    </row>
    <row r="16" spans="1:16" ht="15">
      <c r="A16" s="5" t="s">
        <v>1</v>
      </c>
      <c r="B16" s="19" t="s">
        <v>2</v>
      </c>
      <c r="C16" s="21" t="str">
        <f t="shared" si="0"/>
        <v>UK-Central</v>
      </c>
      <c r="D16" s="20" t="s">
        <v>9</v>
      </c>
      <c r="E16" s="7" t="s">
        <v>23</v>
      </c>
      <c r="F16" s="5" t="s">
        <v>55</v>
      </c>
      <c r="G16" s="6" t="s">
        <v>56</v>
      </c>
      <c r="H16" s="6">
        <v>314</v>
      </c>
      <c r="I16" s="6">
        <v>152</v>
      </c>
      <c r="J16" s="19">
        <v>60288</v>
      </c>
      <c r="K16" s="25">
        <f t="shared" si="1"/>
        <v>0.48407643312101911</v>
      </c>
      <c r="L16" s="36"/>
      <c r="N16" s="16"/>
      <c r="O16" s="16"/>
      <c r="P16" s="16"/>
    </row>
    <row r="17" spans="1:16" ht="15">
      <c r="A17" s="5" t="s">
        <v>1</v>
      </c>
      <c r="B17" s="19" t="s">
        <v>8</v>
      </c>
      <c r="C17" s="21" t="str">
        <f t="shared" si="0"/>
        <v>UK-East</v>
      </c>
      <c r="D17" s="20" t="s">
        <v>41</v>
      </c>
      <c r="E17" s="7" t="s">
        <v>29</v>
      </c>
      <c r="F17" s="5" t="s">
        <v>59</v>
      </c>
      <c r="G17" s="6" t="s">
        <v>60</v>
      </c>
      <c r="H17" s="6">
        <v>309</v>
      </c>
      <c r="I17" s="6">
        <v>60</v>
      </c>
      <c r="J17" s="19">
        <v>51912</v>
      </c>
      <c r="K17" s="25">
        <f t="shared" si="1"/>
        <v>0.1941747572815534</v>
      </c>
      <c r="L17" s="36"/>
      <c r="N17" s="16"/>
      <c r="O17" s="16"/>
      <c r="P17" s="16"/>
    </row>
    <row r="18" spans="1:16" ht="15">
      <c r="A18" s="5" t="s">
        <v>1</v>
      </c>
      <c r="B18" s="19" t="s">
        <v>8</v>
      </c>
      <c r="C18" s="21" t="str">
        <f t="shared" si="0"/>
        <v>UK-East</v>
      </c>
      <c r="D18" s="20" t="s">
        <v>22</v>
      </c>
      <c r="E18" s="7" t="s">
        <v>23</v>
      </c>
      <c r="F18" s="5" t="s">
        <v>55</v>
      </c>
      <c r="G18" s="6" t="s">
        <v>56</v>
      </c>
      <c r="H18" s="6">
        <v>246</v>
      </c>
      <c r="I18" s="6">
        <v>22</v>
      </c>
      <c r="J18" s="19">
        <v>47232</v>
      </c>
      <c r="K18" s="25">
        <f t="shared" si="1"/>
        <v>8.943089430894309E-2</v>
      </c>
      <c r="L18" s="36"/>
      <c r="N18" s="16"/>
      <c r="O18" s="16"/>
      <c r="P18" s="16"/>
    </row>
    <row r="19" spans="1:16" ht="15">
      <c r="A19" s="5" t="s">
        <v>1</v>
      </c>
      <c r="B19" s="19" t="s">
        <v>25</v>
      </c>
      <c r="C19" s="21" t="str">
        <f t="shared" si="0"/>
        <v>UK-West</v>
      </c>
      <c r="D19" s="20" t="s">
        <v>44</v>
      </c>
      <c r="E19" s="7" t="s">
        <v>14</v>
      </c>
      <c r="F19" s="5" t="s">
        <v>15</v>
      </c>
      <c r="G19" s="6" t="s">
        <v>52</v>
      </c>
      <c r="H19" s="6">
        <v>257</v>
      </c>
      <c r="I19" s="6">
        <v>243</v>
      </c>
      <c r="J19" s="19">
        <v>47031</v>
      </c>
      <c r="K19" s="25">
        <f t="shared" si="1"/>
        <v>0.94552529182879375</v>
      </c>
      <c r="L19" s="36"/>
      <c r="N19" s="16"/>
      <c r="O19" s="16"/>
      <c r="P19" s="16"/>
    </row>
    <row r="20" spans="1:16" ht="15">
      <c r="A20" s="5" t="s">
        <v>1</v>
      </c>
      <c r="B20" s="19" t="s">
        <v>8</v>
      </c>
      <c r="C20" s="21" t="str">
        <f t="shared" si="0"/>
        <v>UK-East</v>
      </c>
      <c r="D20" s="20" t="s">
        <v>9</v>
      </c>
      <c r="E20" s="7" t="s">
        <v>14</v>
      </c>
      <c r="F20" s="5" t="s">
        <v>15</v>
      </c>
      <c r="G20" s="6" t="s">
        <v>52</v>
      </c>
      <c r="H20" s="6">
        <v>115</v>
      </c>
      <c r="I20" s="6">
        <v>27</v>
      </c>
      <c r="J20" s="19">
        <v>42665</v>
      </c>
      <c r="K20" s="25">
        <f t="shared" si="1"/>
        <v>0.23478260869565218</v>
      </c>
      <c r="L20" s="36"/>
      <c r="N20" s="16"/>
      <c r="O20" s="16"/>
      <c r="P20" s="16"/>
    </row>
    <row r="21" spans="1:16" ht="15">
      <c r="A21" s="5" t="s">
        <v>1</v>
      </c>
      <c r="B21" s="19" t="s">
        <v>19</v>
      </c>
      <c r="C21" s="21" t="str">
        <f t="shared" si="0"/>
        <v>UK-North</v>
      </c>
      <c r="D21" s="20" t="s">
        <v>34</v>
      </c>
      <c r="E21" s="7" t="s">
        <v>29</v>
      </c>
      <c r="F21" s="5" t="s">
        <v>59</v>
      </c>
      <c r="G21" s="6" t="s">
        <v>60</v>
      </c>
      <c r="H21" s="6">
        <v>91</v>
      </c>
      <c r="I21" s="6">
        <v>7</v>
      </c>
      <c r="J21" s="19">
        <v>42588</v>
      </c>
      <c r="K21" s="25">
        <f t="shared" si="1"/>
        <v>7.6923076923076927E-2</v>
      </c>
      <c r="L21" s="36"/>
      <c r="N21" s="16"/>
      <c r="O21" s="16"/>
      <c r="P21" s="16"/>
    </row>
    <row r="22" spans="1:16" ht="15">
      <c r="A22" s="5" t="s">
        <v>1</v>
      </c>
      <c r="B22" s="19" t="s">
        <v>8</v>
      </c>
      <c r="C22" s="21" t="str">
        <f t="shared" si="0"/>
        <v>UK-East</v>
      </c>
      <c r="D22" s="20" t="s">
        <v>17</v>
      </c>
      <c r="E22" s="7" t="s">
        <v>14</v>
      </c>
      <c r="F22" s="5" t="s">
        <v>15</v>
      </c>
      <c r="G22" s="6" t="s">
        <v>52</v>
      </c>
      <c r="H22" s="6">
        <v>201</v>
      </c>
      <c r="I22" s="6">
        <v>26</v>
      </c>
      <c r="J22" s="19">
        <v>35979</v>
      </c>
      <c r="K22" s="25">
        <f t="shared" si="1"/>
        <v>0.12935323383084577</v>
      </c>
      <c r="L22" s="36"/>
      <c r="N22" s="16"/>
      <c r="O22" s="16"/>
      <c r="P22" s="16"/>
    </row>
    <row r="23" spans="1:16" ht="15">
      <c r="A23" s="5" t="s">
        <v>1</v>
      </c>
      <c r="B23" s="19" t="s">
        <v>12</v>
      </c>
      <c r="C23" s="21" t="str">
        <f t="shared" si="0"/>
        <v>UK-South</v>
      </c>
      <c r="D23" s="20" t="s">
        <v>32</v>
      </c>
      <c r="E23" s="7" t="s">
        <v>27</v>
      </c>
      <c r="F23" s="5" t="s">
        <v>57</v>
      </c>
      <c r="G23" s="6" t="s">
        <v>58</v>
      </c>
      <c r="H23" s="6">
        <v>195</v>
      </c>
      <c r="I23" s="6">
        <v>96</v>
      </c>
      <c r="J23" s="19">
        <v>33150</v>
      </c>
      <c r="K23" s="25">
        <f t="shared" si="1"/>
        <v>0.49230769230769234</v>
      </c>
      <c r="L23" s="36"/>
    </row>
    <row r="24" spans="1:16" ht="15">
      <c r="A24" s="5" t="s">
        <v>1</v>
      </c>
      <c r="B24" s="19" t="s">
        <v>25</v>
      </c>
      <c r="C24" s="21" t="str">
        <f t="shared" si="0"/>
        <v>UK-West</v>
      </c>
      <c r="D24" s="20" t="s">
        <v>13</v>
      </c>
      <c r="E24" s="7" t="s">
        <v>36</v>
      </c>
      <c r="F24" s="5" t="s">
        <v>63</v>
      </c>
      <c r="G24" s="6" t="s">
        <v>64</v>
      </c>
      <c r="H24" s="6">
        <v>158</v>
      </c>
      <c r="I24" s="6">
        <v>92</v>
      </c>
      <c r="J24" s="19">
        <v>30178</v>
      </c>
      <c r="K24" s="25">
        <f t="shared" si="1"/>
        <v>0.58227848101265822</v>
      </c>
      <c r="L24" s="36"/>
    </row>
    <row r="25" spans="1:16" ht="15">
      <c r="A25" s="5" t="s">
        <v>1</v>
      </c>
      <c r="B25" s="19" t="s">
        <v>8</v>
      </c>
      <c r="C25" s="21" t="str">
        <f t="shared" si="0"/>
        <v>UK-East</v>
      </c>
      <c r="D25" s="20" t="s">
        <v>9</v>
      </c>
      <c r="E25" s="7" t="s">
        <v>10</v>
      </c>
      <c r="F25" s="5" t="s">
        <v>51</v>
      </c>
      <c r="G25" s="8" t="s">
        <v>11</v>
      </c>
      <c r="H25" s="6">
        <v>185</v>
      </c>
      <c r="I25" s="6">
        <v>183</v>
      </c>
      <c r="J25" s="19">
        <v>29785</v>
      </c>
      <c r="K25" s="25">
        <f t="shared" si="1"/>
        <v>0.98918918918918919</v>
      </c>
      <c r="L25" s="36"/>
    </row>
    <row r="26" spans="1:16" ht="15">
      <c r="A26" s="5" t="s">
        <v>1</v>
      </c>
      <c r="B26" s="19" t="s">
        <v>12</v>
      </c>
      <c r="C26" s="21" t="str">
        <f t="shared" si="0"/>
        <v>UK-South</v>
      </c>
      <c r="D26" s="20" t="s">
        <v>32</v>
      </c>
      <c r="E26" s="7" t="s">
        <v>20</v>
      </c>
      <c r="F26" s="5" t="s">
        <v>53</v>
      </c>
      <c r="G26" s="6" t="s">
        <v>54</v>
      </c>
      <c r="H26" s="6">
        <v>62</v>
      </c>
      <c r="I26" s="6">
        <v>57</v>
      </c>
      <c r="J26" s="19">
        <v>26040</v>
      </c>
      <c r="K26" s="25">
        <f t="shared" si="1"/>
        <v>0.91935483870967738</v>
      </c>
      <c r="L26" s="36"/>
    </row>
    <row r="27" spans="1:16" ht="15">
      <c r="A27" s="5" t="s">
        <v>1</v>
      </c>
      <c r="B27" s="19" t="s">
        <v>2</v>
      </c>
      <c r="C27" s="22" t="str">
        <f t="shared" si="0"/>
        <v>UK-Central</v>
      </c>
      <c r="D27" s="20" t="s">
        <v>3</v>
      </c>
      <c r="E27" s="7" t="s">
        <v>4</v>
      </c>
      <c r="F27" s="5" t="s">
        <v>5</v>
      </c>
      <c r="G27" s="6" t="s">
        <v>6</v>
      </c>
      <c r="H27" s="6">
        <v>69</v>
      </c>
      <c r="I27" s="6">
        <v>12</v>
      </c>
      <c r="J27" s="19">
        <v>25599</v>
      </c>
      <c r="K27" s="25">
        <f t="shared" si="1"/>
        <v>0.17391304347826086</v>
      </c>
      <c r="L27" s="36"/>
    </row>
    <row r="28" spans="1:16" ht="15">
      <c r="A28" s="5" t="s">
        <v>1</v>
      </c>
      <c r="B28" s="19" t="s">
        <v>2</v>
      </c>
      <c r="C28" s="21" t="str">
        <f t="shared" si="0"/>
        <v>UK-Central</v>
      </c>
      <c r="D28" s="20" t="s">
        <v>13</v>
      </c>
      <c r="E28" s="7" t="s">
        <v>14</v>
      </c>
      <c r="F28" s="5" t="s">
        <v>15</v>
      </c>
      <c r="G28" s="6" t="s">
        <v>52</v>
      </c>
      <c r="H28" s="6">
        <v>95</v>
      </c>
      <c r="I28" s="6">
        <v>87</v>
      </c>
      <c r="J28" s="19">
        <v>25365</v>
      </c>
      <c r="K28" s="25">
        <f t="shared" si="1"/>
        <v>0.91578947368421049</v>
      </c>
      <c r="L28" s="36"/>
    </row>
    <row r="29" spans="1:16" ht="15">
      <c r="A29" s="5" t="s">
        <v>1</v>
      </c>
      <c r="B29" s="19" t="s">
        <v>8</v>
      </c>
      <c r="C29" s="21" t="str">
        <f t="shared" si="0"/>
        <v>UK-East</v>
      </c>
      <c r="D29" s="20" t="s">
        <v>38</v>
      </c>
      <c r="E29" s="7" t="s">
        <v>36</v>
      </c>
      <c r="F29" s="5" t="s">
        <v>63</v>
      </c>
      <c r="G29" s="6" t="s">
        <v>64</v>
      </c>
      <c r="H29" s="6">
        <v>106</v>
      </c>
      <c r="I29" s="6">
        <v>52</v>
      </c>
      <c r="J29" s="19">
        <v>23744</v>
      </c>
      <c r="K29" s="25">
        <f t="shared" si="1"/>
        <v>0.49056603773584906</v>
      </c>
      <c r="L29" s="36"/>
    </row>
    <row r="30" spans="1:16" ht="15">
      <c r="A30" s="5" t="s">
        <v>1</v>
      </c>
      <c r="B30" s="19" t="s">
        <v>2</v>
      </c>
      <c r="C30" s="21" t="str">
        <f t="shared" si="0"/>
        <v>UK-Central</v>
      </c>
      <c r="D30" s="20" t="s">
        <v>45</v>
      </c>
      <c r="E30" s="7" t="s">
        <v>10</v>
      </c>
      <c r="F30" s="5" t="s">
        <v>51</v>
      </c>
      <c r="G30" s="6" t="s">
        <v>11</v>
      </c>
      <c r="H30" s="6">
        <v>131</v>
      </c>
      <c r="I30" s="6">
        <v>15</v>
      </c>
      <c r="J30" s="19">
        <v>21746</v>
      </c>
      <c r="K30" s="25">
        <f t="shared" si="1"/>
        <v>0.11450381679389313</v>
      </c>
      <c r="L30" s="36"/>
    </row>
    <row r="31" spans="1:16" ht="15">
      <c r="A31" s="5" t="s">
        <v>1</v>
      </c>
      <c r="B31" s="19" t="s">
        <v>8</v>
      </c>
      <c r="C31" s="21" t="str">
        <f t="shared" si="0"/>
        <v>UK-East</v>
      </c>
      <c r="D31" s="20" t="s">
        <v>3</v>
      </c>
      <c r="E31" s="7" t="s">
        <v>4</v>
      </c>
      <c r="F31" s="24" t="s">
        <v>5</v>
      </c>
      <c r="G31" s="6" t="s">
        <v>6</v>
      </c>
      <c r="H31" s="6">
        <v>137</v>
      </c>
      <c r="I31" s="6">
        <v>4</v>
      </c>
      <c r="J31" s="19">
        <v>16577</v>
      </c>
      <c r="K31" s="25">
        <f t="shared" si="1"/>
        <v>2.9197080291970802E-2</v>
      </c>
      <c r="L31" s="36"/>
    </row>
    <row r="32" spans="1:16">
      <c r="F32" s="21">
        <f>SUMPRODUCT(1/COUNTIF(F2:F31, F2:F31))</f>
        <v>12</v>
      </c>
    </row>
    <row r="34" spans="3:8">
      <c r="G34" s="37" t="s">
        <v>82</v>
      </c>
      <c r="H34" t="s">
        <v>84</v>
      </c>
    </row>
    <row r="35" spans="3:8">
      <c r="G35" s="38" t="s">
        <v>15</v>
      </c>
      <c r="H35" s="39">
        <v>947</v>
      </c>
    </row>
    <row r="36" spans="3:8" ht="15">
      <c r="C36" s="23"/>
      <c r="G36" s="38" t="s">
        <v>59</v>
      </c>
      <c r="H36" s="39">
        <v>854</v>
      </c>
    </row>
    <row r="37" spans="3:8">
      <c r="G37" s="38" t="s">
        <v>57</v>
      </c>
      <c r="H37" s="39">
        <v>838</v>
      </c>
    </row>
    <row r="38" spans="3:8">
      <c r="G38" s="38" t="s">
        <v>53</v>
      </c>
      <c r="H38" s="39">
        <v>834</v>
      </c>
    </row>
    <row r="39" spans="3:8">
      <c r="G39" s="38" t="s">
        <v>67</v>
      </c>
      <c r="H39" s="39">
        <v>741</v>
      </c>
    </row>
    <row r="40" spans="3:8">
      <c r="G40" s="38" t="s">
        <v>5</v>
      </c>
      <c r="H40" s="39">
        <v>697</v>
      </c>
    </row>
    <row r="41" spans="3:8">
      <c r="G41" s="38" t="s">
        <v>69</v>
      </c>
      <c r="H41" s="39">
        <v>641</v>
      </c>
    </row>
    <row r="42" spans="3:8">
      <c r="G42" s="38" t="s">
        <v>55</v>
      </c>
      <c r="H42" s="39">
        <v>560</v>
      </c>
    </row>
    <row r="43" spans="3:8">
      <c r="G43" s="38" t="s">
        <v>65</v>
      </c>
      <c r="H43" s="39">
        <v>527</v>
      </c>
    </row>
    <row r="44" spans="3:8">
      <c r="G44" s="38" t="s">
        <v>61</v>
      </c>
      <c r="H44" s="39">
        <v>446</v>
      </c>
    </row>
    <row r="45" spans="3:8">
      <c r="G45" s="38" t="s">
        <v>51</v>
      </c>
      <c r="H45" s="39">
        <v>316</v>
      </c>
    </row>
    <row r="46" spans="3:8">
      <c r="G46" s="38" t="s">
        <v>63</v>
      </c>
      <c r="H46" s="39">
        <v>264</v>
      </c>
    </row>
    <row r="47" spans="3:8">
      <c r="G47" s="38" t="s">
        <v>83</v>
      </c>
      <c r="H47" s="39">
        <v>7665</v>
      </c>
    </row>
  </sheetData>
  <sortState ref="A2:K31">
    <sortCondition descending="1" ref="J2:J31"/>
  </sortState>
  <mergeCells count="6">
    <mergeCell ref="M8:O8"/>
    <mergeCell ref="M3:O3"/>
    <mergeCell ref="M4:O4"/>
    <mergeCell ref="M5:O5"/>
    <mergeCell ref="M6:O6"/>
    <mergeCell ref="M7:O7"/>
  </mergeCells>
  <conditionalFormatting sqref="A1:K31">
    <cfRule type="expression" dxfId="0" priority="2">
      <formula>$J2&gt;100000</formula>
    </cfRule>
    <cfRule type="expression" priority="1">
      <formula>$J2&gt;100000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Table</vt:lpstr>
      <vt:lpstr>Excel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 Gosavi</cp:lastModifiedBy>
  <dcterms:created xsi:type="dcterms:W3CDTF">2025-08-29T06:14:00Z</dcterms:created>
  <dcterms:modified xsi:type="dcterms:W3CDTF">2025-08-31T07:46:09Z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5E8E04908E4144658ACFE73C9176BE2A_12</vt:lpwstr>
  </property>
  <property fmtid="{D5CDD505-2E9C-101B-9397-08002B2CF9AE}" pid="3" name="KSOProductBuildVer">
    <vt:lpwstr>1033-12.2.0.22549</vt:lpwstr>
  </property>
</Properties>
</file>