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isi37\Desktop\Projects\EXCEL\"/>
    </mc:Choice>
  </mc:AlternateContent>
  <xr:revisionPtr revIDLastSave="0" documentId="13_ncr:1_{A60F052D-5AFE-4466-9B7D-BD39BACB429D}" xr6:coauthVersionLast="47" xr6:coauthVersionMax="47" xr10:uidLastSave="{00000000-0000-0000-0000-000000000000}"/>
  <bookViews>
    <workbookView xWindow="-108" yWindow="-108" windowWidth="23256" windowHeight="12576" activeTab="2" xr2:uid="{00000000-000D-0000-FFFF-FFFF00000000}"/>
  </bookViews>
  <sheets>
    <sheet name="Data" sheetId="2" r:id="rId1"/>
    <sheet name="Analysis" sheetId="1" r:id="rId2"/>
    <sheet name="Dashboard" sheetId="3" r:id="rId3"/>
  </sheets>
  <definedNames>
    <definedName name="_xlchart.v5.0" hidden="1">Analysis!$D$24</definedName>
    <definedName name="_xlchart.v5.1" hidden="1">Analysis!$D$25:$D$32</definedName>
    <definedName name="_xlchart.v5.2" hidden="1">Analysis!$E$24</definedName>
    <definedName name="_xlchart.v5.3" hidden="1">Analysis!$E$25:$E$32</definedName>
    <definedName name="_xlchart.v5.4" hidden="1">Analysis!$D$24</definedName>
    <definedName name="_xlchart.v5.5" hidden="1">Analysis!$D$25:$D$32</definedName>
    <definedName name="_xlchart.v5.6" hidden="1">Analysis!$E$24</definedName>
    <definedName name="_xlchart.v5.7" hidden="1">Analysis!$E$25:$E$32</definedName>
    <definedName name="ExternalData_1" localSheetId="0" hidden="1">Data!$A$1:$I$250</definedName>
    <definedName name="Slicer_Categoría">#N/A</definedName>
    <definedName name="Slicer_Tienda">#N/A</definedName>
    <definedName name="Slicer_Venta">#N/A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6" i="1" l="1"/>
  <c r="E27" i="1"/>
  <c r="E32" i="1"/>
  <c r="E31" i="1"/>
  <c r="E29" i="1"/>
  <c r="E28" i="1"/>
  <c r="E30" i="1"/>
  <c r="F74" i="1"/>
  <c r="F72" i="1"/>
  <c r="E25" i="1"/>
  <c r="F7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AEB07E-14F6-4526-A12C-310FABB524E2}" keepAlive="1" name="Query - Datos" description="Connection to the 'Datos' query in the workbook." type="5" refreshedVersion="7" background="1" saveData="1">
    <dbPr connection="Provider=Microsoft.Mashup.OleDb.1;Data Source=$Workbook$;Location=Datos;Extended Properties=&quot;&quot;" command="SELECT * FROM [Datos]"/>
  </connection>
</connections>
</file>

<file path=xl/sharedStrings.xml><?xml version="1.0" encoding="utf-8"?>
<sst xmlns="http://schemas.openxmlformats.org/spreadsheetml/2006/main" count="1328" uniqueCount="105">
  <si>
    <t>SKU</t>
  </si>
  <si>
    <t>Venta</t>
  </si>
  <si>
    <t>Categoría</t>
  </si>
  <si>
    <t>Producto</t>
  </si>
  <si>
    <t>Cantidad</t>
  </si>
  <si>
    <t>Precio</t>
  </si>
  <si>
    <t>Fecha</t>
  </si>
  <si>
    <t>Tienda</t>
  </si>
  <si>
    <t>Total</t>
  </si>
  <si>
    <t>N.P. GSP-15AP</t>
  </si>
  <si>
    <t>Store Pickup</t>
  </si>
  <si>
    <t>Sonido</t>
  </si>
  <si>
    <t>Bocina GHIA GSP-15AP 24,000W Bluetooth / USB / Micro SD Negro GSP-15AP</t>
  </si>
  <si>
    <t>Queretaro</t>
  </si>
  <si>
    <t>N.P. GSB-011</t>
  </si>
  <si>
    <t>Fisico</t>
  </si>
  <si>
    <t>Barra de sonido GHIA GSB-011 2.1 canales 60W Bluetooth / USB / 3.5mm Negro GSB-011</t>
  </si>
  <si>
    <t>Puebla</t>
  </si>
  <si>
    <t>N.P. 3MARMPRB.0001</t>
  </si>
  <si>
    <t>Otros</t>
  </si>
  <si>
    <t>Silla Deportiva COUGAR Gaming ARMOR Pro Negro 3MARMPRB.0001</t>
  </si>
  <si>
    <t>N.P. GCV-003</t>
  </si>
  <si>
    <t>video</t>
  </si>
  <si>
    <t>Cámara Analógica GHIA GCV-003 Alámbrica tipo bala 1MP 720p Interior / Exterior Día / Noche Negro GCV-003</t>
  </si>
  <si>
    <t>CDMX</t>
  </si>
  <si>
    <t>N.P. DIR-878</t>
  </si>
  <si>
    <t>Conectividad</t>
  </si>
  <si>
    <t>Router D-Link DIR-878 Wireless-AC1900 Dual Banda 2.4GHz / 5Ghz 1900Mb/s WiFi 1x Wan 4x Lan DIR-878</t>
  </si>
  <si>
    <t>Yucatan</t>
  </si>
  <si>
    <t>N.P. GAC-169</t>
  </si>
  <si>
    <t>Cables</t>
  </si>
  <si>
    <t>Cable de datos GHIA USB Macho a USB-C Macho 2m Negro GAC-169</t>
  </si>
  <si>
    <t>Quintana Roo</t>
  </si>
  <si>
    <t>N.P. X299X AORUS MASTER</t>
  </si>
  <si>
    <t>Componentes</t>
  </si>
  <si>
    <t>Motherboard AORUS X299X MASTER Socket LGA 2066 E-ATX X299 USB 3.2 DDR4 X299X AORUS MASTER</t>
  </si>
  <si>
    <t>N.P. GAC-084</t>
  </si>
  <si>
    <t>Cable de datos GHIA USB Macho a USB-C Macho 1m Negro / Rojo GAC-084</t>
  </si>
  <si>
    <t>Chihuahua</t>
  </si>
  <si>
    <t>N.P. GAC-122</t>
  </si>
  <si>
    <t>Energía</t>
  </si>
  <si>
    <t>Batería Portátil GHIA GAC-122 10,050mAH 2x USB Negro GAC-122</t>
  </si>
  <si>
    <t>Jalisco</t>
  </si>
  <si>
    <t>N.P. 100-100000011WOF</t>
  </si>
  <si>
    <t>Procesador AMD RYZEN Threadripper 3970X 3.7GHz 24 núcleos Socket sTRX4 Sin Disipador 100-100000011WOF</t>
  </si>
  <si>
    <t>En linea</t>
  </si>
  <si>
    <t>N.P. U2000</t>
  </si>
  <si>
    <t>Kit de Teclado y Mouse ASUS U2000 Estándar Negro U2000</t>
  </si>
  <si>
    <t>N.P. X299X DESIGNARE 10G</t>
  </si>
  <si>
    <t>Motherboard Gigabyte X299X DESIGNARE 10G Socket LGA 2066 E-ATX X299 USB 3.2 DDR4 X299X DESIGNARE 10G</t>
  </si>
  <si>
    <t>Nuevo Leon</t>
  </si>
  <si>
    <t>N.P. GP-GSM2NE3512GNTD</t>
  </si>
  <si>
    <t>Almacenamiento</t>
  </si>
  <si>
    <t>Unidad de estado sólido SSD GIGABYTE GP-GSM2NE3512GNTD NVMe 512GB PCIe Gen3x4 M.2 2280 NVMe 2280 Read 1700MB/s Write 1550MB/s GP-GSM2NE3512GNTD</t>
  </si>
  <si>
    <t>N.P. DGS-1008A</t>
  </si>
  <si>
    <t>Switch D-link 8 puertos DGS-1008A 10/100/1000Mbps No Administrable DGS-1008A</t>
  </si>
  <si>
    <t>N.P. BX500G</t>
  </si>
  <si>
    <t>Bocina GHIA BX500G 10W Bluetooth / USB / Micro SD Gris BX500G</t>
  </si>
  <si>
    <t>N.P. DGE-528T</t>
  </si>
  <si>
    <t>Tarjeta de red interna D-link DGE-528T 1 puerto Ethernet Gigabit PCI Express DGE-528T</t>
  </si>
  <si>
    <t>N.P. GAC-121</t>
  </si>
  <si>
    <t>Batería Portátil GHIA GAC-121 20,100mAH 2x USB Negro GAC-121</t>
  </si>
  <si>
    <t>N.P. GAC-094</t>
  </si>
  <si>
    <t>Cable de datos GHIA USB Macho a USB-C Macho 1m Gris GAC-094</t>
  </si>
  <si>
    <t>N.P. MWP22AM/A</t>
  </si>
  <si>
    <t>Audífonos con micrófono Apple AirPods Pro Inalámbrico con estuche de carga Blanco MWP22AM/A</t>
  </si>
  <si>
    <t>N.P. GV-N165SWF2OC-4GD</t>
  </si>
  <si>
    <t>Video</t>
  </si>
  <si>
    <t>Tarjeta de video GIGABYTE GeForce GTX1650 SUPER WINDFORCE OC 4G 4GB GDDR5 PCI Express GV-N165SWF2OC-4GD</t>
  </si>
  <si>
    <t>N.P. BX500B</t>
  </si>
  <si>
    <t>Bocina GHIA BX500B 10W Bluetooth / USB / Micro SD Negro BX500B</t>
  </si>
  <si>
    <t>N.P. X299X AORUS XTREME WF</t>
  </si>
  <si>
    <t>Motherboard AORUS X299X XTREME WATERFORCE Socket LGA 2066 XL-ATX X299 USB 3.2 WiFi DDR4 X299X AORUS XTREME WF</t>
  </si>
  <si>
    <t>N.P. GAC-150</t>
  </si>
  <si>
    <t>Cable de datos GHIA USB Macho a Micro USB Macho 2m Negro GAC-150</t>
  </si>
  <si>
    <t>N.P. GAC-092</t>
  </si>
  <si>
    <t>Cable de datos GHIA USB Macho a USB-C Macho 1m Dorado GAC-092</t>
  </si>
  <si>
    <t>N.P. ASD700-1TU31-CBK</t>
  </si>
  <si>
    <t>Unidad de estado sólido SSD ADATA Portable SD700 1TB USB 3.1 Read 440MB/s Write 430MB/s Negro ASD700-1TU31-CBK</t>
  </si>
  <si>
    <t>N.P. GAC-096</t>
  </si>
  <si>
    <t>Cable de datos GHIA USB Macho a Lightning / Micro USB Macho 1m Azul / Gris GAC-096</t>
  </si>
  <si>
    <t>Sales throughout time</t>
  </si>
  <si>
    <t>Sum of Total</t>
  </si>
  <si>
    <t>Row Labels</t>
  </si>
  <si>
    <t>Grand Total</t>
  </si>
  <si>
    <t>feb</t>
  </si>
  <si>
    <t>mar</t>
  </si>
  <si>
    <t>abr</t>
  </si>
  <si>
    <t>may</t>
  </si>
  <si>
    <t>jun</t>
  </si>
  <si>
    <t>jul</t>
  </si>
  <si>
    <t>sep</t>
  </si>
  <si>
    <t>oct</t>
  </si>
  <si>
    <t>nov</t>
  </si>
  <si>
    <t>dic</t>
  </si>
  <si>
    <t>Sales Heatmap</t>
  </si>
  <si>
    <t>Can't get a heatmap directly from a Pivot Table</t>
  </si>
  <si>
    <t>Sales per Category</t>
  </si>
  <si>
    <t>Top 10 products</t>
  </si>
  <si>
    <t>% Sales per Shop Type</t>
  </si>
  <si>
    <t>Sales</t>
  </si>
  <si>
    <t>State</t>
  </si>
  <si>
    <t>En línea</t>
  </si>
  <si>
    <t>Tienda Física</t>
  </si>
  <si>
    <t>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</si>
</sst>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3" x14ac:knownFonts="1">
    <font>
      <sz val="11"/>
      <color theme="1"/>
      <name val="Calibri"/>
      <family val="2"/>
      <scheme val="minor"/>
    </font>
    <font>
      <sz val="18"/>
      <color theme="1"/>
      <name val="Franklin Gothic Heavy"/>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0" fillId="0" borderId="0" xfId="0" applyNumberFormat="1"/>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0" fontId="0" fillId="0" borderId="0" xfId="1" applyNumberFormat="1" applyFont="1"/>
  </cellXfs>
  <cellStyles count="2">
    <cellStyle name="Normal" xfId="0" builtinId="0"/>
    <cellStyle name="Percent" xfId="1" builtinId="5"/>
  </cellStyles>
  <dxfs count="27">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9" formatCode="dd/mm/yyyy"/>
    </dxf>
    <dxf>
      <numFmt numFmtId="164" formatCode="_-[$$-409]* #,##0.00_ ;_-[$$-409]* \-#,##0.00\ ;_-[$$-409]* &quot;-&quot;??_ ;_-@_ "/>
    </dxf>
    <dxf>
      <numFmt numFmtId="0" formatCode="General"/>
    </dxf>
    <dxf>
      <numFmt numFmtId="0" formatCode="General"/>
    </dxf>
    <dxf>
      <numFmt numFmtId="0" formatCode="General"/>
    </dxf>
    <dxf>
      <numFmt numFmtId="0" formatCode="General"/>
    </dxf>
    <dxf>
      <font>
        <color theme="0"/>
      </font>
      <border>
        <bottom style="thin">
          <color theme="6"/>
        </bottom>
        <vertical/>
        <horizontal/>
      </border>
    </dxf>
    <dxf>
      <font>
        <color theme="0"/>
        <name val="Franklin Gothic Demi"/>
        <family val="2"/>
        <scheme val="none"/>
      </font>
      <fill>
        <patternFill patternType="solid">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diagonalUp="0" diagonalDown="0">
        <left style="thick">
          <color auto="1"/>
        </left>
        <right style="thick">
          <color auto="1"/>
        </right>
        <top style="thick">
          <color auto="1"/>
        </top>
        <bottom style="thick">
          <color auto="1"/>
        </bottom>
        <vertical/>
        <horizontal/>
      </border>
    </dxf>
  </dxfs>
  <tableStyles count="2" defaultTableStyle="TableStyleMedium2" defaultPivotStyle="PivotStyleLight16">
    <tableStyle name="Slicer Style 1" pivot="0" table="0" count="1" xr9:uid="{BA54EDA4-E6C1-4425-AD78-BF77B7553B04}">
      <tableStyleElement type="wholeTable" dxfId="26"/>
    </tableStyle>
    <tableStyle name="SlicerStyleDark3 2" pivot="0" table="0" count="10" xr9:uid="{2664FDA7-7306-4242-BD62-4AEDCE905618}">
      <tableStyleElement type="wholeTable" dxfId="25"/>
      <tableStyleElement type="headerRow" dxfId="2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[Dashboard_01.xlsx]Analysis!PivotTable1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c:f>
              <c:strCache>
                <c:ptCount val="1"/>
                <c:pt idx="0">
                  <c:v>Total</c:v>
                </c:pt>
              </c:strCache>
            </c:strRef>
          </c:tx>
          <c:spPr>
            <a:ln w="28575" cap="rnd">
              <a:solidFill>
                <a:schemeClr val="accent1"/>
              </a:solidFill>
              <a:round/>
            </a:ln>
            <a:effectLst/>
          </c:spPr>
          <c:marker>
            <c:symbol val="none"/>
          </c:marker>
          <c:cat>
            <c:strRef>
              <c:f>Analysis!$A$6:$A$17</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Analysis!$B$6:$B$17</c:f>
              <c:numCache>
                <c:formatCode>_-[$$-409]* #,##0.00_ ;_-[$$-409]* \-#,##0.00\ ;_-[$$-409]* "-"??_ ;_-@_ </c:formatCode>
                <c:ptCount val="11"/>
                <c:pt idx="0">
                  <c:v>287965.55600000004</c:v>
                </c:pt>
                <c:pt idx="1">
                  <c:v>204092.14790000004</c:v>
                </c:pt>
                <c:pt idx="2">
                  <c:v>360159.33970000001</c:v>
                </c:pt>
                <c:pt idx="3">
                  <c:v>383352.0258</c:v>
                </c:pt>
                <c:pt idx="4">
                  <c:v>386718.07720000006</c:v>
                </c:pt>
                <c:pt idx="5">
                  <c:v>339617.04849999998</c:v>
                </c:pt>
                <c:pt idx="6">
                  <c:v>392386.12349999993</c:v>
                </c:pt>
                <c:pt idx="7">
                  <c:v>232322.10209999999</c:v>
                </c:pt>
                <c:pt idx="8">
                  <c:v>193545.09220000001</c:v>
                </c:pt>
                <c:pt idx="9">
                  <c:v>399336.2704000001</c:v>
                </c:pt>
                <c:pt idx="10">
                  <c:v>511202.1813</c:v>
                </c:pt>
              </c:numCache>
            </c:numRef>
          </c:val>
          <c:smooth val="0"/>
          <c:extLst>
            <c:ext xmlns:c16="http://schemas.microsoft.com/office/drawing/2014/chart" uri="{C3380CC4-5D6E-409C-BE32-E72D297353CC}">
              <c16:uniqueId val="{00000000-FA18-4333-A83A-0C1DC1D7CB9E}"/>
            </c:ext>
          </c:extLst>
        </c:ser>
        <c:dLbls>
          <c:showLegendKey val="0"/>
          <c:showVal val="0"/>
          <c:showCatName val="0"/>
          <c:showSerName val="0"/>
          <c:showPercent val="0"/>
          <c:showBubbleSize val="0"/>
        </c:dLbls>
        <c:smooth val="0"/>
        <c:axId val="1550006015"/>
        <c:axId val="1550006431"/>
      </c:lineChart>
      <c:catAx>
        <c:axId val="155000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06431"/>
        <c:crosses val="autoZero"/>
        <c:auto val="1"/>
        <c:lblAlgn val="ctr"/>
        <c:lblOffset val="100"/>
        <c:noMultiLvlLbl val="0"/>
      </c:catAx>
      <c:valAx>
        <c:axId val="155000643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[Dashboard_01.xlsx]Analysis!PivotTable3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Analysis!$B$39</c:f>
              <c:strCache>
                <c:ptCount val="1"/>
                <c:pt idx="0">
                  <c:v>Total</c:v>
                </c:pt>
              </c:strCache>
            </c:strRef>
          </c:tx>
          <c:spPr>
            <a:solidFill>
              <a:schemeClr val="accent1"/>
            </a:solidFill>
            <a:ln>
              <a:noFill/>
            </a:ln>
            <a:effectLst/>
          </c:spPr>
          <c:invertIfNegative val="0"/>
          <c:cat>
            <c:strRef>
              <c:f>Analysis!$A$40:$A$48</c:f>
              <c:strCache>
                <c:ptCount val="8"/>
                <c:pt idx="0">
                  <c:v>Componentes</c:v>
                </c:pt>
                <c:pt idx="1">
                  <c:v>Sonido</c:v>
                </c:pt>
                <c:pt idx="2">
                  <c:v>video</c:v>
                </c:pt>
                <c:pt idx="3">
                  <c:v>Otros</c:v>
                </c:pt>
                <c:pt idx="4">
                  <c:v>Almacenamiento</c:v>
                </c:pt>
                <c:pt idx="5">
                  <c:v>Conectividad</c:v>
                </c:pt>
                <c:pt idx="6">
                  <c:v>Energía</c:v>
                </c:pt>
                <c:pt idx="7">
                  <c:v>Cables</c:v>
                </c:pt>
              </c:strCache>
            </c:strRef>
          </c:cat>
          <c:val>
            <c:numRef>
              <c:f>Analysis!$B$40:$B$48</c:f>
              <c:numCache>
                <c:formatCode>_-[$$-409]* #,##0.00_ ;_-[$$-409]* \-#,##0.00\ ;_-[$$-409]* "-"??_ ;_-@_ </c:formatCode>
                <c:ptCount val="8"/>
                <c:pt idx="0">
                  <c:v>2811178.8099999996</c:v>
                </c:pt>
                <c:pt idx="1">
                  <c:v>334010.45120000007</c:v>
                </c:pt>
                <c:pt idx="2">
                  <c:v>162731.5643</c:v>
                </c:pt>
                <c:pt idx="3">
                  <c:v>146091.26399999997</c:v>
                </c:pt>
                <c:pt idx="4">
                  <c:v>125092.9797</c:v>
                </c:pt>
                <c:pt idx="5">
                  <c:v>82363.944000000003</c:v>
                </c:pt>
                <c:pt idx="6">
                  <c:v>19839.59</c:v>
                </c:pt>
                <c:pt idx="7">
                  <c:v>9387.3613999999998</c:v>
                </c:pt>
              </c:numCache>
            </c:numRef>
          </c:val>
          <c:extLst>
            <c:ext xmlns:c16="http://schemas.microsoft.com/office/drawing/2014/chart" uri="{C3380CC4-5D6E-409C-BE32-E72D297353CC}">
              <c16:uniqueId val="{00000000-FD01-4F0C-A70D-048D5FAED7DD}"/>
            </c:ext>
          </c:extLst>
        </c:ser>
        <c:dLbls>
          <c:showLegendKey val="0"/>
          <c:showVal val="0"/>
          <c:showCatName val="0"/>
          <c:showSerName val="0"/>
          <c:showPercent val="0"/>
          <c:showBubbleSize val="0"/>
        </c:dLbls>
        <c:gapWidth val="219"/>
        <c:overlap val="-27"/>
        <c:axId val="2113261824"/>
        <c:axId val="2113259744"/>
      </c:barChart>
      <c:catAx>
        <c:axId val="211326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259744"/>
        <c:crosses val="autoZero"/>
        <c:auto val="1"/>
        <c:lblAlgn val="ctr"/>
        <c:lblOffset val="100"/>
        <c:noMultiLvlLbl val="0"/>
      </c:catAx>
      <c:valAx>
        <c:axId val="211325974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26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[Dashboard_01.xlsx]Analysis!PivotTable4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Analysis!$B$54</c:f>
              <c:strCache>
                <c:ptCount val="1"/>
                <c:pt idx="0">
                  <c:v>Total</c:v>
                </c:pt>
              </c:strCache>
            </c:strRef>
          </c:tx>
          <c:spPr>
            <a:solidFill>
              <a:schemeClr val="accent1"/>
            </a:solidFill>
            <a:ln>
              <a:noFill/>
            </a:ln>
            <a:effectLst/>
          </c:spPr>
          <c:invertIfNegative val="0"/>
          <c:cat>
            <c:strRef>
              <c:f>Analysis!$A$55:$A$65</c:f>
              <c:strCache>
                <c:ptCount val="10"/>
                <c:pt idx="0">
                  <c:v>Unidad de estado sólido SSD ADATA Portable SD700 1TB USB 3.1 Read 440MB/s Write 430MB/s Negro ASD700-1TU31-CBK</c:v>
                </c:pt>
                <c:pt idx="1">
                  <c:v>Unidad de estado sólido SSD GIGABYTE GP-GSM2NE3512GNTD NVMe 512GB PCIe Gen3x4 M.2 2280 NVMe 2280 Read 1700MB/s Write 1550MB/s GP-GSM2NE3512GNTD</c:v>
                </c:pt>
                <c:pt idx="2">
                  <c:v>Bocina GHIA GSP-15AP 24,000W Bluetooth / USB / Micro SD Negro GSP-15AP</c:v>
                </c:pt>
                <c:pt idx="3">
                  <c:v>Silla Deportiva COUGAR Gaming ARMOR Pro Negro 3MARMPRB.0001</c:v>
                </c:pt>
                <c:pt idx="4">
                  <c:v>Audífonos con micrófono Apple AirPods Pro Inalámbrico con estuche de carga Blanco MWP22AM/A</c:v>
                </c:pt>
                <c:pt idx="5">
                  <c:v>Tarjeta de video GIGABYTE GeForce GTX1650 SUPER WINDFORCE OC 4G 4GB GDDR5 PCI Express GV-N165SWF2OC-4GD</c:v>
                </c:pt>
                <c:pt idx="6">
                  <c:v>Motherboard AORUS X299X MASTER Socket LGA 2066 E-ATX X299 USB 3.2 DDR4 X299X AORUS MASTER</c:v>
                </c:pt>
                <c:pt idx="7">
                  <c:v>Motherboard Gigabyte X299X DESIGNARE 10G Socket LGA 2066 E-ATX X299 USB 3.2 DDR4 X299X DESIGNARE 10G</c:v>
                </c:pt>
                <c:pt idx="8">
                  <c:v>Procesador AMD RYZEN Threadripper 3970X 3.7GHz 24 núcleos Socket sTRX4 Sin Disipador 100-100000011WOF</c:v>
                </c:pt>
                <c:pt idx="9">
                  <c:v>Motherboard AORUS X299X XTREME WATERFORCE Socket LGA 2066 XL-ATX X299 USB 3.2 WiFi DDR4 X299X AORUS XTREME WF</c:v>
                </c:pt>
              </c:strCache>
            </c:strRef>
          </c:cat>
          <c:val>
            <c:numRef>
              <c:f>Analysis!$B$55:$B$65</c:f>
              <c:numCache>
                <c:formatCode>_-[$$-409]* #,##0.00_ ;_-[$$-409]* \-#,##0.00\ ;_-[$$-409]* "-"??_ ;_-@_ </c:formatCode>
                <c:ptCount val="10"/>
                <c:pt idx="0">
                  <c:v>62064.611700000009</c:v>
                </c:pt>
                <c:pt idx="1">
                  <c:v>63028.368000000002</c:v>
                </c:pt>
                <c:pt idx="2">
                  <c:v>128377.56880000001</c:v>
                </c:pt>
                <c:pt idx="3">
                  <c:v>134316.864</c:v>
                </c:pt>
                <c:pt idx="4">
                  <c:v>136141.26240000001</c:v>
                </c:pt>
                <c:pt idx="5">
                  <c:v>147981.61429999999</c:v>
                </c:pt>
                <c:pt idx="6">
                  <c:v>485659.01999999996</c:v>
                </c:pt>
                <c:pt idx="7">
                  <c:v>537451.89599999995</c:v>
                </c:pt>
                <c:pt idx="8">
                  <c:v>820592.63</c:v>
                </c:pt>
                <c:pt idx="9">
                  <c:v>967475.26400000008</c:v>
                </c:pt>
              </c:numCache>
            </c:numRef>
          </c:val>
          <c:extLst>
            <c:ext xmlns:c16="http://schemas.microsoft.com/office/drawing/2014/chart" uri="{C3380CC4-5D6E-409C-BE32-E72D297353CC}">
              <c16:uniqueId val="{00000000-EE0A-4C4B-BB6B-F8A7BB6E892E}"/>
            </c:ext>
          </c:extLst>
        </c:ser>
        <c:dLbls>
          <c:showLegendKey val="0"/>
          <c:showVal val="0"/>
          <c:showCatName val="0"/>
          <c:showSerName val="0"/>
          <c:showPercent val="0"/>
          <c:showBubbleSize val="0"/>
        </c:dLbls>
        <c:gapWidth val="182"/>
        <c:axId val="72962816"/>
        <c:axId val="72954912"/>
      </c:barChart>
      <c:catAx>
        <c:axId val="7296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4912"/>
        <c:crosses val="autoZero"/>
        <c:auto val="1"/>
        <c:lblAlgn val="ctr"/>
        <c:lblOffset val="100"/>
        <c:noMultiLvlLbl val="0"/>
      </c:catAx>
      <c:valAx>
        <c:axId val="7295491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E0-4A3A-9DA7-B3E2F0D647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E0-4A3A-9DA7-B3E2F0D647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E0-4A3A-9DA7-B3E2F0D647F9}"/>
              </c:ext>
            </c:extLst>
          </c:dPt>
          <c:cat>
            <c:strRef>
              <c:f>Analysis!$E$72:$E$74</c:f>
              <c:strCache>
                <c:ptCount val="3"/>
                <c:pt idx="0">
                  <c:v>En línea</c:v>
                </c:pt>
                <c:pt idx="1">
                  <c:v>Tienda Física</c:v>
                </c:pt>
                <c:pt idx="2">
                  <c:v>Store Pickup</c:v>
                </c:pt>
              </c:strCache>
            </c:strRef>
          </c:cat>
          <c:val>
            <c:numRef>
              <c:f>Analysis!$F$72:$F$74</c:f>
              <c:numCache>
                <c:formatCode>0.00%</c:formatCode>
                <c:ptCount val="3"/>
                <c:pt idx="0">
                  <c:v>0.25084384603334225</c:v>
                </c:pt>
                <c:pt idx="1">
                  <c:v>0.36759237905608333</c:v>
                </c:pt>
                <c:pt idx="2">
                  <c:v>0.38156377491057447</c:v>
                </c:pt>
              </c:numCache>
            </c:numRef>
          </c:val>
          <c:extLst>
            <c:ext xmlns:c16="http://schemas.microsoft.com/office/drawing/2014/chart" uri="{C3380CC4-5D6E-409C-BE32-E72D297353CC}">
              <c16:uniqueId val="{00000000-38A0-473C-B244-D3CDC5B244D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[Dashboard_01.xlsx]Analysis!PivotTable1</c:name>
    <c:fmtId val="1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bg1"/>
            </a:solidFill>
            <a:round/>
          </a:ln>
          <a:effectLst/>
        </c:spPr>
        <c:marker>
          <c:symbol val="circle"/>
          <c:size val="5"/>
          <c:spPr>
            <a:solidFill>
              <a:schemeClr val="bg1">
                <a:alpha val="50000"/>
              </a:schemeClr>
            </a:solidFill>
            <a:ln w="9525">
              <a:solidFill>
                <a:schemeClr val="bg1">
                  <a:alpha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bg1"/>
            </a:solidFill>
            <a:round/>
          </a:ln>
          <a:effectLst/>
        </c:spPr>
        <c:marker>
          <c:symbol val="circle"/>
          <c:size val="5"/>
          <c:spPr>
            <a:solidFill>
              <a:schemeClr val="bg1">
                <a:alpha val="50000"/>
              </a:schemeClr>
            </a:solidFill>
            <a:ln w="9525">
              <a:solidFill>
                <a:schemeClr val="bg1">
                  <a:alpha val="95000"/>
                </a:schemeClr>
              </a:solidFill>
            </a:ln>
            <a:effectLst/>
          </c:spPr>
        </c:marker>
      </c:pivotFmt>
    </c:pivotFmts>
    <c:plotArea>
      <c:layout/>
      <c:lineChart>
        <c:grouping val="standard"/>
        <c:varyColors val="0"/>
        <c:ser>
          <c:idx val="0"/>
          <c:order val="0"/>
          <c:tx>
            <c:strRef>
              <c:f>Analysis!$B$5</c:f>
              <c:strCache>
                <c:ptCount val="1"/>
                <c:pt idx="0">
                  <c:v>Total</c:v>
                </c:pt>
              </c:strCache>
            </c:strRef>
          </c:tx>
          <c:spPr>
            <a:ln w="19050" cap="rnd">
              <a:solidFill>
                <a:schemeClr val="bg1"/>
              </a:solidFill>
              <a:round/>
            </a:ln>
            <a:effectLst/>
          </c:spPr>
          <c:marker>
            <c:symbol val="circle"/>
            <c:size val="5"/>
            <c:spPr>
              <a:solidFill>
                <a:schemeClr val="bg1">
                  <a:alpha val="50000"/>
                </a:schemeClr>
              </a:solidFill>
              <a:ln w="9525">
                <a:solidFill>
                  <a:schemeClr val="bg1">
                    <a:alpha val="95000"/>
                  </a:schemeClr>
                </a:solidFill>
              </a:ln>
              <a:effectLst/>
            </c:spPr>
          </c:marker>
          <c:cat>
            <c:strRef>
              <c:f>Analysis!$A$6:$A$17</c:f>
              <c:strCache>
                <c:ptCount val="11"/>
                <c:pt idx="0">
                  <c:v>feb</c:v>
                </c:pt>
                <c:pt idx="1">
                  <c:v>mar</c:v>
                </c:pt>
                <c:pt idx="2">
                  <c:v>abr</c:v>
                </c:pt>
                <c:pt idx="3">
                  <c:v>may</c:v>
                </c:pt>
                <c:pt idx="4">
                  <c:v>jun</c:v>
                </c:pt>
                <c:pt idx="5">
                  <c:v>jul</c:v>
                </c:pt>
                <c:pt idx="6">
                  <c:v>ago</c:v>
                </c:pt>
                <c:pt idx="7">
                  <c:v>sep</c:v>
                </c:pt>
                <c:pt idx="8">
                  <c:v>oct</c:v>
                </c:pt>
                <c:pt idx="9">
                  <c:v>nov</c:v>
                </c:pt>
                <c:pt idx="10">
                  <c:v>dic</c:v>
                </c:pt>
              </c:strCache>
            </c:strRef>
          </c:cat>
          <c:val>
            <c:numRef>
              <c:f>Analysis!$B$6:$B$17</c:f>
              <c:numCache>
                <c:formatCode>_-[$$-409]* #,##0.00_ ;_-[$$-409]* \-#,##0.00\ ;_-[$$-409]* "-"??_ ;_-@_ </c:formatCode>
                <c:ptCount val="11"/>
                <c:pt idx="0">
                  <c:v>287965.55600000004</c:v>
                </c:pt>
                <c:pt idx="1">
                  <c:v>204092.14790000004</c:v>
                </c:pt>
                <c:pt idx="2">
                  <c:v>360159.33970000001</c:v>
                </c:pt>
                <c:pt idx="3">
                  <c:v>383352.0258</c:v>
                </c:pt>
                <c:pt idx="4">
                  <c:v>386718.07720000006</c:v>
                </c:pt>
                <c:pt idx="5">
                  <c:v>339617.04849999998</c:v>
                </c:pt>
                <c:pt idx="6">
                  <c:v>392386.12349999993</c:v>
                </c:pt>
                <c:pt idx="7">
                  <c:v>232322.10209999999</c:v>
                </c:pt>
                <c:pt idx="8">
                  <c:v>193545.09220000001</c:v>
                </c:pt>
                <c:pt idx="9">
                  <c:v>399336.2704000001</c:v>
                </c:pt>
                <c:pt idx="10">
                  <c:v>511202.1813</c:v>
                </c:pt>
              </c:numCache>
            </c:numRef>
          </c:val>
          <c:smooth val="1"/>
          <c:extLst>
            <c:ext xmlns:c16="http://schemas.microsoft.com/office/drawing/2014/chart" uri="{C3380CC4-5D6E-409C-BE32-E72D297353CC}">
              <c16:uniqueId val="{00000000-055E-4612-BA48-F782830CEEDF}"/>
            </c:ext>
          </c:extLst>
        </c:ser>
        <c:dLbls>
          <c:showLegendKey val="0"/>
          <c:showVal val="0"/>
          <c:showCatName val="0"/>
          <c:showSerName val="0"/>
          <c:showPercent val="0"/>
          <c:showBubbleSize val="0"/>
        </c:dLbls>
        <c:marker val="1"/>
        <c:smooth val="0"/>
        <c:axId val="1550006015"/>
        <c:axId val="1550006431"/>
      </c:lineChart>
      <c:catAx>
        <c:axId val="155000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0006431"/>
        <c:crosses val="autoZero"/>
        <c:auto val="1"/>
        <c:lblAlgn val="ctr"/>
        <c:lblOffset val="100"/>
        <c:noMultiLvlLbl val="0"/>
      </c:catAx>
      <c:valAx>
        <c:axId val="1550006431"/>
        <c:scaling>
          <c:orientation val="minMax"/>
          <c:min val="0"/>
        </c:scaling>
        <c:delete val="0"/>
        <c:axPos val="l"/>
        <c:majorGridlines>
          <c:spPr>
            <a:ln w="9525" cap="flat" cmpd="sng" algn="ctr">
              <a:no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000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[Dashboard_01.xlsx]Analysis!PivotTable3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Analysis!$B$39</c:f>
              <c:strCache>
                <c:ptCount val="1"/>
                <c:pt idx="0">
                  <c:v>Total</c:v>
                </c:pt>
              </c:strCache>
            </c:strRef>
          </c:tx>
          <c:spPr>
            <a:solidFill>
              <a:schemeClr val="bg1"/>
            </a:solidFill>
            <a:ln>
              <a:solidFill>
                <a:schemeClr val="bg1"/>
              </a:solidFill>
            </a:ln>
            <a:effectLst/>
          </c:spPr>
          <c:invertIfNegative val="0"/>
          <c:cat>
            <c:strRef>
              <c:f>Analysis!$A$40:$A$48</c:f>
              <c:strCache>
                <c:ptCount val="8"/>
                <c:pt idx="0">
                  <c:v>Componentes</c:v>
                </c:pt>
                <c:pt idx="1">
                  <c:v>Sonido</c:v>
                </c:pt>
                <c:pt idx="2">
                  <c:v>video</c:v>
                </c:pt>
                <c:pt idx="3">
                  <c:v>Otros</c:v>
                </c:pt>
                <c:pt idx="4">
                  <c:v>Almacenamiento</c:v>
                </c:pt>
                <c:pt idx="5">
                  <c:v>Conectividad</c:v>
                </c:pt>
                <c:pt idx="6">
                  <c:v>Energía</c:v>
                </c:pt>
                <c:pt idx="7">
                  <c:v>Cables</c:v>
                </c:pt>
              </c:strCache>
            </c:strRef>
          </c:cat>
          <c:val>
            <c:numRef>
              <c:f>Analysis!$B$40:$B$48</c:f>
              <c:numCache>
                <c:formatCode>_-[$$-409]* #,##0.00_ ;_-[$$-409]* \-#,##0.00\ ;_-[$$-409]* "-"??_ ;_-@_ </c:formatCode>
                <c:ptCount val="8"/>
                <c:pt idx="0">
                  <c:v>2811178.8099999996</c:v>
                </c:pt>
                <c:pt idx="1">
                  <c:v>334010.45120000007</c:v>
                </c:pt>
                <c:pt idx="2">
                  <c:v>162731.5643</c:v>
                </c:pt>
                <c:pt idx="3">
                  <c:v>146091.26399999997</c:v>
                </c:pt>
                <c:pt idx="4">
                  <c:v>125092.9797</c:v>
                </c:pt>
                <c:pt idx="5">
                  <c:v>82363.944000000003</c:v>
                </c:pt>
                <c:pt idx="6">
                  <c:v>19839.59</c:v>
                </c:pt>
                <c:pt idx="7">
                  <c:v>9387.3613999999998</c:v>
                </c:pt>
              </c:numCache>
            </c:numRef>
          </c:val>
          <c:extLst>
            <c:ext xmlns:c16="http://schemas.microsoft.com/office/drawing/2014/chart" uri="{C3380CC4-5D6E-409C-BE32-E72D297353CC}">
              <c16:uniqueId val="{00000000-4628-4B5A-A731-523CA0A3D94C}"/>
            </c:ext>
          </c:extLst>
        </c:ser>
        <c:dLbls>
          <c:showLegendKey val="0"/>
          <c:showVal val="0"/>
          <c:showCatName val="0"/>
          <c:showSerName val="0"/>
          <c:showPercent val="0"/>
          <c:showBubbleSize val="0"/>
        </c:dLbls>
        <c:gapWidth val="219"/>
        <c:overlap val="-27"/>
        <c:axId val="2113261824"/>
        <c:axId val="2113259744"/>
      </c:barChart>
      <c:catAx>
        <c:axId val="211326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3259744"/>
        <c:crosses val="autoZero"/>
        <c:auto val="1"/>
        <c:lblAlgn val="ctr"/>
        <c:lblOffset val="100"/>
        <c:noMultiLvlLbl val="0"/>
      </c:catAx>
      <c:valAx>
        <c:axId val="2113259744"/>
        <c:scaling>
          <c:orientation val="minMax"/>
        </c:scaling>
        <c:delete val="0"/>
        <c:axPos val="l"/>
        <c:majorGridlines>
          <c:spPr>
            <a:ln w="9525" cap="flat" cmpd="sng" algn="ctr">
              <a:no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326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solidFill>
              <a:ln w="19050">
                <a:noFill/>
              </a:ln>
              <a:effectLst/>
            </c:spPr>
            <c:extLst>
              <c:ext xmlns:c16="http://schemas.microsoft.com/office/drawing/2014/chart" uri="{C3380CC4-5D6E-409C-BE32-E72D297353CC}">
                <c16:uniqueId val="{00000001-F2AA-40F9-935C-92EB684040BF}"/>
              </c:ext>
            </c:extLst>
          </c:dPt>
          <c:dPt>
            <c:idx val="1"/>
            <c:bubble3D val="0"/>
            <c:spPr>
              <a:solidFill>
                <a:schemeClr val="accent4"/>
              </a:solidFill>
              <a:ln w="19050">
                <a:noFill/>
              </a:ln>
              <a:effectLst/>
            </c:spPr>
            <c:extLst>
              <c:ext xmlns:c16="http://schemas.microsoft.com/office/drawing/2014/chart" uri="{C3380CC4-5D6E-409C-BE32-E72D297353CC}">
                <c16:uniqueId val="{00000003-F2AA-40F9-935C-92EB684040BF}"/>
              </c:ext>
            </c:extLst>
          </c:dPt>
          <c:dPt>
            <c:idx val="2"/>
            <c:bubble3D val="0"/>
            <c:spPr>
              <a:solidFill>
                <a:schemeClr val="accent6"/>
              </a:solidFill>
              <a:ln w="19050">
                <a:noFill/>
              </a:ln>
              <a:effectLst/>
            </c:spPr>
            <c:extLst>
              <c:ext xmlns:c16="http://schemas.microsoft.com/office/drawing/2014/chart" uri="{C3380CC4-5D6E-409C-BE32-E72D297353CC}">
                <c16:uniqueId val="{00000005-F2AA-40F9-935C-92EB684040BF}"/>
              </c:ext>
            </c:extLst>
          </c:dPt>
          <c:cat>
            <c:strRef>
              <c:f>Analysis!$E$72:$E$74</c:f>
              <c:strCache>
                <c:ptCount val="3"/>
                <c:pt idx="0">
                  <c:v>En línea</c:v>
                </c:pt>
                <c:pt idx="1">
                  <c:v>Tienda Física</c:v>
                </c:pt>
                <c:pt idx="2">
                  <c:v>Store Pickup</c:v>
                </c:pt>
              </c:strCache>
            </c:strRef>
          </c:cat>
          <c:val>
            <c:numRef>
              <c:f>Analysis!$F$72:$F$74</c:f>
              <c:numCache>
                <c:formatCode>0.00%</c:formatCode>
                <c:ptCount val="3"/>
                <c:pt idx="0">
                  <c:v>0.25084384603334225</c:v>
                </c:pt>
                <c:pt idx="1">
                  <c:v>0.36759237905608333</c:v>
                </c:pt>
                <c:pt idx="2">
                  <c:v>0.38156377491057447</c:v>
                </c:pt>
              </c:numCache>
            </c:numRef>
          </c:val>
          <c:extLst>
            <c:ext xmlns:c16="http://schemas.microsoft.com/office/drawing/2014/chart" uri="{C3380CC4-5D6E-409C-BE32-E72D297353CC}">
              <c16:uniqueId val="{00000006-F2AA-40F9-935C-92EB684040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[Dashboard_01.xlsx]Analysis!PivotTable4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510920521433033"/>
                  <c:h val="7.9446097871515672E-2"/>
                </c:manualLayout>
              </c15:layout>
            </c:ext>
          </c:extLst>
        </c:dLbl>
      </c:pivotFmt>
      <c:pivotFmt>
        <c:idx val="4"/>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65767088163905"/>
                  <c:h val="7.9446097871515672E-2"/>
                </c:manualLayout>
              </c15:layout>
            </c:ext>
          </c:extLst>
        </c:dLbl>
      </c:pivotFmt>
      <c:pivotFmt>
        <c:idx val="5"/>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579478729846623"/>
                  <c:h val="7.9446097871515672E-2"/>
                </c:manualLayout>
              </c15:layout>
            </c:ext>
          </c:extLst>
        </c:dLbl>
      </c:pivotFmt>
      <c:pivotFmt>
        <c:idx val="6"/>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65767088163905"/>
                  <c:h val="7.9446097871515672E-2"/>
                </c:manualLayout>
              </c15:layout>
            </c:ext>
          </c:extLst>
        </c:dLbl>
      </c:pivotFmt>
      <c:pivotFmt>
        <c:idx val="7"/>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338343804798469"/>
                  <c:h val="7.9446097871515672E-2"/>
                </c:manualLayout>
              </c15:layout>
            </c:ext>
          </c:extLst>
        </c:dLbl>
      </c:pivotFmt>
      <c:pivotFmt>
        <c:idx val="8"/>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338343804798469"/>
                  <c:h val="7.9446097871515672E-2"/>
                </c:manualLayout>
              </c15:layout>
            </c:ext>
          </c:extLst>
        </c:dLbl>
      </c:pivotFmt>
      <c:pivotFmt>
        <c:idx val="9"/>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52055446481187"/>
                  <c:h val="7.9446097871515672E-2"/>
                </c:manualLayout>
              </c15:layout>
            </c:ext>
          </c:extLst>
        </c:dLbl>
      </c:pivotFmt>
      <c:pivotFmt>
        <c:idx val="10"/>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93190371529341"/>
                  <c:h val="7.9446097871515672E-2"/>
                </c:manualLayout>
              </c15:layout>
            </c:ext>
          </c:extLst>
        </c:dLbl>
      </c:pivotFmt>
    </c:pivotFmts>
    <c:plotArea>
      <c:layout/>
      <c:barChart>
        <c:barDir val="bar"/>
        <c:grouping val="clustered"/>
        <c:varyColors val="0"/>
        <c:ser>
          <c:idx val="0"/>
          <c:order val="0"/>
          <c:tx>
            <c:strRef>
              <c:f>Analysis!$B$54</c:f>
              <c:strCache>
                <c:ptCount val="1"/>
                <c:pt idx="0">
                  <c:v>Total</c:v>
                </c:pt>
              </c:strCache>
            </c:strRef>
          </c:tx>
          <c:spPr>
            <a:solidFill>
              <a:schemeClr val="bg1"/>
            </a:solidFill>
            <a:ln>
              <a:noFill/>
            </a:ln>
            <a:effectLst/>
          </c:spPr>
          <c:invertIfNegative val="0"/>
          <c:dPt>
            <c:idx val="2"/>
            <c:invertIfNegative val="0"/>
            <c:bubble3D val="0"/>
          </c:dPt>
          <c:dPt>
            <c:idx val="3"/>
            <c:invertIfNegative val="0"/>
            <c:bubble3D val="0"/>
            <c:extLst>
              <c:ext xmlns:c16="http://schemas.microsoft.com/office/drawing/2014/chart" uri="{C3380CC4-5D6E-409C-BE32-E72D297353CC}">
                <c16:uniqueId val="{00000008-10BA-4A48-86AB-B80CF8784A2A}"/>
              </c:ext>
            </c:extLst>
          </c:dPt>
          <c:dPt>
            <c:idx val="4"/>
            <c:invertIfNegative val="0"/>
            <c:bubble3D val="0"/>
            <c:extLst>
              <c:ext xmlns:c16="http://schemas.microsoft.com/office/drawing/2014/chart" uri="{C3380CC4-5D6E-409C-BE32-E72D297353CC}">
                <c16:uniqueId val="{00000007-10BA-4A48-86AB-B80CF8784A2A}"/>
              </c:ext>
            </c:extLst>
          </c:dPt>
          <c:dPt>
            <c:idx val="5"/>
            <c:invertIfNegative val="0"/>
            <c:bubble3D val="0"/>
          </c:dPt>
          <c:dPt>
            <c:idx val="6"/>
            <c:invertIfNegative val="0"/>
            <c:bubble3D val="0"/>
            <c:extLst>
              <c:ext xmlns:c16="http://schemas.microsoft.com/office/drawing/2014/chart" uri="{C3380CC4-5D6E-409C-BE32-E72D297353CC}">
                <c16:uniqueId val="{00000005-10BA-4A48-86AB-B80CF8784A2A}"/>
              </c:ext>
            </c:extLst>
          </c:dPt>
          <c:dPt>
            <c:idx val="7"/>
            <c:invertIfNegative val="0"/>
            <c:bubble3D val="0"/>
            <c:extLst>
              <c:ext xmlns:c16="http://schemas.microsoft.com/office/drawing/2014/chart" uri="{C3380CC4-5D6E-409C-BE32-E72D297353CC}">
                <c16:uniqueId val="{00000004-10BA-4A48-86AB-B80CF8784A2A}"/>
              </c:ext>
            </c:extLst>
          </c:dPt>
          <c:dPt>
            <c:idx val="8"/>
            <c:invertIfNegative val="0"/>
            <c:bubble3D val="0"/>
            <c:extLst>
              <c:ext xmlns:c16="http://schemas.microsoft.com/office/drawing/2014/chart" uri="{C3380CC4-5D6E-409C-BE32-E72D297353CC}">
                <c16:uniqueId val="{00000003-10BA-4A48-86AB-B80CF8784A2A}"/>
              </c:ext>
            </c:extLst>
          </c:dPt>
          <c:dLbls>
            <c:dLbl>
              <c:idx val="2"/>
              <c:showLegendKey val="0"/>
              <c:showVal val="1"/>
              <c:showCatName val="0"/>
              <c:showSerName val="0"/>
              <c:showPercent val="0"/>
              <c:showBubbleSize val="0"/>
              <c:extLst>
                <c:ext xmlns:c15="http://schemas.microsoft.com/office/drawing/2012/chart" uri="{CE6537A1-D6FC-4f65-9D91-7224C49458BB}">
                  <c15:layout>
                    <c:manualLayout>
                      <c:w val="0.23993190371529341"/>
                      <c:h val="7.9446097871515672E-2"/>
                    </c:manualLayout>
                  </c15:layout>
                </c:ext>
              </c:extLst>
            </c:dLbl>
            <c:dLbl>
              <c:idx val="3"/>
              <c:showLegendKey val="0"/>
              <c:showVal val="1"/>
              <c:showCatName val="0"/>
              <c:showSerName val="0"/>
              <c:showPercent val="0"/>
              <c:showBubbleSize val="0"/>
              <c:extLst>
                <c:ext xmlns:c15="http://schemas.microsoft.com/office/drawing/2012/chart" uri="{CE6537A1-D6FC-4f65-9D91-7224C49458BB}">
                  <c15:layout>
                    <c:manualLayout>
                      <c:w val="0.22752055446481187"/>
                      <c:h val="7.9446097871515672E-2"/>
                    </c:manualLayout>
                  </c15:layout>
                </c:ext>
                <c:ext xmlns:c16="http://schemas.microsoft.com/office/drawing/2014/chart" uri="{C3380CC4-5D6E-409C-BE32-E72D297353CC}">
                  <c16:uniqueId val="{00000008-10BA-4A48-86AB-B80CF8784A2A}"/>
                </c:ext>
              </c:extLst>
            </c:dLbl>
            <c:dLbl>
              <c:idx val="4"/>
              <c:showLegendKey val="0"/>
              <c:showVal val="1"/>
              <c:showCatName val="0"/>
              <c:showSerName val="0"/>
              <c:showPercent val="0"/>
              <c:showBubbleSize val="0"/>
              <c:extLst>
                <c:ext xmlns:c15="http://schemas.microsoft.com/office/drawing/2012/chart" uri="{CE6537A1-D6FC-4f65-9D91-7224C49458BB}">
                  <c15:layout>
                    <c:manualLayout>
                      <c:w val="0.22338343804798469"/>
                      <c:h val="7.9446097871515672E-2"/>
                    </c:manualLayout>
                  </c15:layout>
                </c:ext>
                <c:ext xmlns:c16="http://schemas.microsoft.com/office/drawing/2014/chart" uri="{C3380CC4-5D6E-409C-BE32-E72D297353CC}">
                  <c16:uniqueId val="{00000007-10BA-4A48-86AB-B80CF8784A2A}"/>
                </c:ext>
              </c:extLst>
            </c:dLbl>
            <c:dLbl>
              <c:idx val="5"/>
              <c:showLegendKey val="0"/>
              <c:showVal val="1"/>
              <c:showCatName val="0"/>
              <c:showSerName val="0"/>
              <c:showPercent val="0"/>
              <c:showBubbleSize val="0"/>
              <c:extLst>
                <c:ext xmlns:c15="http://schemas.microsoft.com/office/drawing/2012/chart" uri="{CE6537A1-D6FC-4f65-9D91-7224C49458BB}">
                  <c15:layout>
                    <c:manualLayout>
                      <c:w val="0.22338343804798469"/>
                      <c:h val="7.9446097871515672E-2"/>
                    </c:manualLayout>
                  </c15:layout>
                </c:ext>
              </c:extLst>
            </c:dLbl>
            <c:dLbl>
              <c:idx val="6"/>
              <c:showLegendKey val="0"/>
              <c:showVal val="1"/>
              <c:showCatName val="0"/>
              <c:showSerName val="0"/>
              <c:showPercent val="0"/>
              <c:showBubbleSize val="0"/>
              <c:extLst>
                <c:ext xmlns:c15="http://schemas.microsoft.com/office/drawing/2012/chart" uri="{CE6537A1-D6FC-4f65-9D91-7224C49458BB}">
                  <c15:layout>
                    <c:manualLayout>
                      <c:w val="0.23165767088163905"/>
                      <c:h val="7.9446097871515672E-2"/>
                    </c:manualLayout>
                  </c15:layout>
                </c:ext>
                <c:ext xmlns:c16="http://schemas.microsoft.com/office/drawing/2014/chart" uri="{C3380CC4-5D6E-409C-BE32-E72D297353CC}">
                  <c16:uniqueId val="{00000005-10BA-4A48-86AB-B80CF8784A2A}"/>
                </c:ext>
              </c:extLst>
            </c:dLbl>
            <c:dLbl>
              <c:idx val="7"/>
              <c:showLegendKey val="0"/>
              <c:showVal val="1"/>
              <c:showCatName val="0"/>
              <c:showSerName val="0"/>
              <c:showPercent val="0"/>
              <c:showBubbleSize val="0"/>
              <c:extLst>
                <c:ext xmlns:c15="http://schemas.microsoft.com/office/drawing/2012/chart" uri="{CE6537A1-D6FC-4f65-9D91-7224C49458BB}">
                  <c15:layout>
                    <c:manualLayout>
                      <c:w val="0.23579478729846623"/>
                      <c:h val="7.9446097871515672E-2"/>
                    </c:manualLayout>
                  </c15:layout>
                </c:ext>
                <c:ext xmlns:c16="http://schemas.microsoft.com/office/drawing/2014/chart" uri="{C3380CC4-5D6E-409C-BE32-E72D297353CC}">
                  <c16:uniqueId val="{00000004-10BA-4A48-86AB-B80CF8784A2A}"/>
                </c:ext>
              </c:extLst>
            </c:dLbl>
            <c:dLbl>
              <c:idx val="8"/>
              <c:showLegendKey val="0"/>
              <c:showVal val="1"/>
              <c:showCatName val="0"/>
              <c:showSerName val="0"/>
              <c:showPercent val="0"/>
              <c:showBubbleSize val="0"/>
              <c:extLst>
                <c:ext xmlns:c15="http://schemas.microsoft.com/office/drawing/2012/chart" uri="{CE6537A1-D6FC-4f65-9D91-7224C49458BB}">
                  <c15:layout>
                    <c:manualLayout>
                      <c:w val="0.23165767088163905"/>
                      <c:h val="7.9446097871515672E-2"/>
                    </c:manualLayout>
                  </c15:layout>
                </c:ext>
                <c:ext xmlns:c16="http://schemas.microsoft.com/office/drawing/2014/chart" uri="{C3380CC4-5D6E-409C-BE32-E72D297353CC}">
                  <c16:uniqueId val="{00000003-10BA-4A48-86AB-B80CF8784A2A}"/>
                </c:ext>
              </c:extLst>
            </c:dLbl>
            <c:dLbl>
              <c:idx val="9"/>
              <c:showLegendKey val="0"/>
              <c:showVal val="1"/>
              <c:showCatName val="0"/>
              <c:showSerName val="0"/>
              <c:showPercent val="0"/>
              <c:showBubbleSize val="0"/>
              <c:extLst>
                <c:ext xmlns:c15="http://schemas.microsoft.com/office/drawing/2012/chart" uri="{CE6537A1-D6FC-4f65-9D91-7224C49458BB}">
                  <c15:layout>
                    <c:manualLayout>
                      <c:w val="0.21510920521433033"/>
                      <c:h val="7.9446097871515672E-2"/>
                    </c:manualLayout>
                  </c15:layout>
                </c:ext>
                <c:ext xmlns:c16="http://schemas.microsoft.com/office/drawing/2014/chart" uri="{C3380CC4-5D6E-409C-BE32-E72D297353CC}">
                  <c16:uniqueId val="{00000002-10BA-4A48-86AB-B80CF8784A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Analysis!$A$55:$A$65</c:f>
              <c:strCache>
                <c:ptCount val="10"/>
                <c:pt idx="0">
                  <c:v>Unidad de estado sólido SSD ADATA Portable SD700 1TB USB 3.1 Read 440MB/s Write 430MB/s Negro ASD700-1TU31-CBK</c:v>
                </c:pt>
                <c:pt idx="1">
                  <c:v>Unidad de estado sólido SSD GIGABYTE GP-GSM2NE3512GNTD NVMe 512GB PCIe Gen3x4 M.2 2280 NVMe 2280 Read 1700MB/s Write 1550MB/s GP-GSM2NE3512GNTD</c:v>
                </c:pt>
                <c:pt idx="2">
                  <c:v>Bocina GHIA GSP-15AP 24,000W Bluetooth / USB / Micro SD Negro GSP-15AP</c:v>
                </c:pt>
                <c:pt idx="3">
                  <c:v>Silla Deportiva COUGAR Gaming ARMOR Pro Negro 3MARMPRB.0001</c:v>
                </c:pt>
                <c:pt idx="4">
                  <c:v>Audífonos con micrófono Apple AirPods Pro Inalámbrico con estuche de carga Blanco MWP22AM/A</c:v>
                </c:pt>
                <c:pt idx="5">
                  <c:v>Tarjeta de video GIGABYTE GeForce GTX1650 SUPER WINDFORCE OC 4G 4GB GDDR5 PCI Express GV-N165SWF2OC-4GD</c:v>
                </c:pt>
                <c:pt idx="6">
                  <c:v>Motherboard AORUS X299X MASTER Socket LGA 2066 E-ATX X299 USB 3.2 DDR4 X299X AORUS MASTER</c:v>
                </c:pt>
                <c:pt idx="7">
                  <c:v>Motherboard Gigabyte X299X DESIGNARE 10G Socket LGA 2066 E-ATX X299 USB 3.2 DDR4 X299X DESIGNARE 10G</c:v>
                </c:pt>
                <c:pt idx="8">
                  <c:v>Procesador AMD RYZEN Threadripper 3970X 3.7GHz 24 núcleos Socket sTRX4 Sin Disipador 100-100000011WOF</c:v>
                </c:pt>
                <c:pt idx="9">
                  <c:v>Motherboard AORUS X299X XTREME WATERFORCE Socket LGA 2066 XL-ATX X299 USB 3.2 WiFi DDR4 X299X AORUS XTREME WF</c:v>
                </c:pt>
              </c:strCache>
            </c:strRef>
          </c:cat>
          <c:val>
            <c:numRef>
              <c:f>Analysis!$B$55:$B$65</c:f>
              <c:numCache>
                <c:formatCode>_-[$$-409]* #,##0.00_ ;_-[$$-409]* \-#,##0.00\ ;_-[$$-409]* "-"??_ ;_-@_ </c:formatCode>
                <c:ptCount val="10"/>
                <c:pt idx="0">
                  <c:v>62064.611700000009</c:v>
                </c:pt>
                <c:pt idx="1">
                  <c:v>63028.368000000002</c:v>
                </c:pt>
                <c:pt idx="2">
                  <c:v>128377.56880000001</c:v>
                </c:pt>
                <c:pt idx="3">
                  <c:v>134316.864</c:v>
                </c:pt>
                <c:pt idx="4">
                  <c:v>136141.26240000001</c:v>
                </c:pt>
                <c:pt idx="5">
                  <c:v>147981.61429999999</c:v>
                </c:pt>
                <c:pt idx="6">
                  <c:v>485659.01999999996</c:v>
                </c:pt>
                <c:pt idx="7">
                  <c:v>537451.89599999995</c:v>
                </c:pt>
                <c:pt idx="8">
                  <c:v>820592.63</c:v>
                </c:pt>
                <c:pt idx="9">
                  <c:v>967475.26400000008</c:v>
                </c:pt>
              </c:numCache>
            </c:numRef>
          </c:val>
          <c:extLst>
            <c:ext xmlns:c16="http://schemas.microsoft.com/office/drawing/2014/chart" uri="{C3380CC4-5D6E-409C-BE32-E72D297353CC}">
              <c16:uniqueId val="{00000000-10BA-4A48-86AB-B80CF8784A2A}"/>
            </c:ext>
          </c:extLst>
        </c:ser>
        <c:dLbls>
          <c:showLegendKey val="0"/>
          <c:showVal val="0"/>
          <c:showCatName val="0"/>
          <c:showSerName val="0"/>
          <c:showPercent val="0"/>
          <c:showBubbleSize val="0"/>
        </c:dLbls>
        <c:gapWidth val="182"/>
        <c:axId val="72962816"/>
        <c:axId val="72954912"/>
      </c:barChart>
      <c:catAx>
        <c:axId val="7296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954912"/>
        <c:crosses val="autoZero"/>
        <c:auto val="1"/>
        <c:lblAlgn val="ctr"/>
        <c:lblOffset val="100"/>
        <c:noMultiLvlLbl val="0"/>
      </c:catAx>
      <c:valAx>
        <c:axId val="72954912"/>
        <c:scaling>
          <c:orientation val="minMax"/>
        </c:scaling>
        <c:delete val="1"/>
        <c:axPos val="b"/>
        <c:majorGridlines>
          <c:spPr>
            <a:ln w="9525" cap="flat" cmpd="sng" algn="ctr">
              <a:noFill/>
              <a:round/>
            </a:ln>
            <a:effectLst/>
          </c:spPr>
        </c:majorGridlines>
        <c:numFmt formatCode="_-[$$-409]* #,##0.00_ ;_-[$$-409]* \-#,##0.00\ ;_-[$$-409]* &quot;-&quot;??_ ;_-@_ " sourceLinked="1"/>
        <c:majorTickMark val="none"/>
        <c:minorTickMark val="none"/>
        <c:tickLblPos val="nextTo"/>
        <c:crossAx val="729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360E7898-B5A9-4E60-8175-81363CE7B2D1}">
          <cx:tx>
            <cx:txData>
              <cx:f>_xlchart.v5.2</cx:f>
              <cx:v>Sales</cx:v>
            </cx:txData>
          </cx:tx>
          <cx:dataId val="0"/>
          <cx:layoutPr>
            <cx:geography cultureLanguage="en-US" cultureRegion="ES" attribution="Powered by Bing">
              <cx:geoCache provider="{E9337A44-BEBE-4D9F-B70C-5C5E7DAFC167}">
                <cx:binary>1HrZktw4suWvyPQ8VGEjALZ1XbPhGmtm5CqlXmipVBYJEiS4gOvf3Md5nk/oHxuPrFK1lKVWd9v0
mE2ZZMwIMkAC7vDj57jzr0/zX57082P3Zq503f/laf75bW5t85effuqf8ufqsX9XqafO9OYX++7J
VD+ZX35RT88/fe4eJ1VnPxGE2U9P+WNnn+e3//VXuFv2bA7m6dEqU18Nz91y/dwP2vY/uPbdS28e
P1eqDlVvO/Vk8c9vT8PzJ/349s1zbZVdbpfm+ee33/zm7ZufXt/pD099o2FidvgMY7H3DiGOuEu5
5C6hjL19o02d/XbZ8cQ7DyHkUSQkx5RI/OXZF48VjP/n83mZzePnz91z38NyXv7+fdw3c4fTd9Hb
N09mqO3ZZBlY7+e3x+dZPZm3b1Rvgl+vBOY89eOHl7X+9K21/+uvr07A6l+d+cohr031zy79wR8X
w/No3hyeTf3FLv/3PiHuO1cQ13Ndj1NMmRCvfOK987j0BCYuYQwzxL88+1effJnT3/73Dyf1fcd8
M/iVdy4Ofy7nBOF5j/wHQ4UILgXhlEkpuOf+wS2YegwuYsZcCt758uxf3fLrPn4TQNx+ufC9vfJ9
t3wz+JVbgvMq/0xBs3vUqj+H9H/KNQS9cyUSnkukRNL1qPzWNRjRd4BemEjOCQY0g+u/PvtX1/wL
E/q+W34f+Molu//5ZwuVXOXDI/z/Ypjvbc1/L7UQ+e7sDESwBzHj8nM8fJ1aMOLvGPcQFug3t315
9q9OCf6VKX3fLV8NfeWYYLPd/LmC5ZySnu1j958NF+m6GBGXeugPfvG8d5JBOHkefWEEr4PlPKG/
/a9/NqPvO+brsa88c3V9+edyzMMA/O7xhyn23wwY9E4wzgRkdIgaj3iv8r6U7zyCXY9A5mfoV672
NYq9TOhv//3DGX3fLX8f+copD3fBn8spV4OqwSmPb67NfzBggCVzQiCjQ7BwSCYu+RbKwDOQXRAR
8CMugJy9yi//6qy+751vR7/y0NX1/98O+ge85OvM/81P/k39Qug7j1LXw5JBjsGUv4oZcMo7F3n8
/A8x5hHw3Ncx80Vc/OP5fN8nX8Z9M/f/11rlH+uY3yVeCJAUvWjDr6TMj6++LBD06quh35Czb5b5
xYLbz6AfOYiP3xXn+RY/MO/vA54fe/vzW0fyd4KAzyBeCCUMiMLbN9PzyyWM5TsqXCZBmmJIVgz8
WpvO5j+/peSdgChzgYlLCLkXydqb4XwJs3cupUAqCEIgnAgopy+rOxm9ZKb+3RS/fX9TD9XJAGb0
P7910ds3za8/O8/URYISSjnoY44ZIUiCNm6eHq9B8cOv8f/o6IhVXeft0VQNjbKJhSPS9roaZntd
9tSnnTjlgs1HJtTy64H//onStQ1cmznBtI7JUl4U46qecocvAeHecLlqinYezdoYWaTvJ5beZdpE
pZWD5/dEkaOLRb63RBl/qjp7I916OlXMDedGeH6lRxTR89PSpus2q27HYB3KC1327LnQ83asl+aj
UP2O1+0eibyrQncReTKIKfczb+0v+Yia2MyqDtT5az7MgDW/+/o7BsQIqgPfWhAcdxawHAgF0AkK
m+VrC6pJ6by0zXhQXK1DuGjTXtZOl4dDPsuNJX11bNOm9ycqWp8iW53SslwvqkpJf8yKIZw7lZc7
zjO3j+VnkuafcpTXp3Qh1clj1bgrmUzKLMeHhqsl9NDcBur8VbHB+I0o6v3CRrEvFdLBkLb0PWqV
E1ix+rYz+oOjLqdFNA81qdW2XWUXVVXbRIVb4YRYV/qiJPhqHJ1po62rfJPn7d62RXPozZL7a283
A3Gdw1qp5bTkdD4hDwo66UzWiDhTUCxm9B1alleZXeZElmbc5bSpjxTGR2ry9tlA0NFh8xzWQzdd
v3xSDZ2u6yUZq1QGtuXk3mpW+oRk3tOU5ZHwtMh8qqqoI+u0Sx0pgkYX7qVAVbwWzrqv+8XE2bju
i1JUty+HacDbjhbepWFD6dtR9IkC4+/7tbDh0Kjl45hl26K9c9JGPjM5BKablfLztPMHMuFfVt2f
5OLYR22n3m/HBd+PSrnBzOcp/PHO+WPoSQolEIlcgfh3Ng6BHGzxpPGBrg1BQVel1h9amt+M3BaX
dtVxaodi8lPiqb1jUvSJzk4f6Kwadh6fXX+oxvEW0wyfxoIkL9+Yh9uQFeMcZnnNex+Nkt/pkTxg
JIrFR3qZfabHqvNNpdr9GLWq4M9j0xjf6TC5teslUqMKuqmhd5R345amHg5GNpK7opXjdmpdHEw2
mojxx1ztMG496TdciL1ym6dJUCyC1YFbVFKYkLN6CdJlRYdUVviAxf2PjSheR58HJSQXKImkwFqA
mbzCr5JqRhrqNr9FH065e13jKQvbNGXHVaPmSPLKhNYwcswLq+bE0nSNJyXQ9eDMXqAUrhKRVvj6
5Zz4NPfKXlsNGFas9SVqM/AQEUfR4e7KJZM54ZJCqC4yf/TGstqSkZO70s1FwArThnVdjIBm1r3t
GPqg6KIBBDwV5czxThMLpBLdVXo+dLVaA2xXuFktF8/XKrCqrJ7WtQRExcX1SBXaG2JYpKexOKFS
9v7Y8vk0z2u3JUvZhVRkzfuh0G6YL4psypoHE6XovqtXf3CV+uSweghXN6sORLBNibLxqB2zbJ3C
PmdnnPHOOPPyycjx2ZBs2ZqpOf7YT+yVn4CjeGelTKmHMYfjK5TEZsHMmQnep7hr90u3PLDJVr8I
UfjS6cvPxZQvvpSVe+NYPvsks8IvmdfE4P3mvcaNDopULXtdSPPeds6WtAEZ3fFy6jN+s64TDm1v
ROwyc6kWjFDQ2nxfCae+sJLdAK0yW5f7TNL0oc2M9FPVLheUN/Muz1gVNHjDpZtecDytly+HXJri
ANJ+I0YBp8qBg+r+UepgwJi/zhxAsiV2XQmFNsjD5w/fZo5a5ems4Vl7pT/XA1VHnqEx0D1bw1Ya
HnTWzeKJ5u7NZEYVzSPu4om5ToTNahJAD3rnmvx93vXVCSJw8T09NEe9Evqei6gs6s/Wk/PG6bU5
KuNmsy+b0RzlMLHtSvh6p7nbxN7o9jtsqvZkYM8FFS/50+I9iKzVn1zuFKHTqyxxOmR8hbzpqA0E
Da3N8qkaiD+3WfWxaTiJum4ad9Q13pXj2Mafenf+RKr1jjrinyAnA0L72nACthBHAoFckeRMar4i
LfVqHF4Xi91jZvTlnBIAw37WdZhpiz8tupV+Tx0nNO2c33QlGwOA/srH1OmvF0LTQDCTJe3c2WtP
sPeTV9YhpV17sZSqCScxeXeVYtKXSz8Fq8snABJqNqwtmS/nsvFLSdfbql3yOHfK7NBByozcwS1i
PaMyajNrAq+288GrEOTJrjiUZ6eMg/Rzm413fLGLn7GeRitbsnAgPP30471F6B9M5LnMkxBqQEmY
+xoXq5rVY19P7Z7LuowbK6drqPcejCmc92TSZmutJiGZ+OS3c1WFnoHUUq5D+qR2lKHyczcPTZB2
SJ14ljeA89kcN1zfcdInsqOZ9jtWmt0CbGQNTFag+McrYN9ZAeRGDLDuEYY9CcT5ayfTpdFARJpq
LxHwvsqKCM1je20rQu7S1YscVrTX2rU7zjx7oT15W67T8lFmXhbqgS5hx2E7d8W8XrVo0j7W4/rI
MmF8bLv6yqu1PggpmnBtywAPte9VtL0gKgsUKevT3w9AWWRQ4UZEOXYrQP+Qdsi5+JVQiv4O9166
9Za8DZcyt0kpUnqRC+3EblWtvts27CKzw92PzUPPy/+KuGMXNAAkPOkRgI+zHPjWPG2acZkxMu/q
acKb2Zn7K7rQPNFEz/7IvaAH0Ajxyt3AdZ3p2A+0CfOs77YSOYtvbSfuu1J1wWAKe+vUaR0ax5Xh
OvXVZekWG6ML+pkQflPodnl0phrIWZWjD7XSwleetknt0inCKcRZV7APqxiWGJ5UbefGVFfYU8lA
xAF7Gb2rK0ha528kR+A9yUv/x+Y4F1q/NQdjTEjoFZ3rF6CXzte/ggSHM029pW933MHFnEBqzS4W
FlaT4143+eT3csmxz/OyjI2cpI9FZy7WtfsFKlHSn5CmgVZzlwzQVbzW9QASqC8hwziBkLJ5bwzl
n6t1IcE45E/F0kjpD85yN2pW/5ONj0H2vV4KFyDtONTHMCf8Fbo5aAEv0brZpcOErxr1OCG6Psx1
d0n7QSXd3Lk3mZqdPatt7petdf0yq7Kgmad6CFZJmi0HuPL7Shz5kroiHGpguj82OMbk3IP7ZqKg
aTHGHnYJhBjCLwv5yua9aubUOM2YuKn29UzDwvXuJu4Dpz6RBW9yexzMjVRN3Cq86QQOu7UOUtX5
rNQXI+G7fJl3LVaxRSbMbHMsRLahUvvFam862kT1OY+QPQw9WIIv8nm4UF3qN/3w0eT07jLH/WPJ
2kuSpduc2GMxyWOFAVHtgXSrz1ufP0zNEJmSX2hS+mmbxUUtP1iGgWqpZK2yxI5pkqc+semhbvER
t5cupJPOobvSTnEjnFhZE5Fx2uXijpZVsDDADDzerqSFnV+BsSE0lkZtQIn5K1/DjopLPdZJSWlU
dlk4lc9e8VDIh2q5oyoUqT/QvU63brPJ5qidg/lGlEHxtJR+xUNUXaT9AjzvUp8MLDYvIO/edu4v
k5z8HIh6niYZZJm8v+qcy5ndO16CvaTzPiHnJu0Kf5B7Ou4KW4V9vgEaUbqhZpueB0UTCjeRk/HT
efRF5sVU2rAPlFk2xQzOykFUzSSeV+f92JZbxIoQlWjbMHhCv8/JtKlWdMVRmzRKR66h1yk3t6NL
j3ipkoZp32PbrBQbtQzRVKjRh5S3UWORINFf9XrdkbUHncq2RolbpnJ/XFN/bUpQdpOv+z5uxn2f
28AVHzPHOeWkjkX1oUnpUeM18YrhKqtY2BQs6gVA+qDlDZr9Zpw3LiWbrqSBi1gFjJJcDIrGqlR+
uvZA7hbfNR880wTzVrPZz/BHSG/+inLfIad59XycVX6TnfruviS1n3u9b1nmixxupqYP2VJGcr3U
Rb5hQ3rIT2mW3WcrPWS5Yv5UTr/oASodHv+ksnGbSeY7mRdpaQMSzUPq+MwIeNoa8i4FUjDslwW2
S7ZP7/vsvay0T93dzO7c5nIeA6AR5I5lAWWPlZOHimaBs3weFgO7Q8ReZvyycKNS6cDgD0OtoCZy
M9I28LT0FyeioO/Zre0eyvmu8DZN9rHnp9HejjSU91Om495CZrpSTh4vamctFAKi3Ns5XhfY/IKQ
fdbesRWURVqFk2cTIvatZkHhbdc0HtROgDE1yJz0gT+YbMfoSeMHyBdd5ZuPYxn0Jpn62Natr7EX
uH0HvMnkPnOX81zSyoZW5IFy1JbqGrAiC1W+hk3pwc2rcHQ7v0NNhLre57Y/OYokzXSPyvRCDGUg
nwm1yVyiTekucUGc4EWKpV5UWM/PqNqU1t3BX1jiEI51HeVDEYIZFmKSmtkIalpRv8KvVEQoCpDD
QlcPWyBLAdRxknJkiQUiOaF5S2H7lymUq4or07a7uh0Tht2g4HU092PAW6gsecPW0SgSoxc6meOX
XbEXBfIXfAS2se2L5kLW+MRTvm3J4OfdeOgt2Y0ZipllN9lskqViyVm0TxXkbo2Cc2hnTh06RRbw
WvvrdMAsHrALVDuS5VY7l1V+1Q1R1gSN2Zl809JkHZK13RZ9siK/yw4N8rN8RyAq1kPufZy6OdDL
PSmfFMY7bge/7prIy3XiUiccGTvX8I7z0oZ52nZBBwxnqUYRNRB0+1lLMHZX3FdCjmGP0/ShdqtE
YUNCOi39kS32Wc+zcws0FscAM3pyaUTaCph3zq8qhQaflNaHFFUmXjWW8dpcFjKd404DX5kczbbt
iIfQXbtPpVn0SWE+3XjztG0LkGBF7gI+jCzdYs9RIZLVjqKOXTflwv0+RdtZrWLr1NJEtMjRRqw5
1DA9dacFGy5b4W2pJxI8ovZDJds57tOiTDrjldum62VInfEBSlEYanaX8JrQELOlbwIlnSRv3YSM
XvfBAlfeelh5Yae7/gPio+svraiOqKrJvXYz/+VnjRzFbnEKCbQBRmVzhYJK9VBlsQ6U+sQMCWbZ
FyS376e6I4fKANcUxXRPZ15dmbkdQyBv3nYmbPzAgFVP/cTvZrmuRzMx7OsSTR8mb5bhTAazhZre
xYzwfN33WbzktgvXYZxjqmBX9GP224EWo4znqji+nDer55Q+yrIcNlZPRCIXF/hQPydoabZsZM2u
yIoFotNVgfv7nTq39FtCwGJ9+TFFC4qkk+IwlVAE6oYCRTwrHw2Zf3vmy8CXw8u5v399mdbfzy1c
JlUGAW6ZMdrPFYJqcsWbIHNSZ42olvUuc88io6pAb0ymNGsgOnpOk7UMXy6p8/WXQ15XMJOXj7U9
6xPT8ymYh6EICklrqCBqJyGKXnCnTtoBxXqwkdFpZBjdFt0Vh5tX+bQbuQPlPu5jN/ctnmPg2KA+
smhNbVh2czQ2RcQ7iP3MXkyEQmLtw6Jug4EsQW1ozMy0RTXZOuRhQMCJ8HESIhkcfFGlwEAG15dD
MiwkSfOPBYFChGXxqHUML3XEbstili+3pqXbqQIX1NhfuwaA07vuzbozfZ60dZ7QEQDDIyFausT0
5c6wc422S8CYm74FLtAnZ7gyTEQtImGFR583IihUeSSdiXq21zI/LETFIy0iU3AAwT52LEuEUyT9
qMMM6u91sR4RVIWhyRFCASoyOU8YxK9eJr8rB3+t3QSzMqkKnDgpS5rGi5ZgZeU2a/jHxrX7alKx
N7RhM9oAF8VxXZ2taR3Iq06YK35qWHHJZ3a58M6fvTkA7nu5eMNutO2ucuojQ/RmXLvHFmRX173X
A+SpdL3PxPrJ1XeDsAmw84Po+2SUMA+CL3PHHo1qTooP28xczK1OrNAvzhtGGToAfGNFNk7hHKYe
skYP6YZ4wSJETJbbcdZx5fYh9Aoit5riypJoGUmEszTyiBs0jROkY7np5LqD2L/MgKt4efnBK5Yb
U9sNrvsEoSTP3MTzICNDx2GqYv1cIrsTELPlzJK8HxOVorgc6EF0JM51lqA5yKXdQXFxq3SzEwBo
btlEi2yBTMrY6evdlLuwU33H9RJdN1HloMh6yq+rw4qADtE2IuTBtIVfuGsMuj5kQxcaiX1EUTSM
YzIYx8+WnVPT0CVOuCwylGjrmWFHsjzh6ZiICsWepTvXADZ/mLA8tbzxR/BwhkziQCxoOsdoKm4w
THBCEEK2jwtTQZQlZFaxU5R7scgDdnQscmhVNAAN2CRQbPLPyx7mNarlPQKGgU0ReUMdwdsCkOsx
tCRUyK3jj2e2KqcYy37P6bw33Anrsg0qMW+64bTKJq4LL7Qe4APwb7cfQqLLSOUkSFcWN6D5Jgd0
L8hZL3PidIRtXXRQyEi6KovEOoH1yi0vQ3BpgoC/eC1KHLIcvLkFromuW6L2XWsOo9IhrwHalZcY
IPfAULfsY9mmG742xzVb/BaAUrj4DpTRlld2nyIcD1JFgNPROqHdOs8xJ1fN0u2mZo4sGcN2+OgJ
4YNADheex14qLhaU34Ci+ICMvWxMflfBG6JTc8nTOhlZB9Fu7kzehVBs2iBmjtkIUx5JIqYb06rN
QOuQ6yqpHCfpoFuWqWVDmAEKj+PFQi3fAqy6/tSlQTGKYFxX6DldOQhgqne31TnH5igxWu/cjgTt
MEXjUu4kza6NbQ6ufe+s7FBMFz2p4nO/h60irjLYa9QF4iN3eCh267gA6eGBh9gGkn2yFMsBSk+3
LVuTem12o7nnc70di/U6W+cnzbutN6h95bUn8NAoqnhI3dDUdNu46ZZCCwm8uc87cdXlUZpMJT7l
ZZaQcga3dgmj5VERHlZrFo24iJAHlYv605nnE9JsoOIbEjYkaelsViivIxW3gL+Z58SOBIRpxshR
LKqwTiogSNUcj00ddbLfaoDAQlxBKyDCrfPYeunGW/WeO+mWsD7mGuLfgB8BmxfdByi2w+prnftE
s93s27R9hLbJQ9uxnRmW45CS7ZLWkEt2mq8BpJdoroKeL3vpTICIfSI65K9z6jv6A4UNUtVB34tw
moq4E8vOTPSyXi7z1X2ephtWFydQqz7r6+sld7dKbmdOk349taw8NAvadmyKV+WGAn1CHd8s/bz1
oANjaBVBASFyrZu0poyQ7ENHjoBN11xkl2U97Kpm2kKfOXT5cO2Kxl/IoWAgCjaKQOeBQecgTqFl
knYTcOK4Y+OmSbMkq2ADQ4NEsuZjl8aFIhF4PdC8AbmN43kyYZdSf3TygKMqqWsRUeMGIrXH1puh
NdWAVG310Zvzg0VoRxg9zF4eMGh+QPn7/Tjmd+VMb3IGZCWlzYZN0JG5WIB4MKg38MLZtFVxC3zw
irXsumRQpNeDb7xr6Hlfukj71XyRpTs5QT6Mif2IMhrx5sCnyHMCmPFcXsruzvuUTlcFyFDsJl1x
m5K90YlE/REpHpdcHZAyd46ornvcBLXQ0ENb9wDIW4Xkjtnqg8bi8yiyBzZDYkXFLu/yWGtzOOe/
uR1251qDNkvQeHYjOEwmZ0fsiut6mPZzf9MAcjhRndVRY5wArzoYRw1axN30N8zpt4a74eosCVvt
1p30tegs1DWm7ZCLyJH5Le8fcLGGzrhsiTVbhBaogNhY9WW4Chul7rhzG7utqgiloC3zPlhSdWnz
+n4h4wXU1mNnhH4DkUmXrru5usr6cVPND4Z6B7yajZPqjUuyDUY6zgWPSq03LZBNQe/1bbdCbnfL
UJJ9rc/Upaj8LDN3K+OX81TsG1cdZ2/wK+km5VRuxlQdCywvSnh0t84XGESOqlQ0uhsgk+GYQ/rU
UCGpyQbKNBfwlsI1tGC3XT5eN858amy+kyjfiOs1DVhdHp1U5H5LUYyaNILC765GQNgWBTvPS5q2
OvKyBHnu3DpOeswdvGlWu5FZvXFl7U9peutgeU88eoIez7Wd+aVqywtGCyggc39UdVQ49qqqvGNF
881K7c40PHRwtpFFkWgHn5qzXu5QnLrrSRO7acVykeH6bknXq7JYD7TytWNPomC38A7AQbvA4TTd
sglUUAsBBoUq2ceDx7eTyK6HaTkqaQ6SuNu1O8iR72ZHJtjgDUrbO6+y9zJ90tnkZz1UA7L+EvNw
nKekQvNe19mmF/O+hV0wzShgoxvgsYS8v7yna7optfXTqn5oCvd9ly9XFUrvemyuewnc64yUCh0r
0IyLQQ+AlPcesDq3TcPKKUMOjQQv7R/4mp6ybNhiazYg9Ynpd2VrrpDFe5n/ouvpUcFbIGsznPra
JGoEXpE3R0yKqGk3aKrDMRs2mZffDND+bA3blVkBQMB2uBXX8J4M3KW7t8JckIFF0Iv3dbG1jG+m
FsVDkV3JSobloi86x9v1Cl91RR+ksxsVZjlAu87XqL7O6vxjnYsdB6p/3uKoyD5qPm7LYYjwJK6H
lu1nunVG6Bys8557015rfZKC73sQhfN8hyA1DnUb13AHqBI+rXW2a1qoRZA0cObAHWyIIby8FsdU
pLEi3WEoyBb6XXq4b4jYSpZdT26/GVKxhwpyP6kDpABg6e0EMEMK3zg09MRDJ2lsl+YAPezdyMh+
WDRU563x/w8d37Ekqc5G+UREIBAItpj0mZVl2m4UfdsIJEA4AeLp50Df+W/MYjYKUFJkJeYzx8jK
ZKqKL9NQfqXKf2eCHZ1ZJmCLXlr2UUXBlZnyriPvPPjVDRTPfQrYzaX8wmPnxO3RukPKFic1kZu5
5Dj5Yd6QMI+75ch+Lto72NnPRxamk5R5r9YXI9ynxGss8JauPvQR/l0UoFt5k7S6PVbhcAZf9W5c
dhVNcAgifleOl5eNPYjwiw7ZpS2WYzyixf9C6HrlS3d0UcF7UXWp3PXieO2jj5dXg0YWPV4qJfC6
UF5juzz8CFFbHksXResK9KNcr2DjPjt432YzZ04n8F6hBHQ81DnjORwrsArkom7NbA8sCE/AcJoq
9ZFCy+BAZp7bscNbU5zR+zqMPNk4p11pkFbMnQzNS63wCA/iaiEG0b7/a2rGK6ibNwWYYlAs8bmX
6tJ9DrH7wnz/U1URxOn597QwBNgYOpzqZFQeLJ8rl56ren0BY3Y35QQcjrdJV3SnuK7yudavzhp9
Yoy9gRJ8ktk5WKLeKrD7k3+qq8eyiGQa1cWRMxp3oM01OU123JDMG23mXLU0YTVq7YFewmC5TvX6
RmL5gl78UYniRs1ydvsfS1ncJk6/2dp+BMb7yUbvFFJ7mid+Uw09+ZO5aMCyU2musw0uknxxzJRG
NYIYfkDrg/cwEHDJAZFqvJ7buL0yWl+Z14LviDLmdEdqGNJac5MVcoILXnr5CnvP6xI139bG+Voa
8XS4yIGt2iO0BTngrmVBvbXk7R8TLFlrXxhAN98N8g7FRIewV1rUQFQeRy9E72Yecehl0KllvHNO
w1QctP/bqf8MtMu4675UqNwGPHphpw4l+iBAHQ47LqI7Lnw4EM+cWMRz7kbHAUUwcbyreu2o/tEV
4hw5Gk9hDG2Sm+nyM97BKwLU0zPDqdTkrZzR/Kjo4doGzeMDMi/gkc6B8CBnDTkJsZy8BRhSg1QU
osRYp5uMySkgP5aOvzBV3/k43NSMYsWu6MnQ1PcAUBrfHGpnCVNHFPjPApoZ8eJMPlDR/0ErOxoS
BwZ4xT657+84yb67Dzt089+uGdoqI9W4JKyBQOr/gXu6/wE/+zlUnPGWTyfmAjWevQJQwFAAhWC2
Jig0wQTooWwAK2BouR4Sp6mnTDrdv3P7VlODIP97YKkocMhSRIDUJ4hXlF2bSyecSCWGNOhYouWC
Iry7jGXRXToDPMkdeqRmwvCgQoxzIUv/79BKVoGV3feBGWyF1f/9nIOihyhxOe1TNC7bi2Etjv7v
kH1y/+N/z/PfKdZhMUk/VEO2X4Md/NkvUz1bP6kbiYi8XSbNxi9+E5cH1/HJZR+k9nlCkSFTRmqA
T5LX4FdJ/XergsIPl852CZD+L2a7aON2qfYts10KZxLtueIoNTeEbb9l+1fZZupyMHO/KsolmPNq
AYIyeToDyIBru5+g8bYr+vdc26mjQP7kDPh8ITrcsq5NIZCLz/32jWsQ1H+/dt/a5zoSMeBLK6gw
WaGTwCn2k/137D4nIZ6wf79m/0QOkqF1U++DwuUfZ9weTrdrPfZtf3As5HqTEyertI+pHY6t7Q7G
tgcG3Ih743EefSAOZTL/GdEn1bbL42lKHROgPyBHOnR5HdS5JMvRzCZ3xyVVi/3obPyP0945yckU
JeKll/Ywh2VWT3+g9Hr63oCubM41MHF3wxWUfdg/IwcDuK5n1wzXWpoDDJ5ZwIAAqQsRVcYmmds2
uIICO681eyW9fgE7e/TPJYjQciC4Mc1Tr961dYtroJt71bt5MTZHx0+Jn04DimobngsTHxpHn4QR
FzHwXG4pSKmHvs6tOFUOnsp4S4puZph35XJ5KNZ9AE75EziHmevrtEBMYHr9DgnBxbS4b6Y9lH5w
6o+VLLNxkqkqbVpMJnFwPapSH0HEX/t+vWkUD24tT94QX6jzjU/hq1+ggp1+bZdh5WEe1irDEwk1
AzC6tcv56GXKjQ4Q5x3nyKAw/j24/bGQV+BrJ0nXg98VuTG3YELV6JZZ5fCEB1XmE5G6KE7sUKPt
Eqc2cNIWpYeCCLPtVDauNSiO/BdxuoNa0QPo9WZ8lRVrlM0ClZyNjh1heO/lkY4qhz4qobGfRJM+
tIAyR2aPYi6yqP/g6K6UHA4aJUyBr5ic4Gyj8EX64ObbN58tH269nqgqP0Y6AaqvMruity3Iq+zK
29Y5jpWPi4RLPtFUDU2ZeO74JgqTEM1ztmwFJKiTFZQWHbNwmk9U98kYV8gY5KgApbXDpr0JMokK
SIFodTsnXVmTuoKmFRBK1TSHAj9v0l26CSdB2ZxC58vgOknjAzEzIlXFB4neCHqUqYmz2Y/zYpmy
+i7PQJETt/aSKvJSaytE0VPpvNGZJugZsrL+VQZfw+qPP/qpF6FwX/qMs2xQzSEc28PkeqfWH1On
MlkJnRvvAD63E4r1LnfnOi99fe3COYOGKGPdqzYVtM1zstGn4SrQN8t00V2yMghWLU8i/DLXqEyL
9up5/pktYd7V6BCVyZogzGf+AEtYMCCZanw2vPtWNvFxwJdJPuVlzHKqgh+rBvmxKcKjLpHcSxhX
mbuqrERKEYD0zPqjA9zEwH2FECEQJ/HHCGra9iDkBzAEpygzFYO5DEFAizhxZgoQoQLO3GciXhJD
wYs7AYSmNRDGNSFmTOtlgWDVXljB/kHzBimac+xE+5mVLDeRuAQTWILWg76zSuPRSR0EawIdoGOW
TSoL9HhMO+ZlUgSZOspfVhagC+6eiPKKr3lbGJCU96hQuXRxs4IemBzUPwFkAPpWCpXN3EOKno+N
jQ9ryJ/g43J/xOsTobCZ8SPkDYrMU+SIYxEDp4QwU0H9OqJDMtNPHye1vcgLIKB+21/8OL4U0k1V
VKdsHI4xaBY2BZk1AK74mkEOq2TOZHeIe++02CKtuz4LZjxtkEmoFZJcMBTDHBxmy1PgctlUd0AI
frvmn5qYJMJXT7hspjrX9CKWMiNWggBxswpI6CjaUylVypQ5reV47lvUIcykgv+xPU1q4gI5C5Ky
wT2FrQCCh/VltfVJqzHlVOUMjPJCilusbD4AK6YByijEYwm8qKr+GN6+LSAfo248FegnDB8u04CC
2796FQQogDGLurq0TfwQ7Ku/FJmmDt6q9sT556BuQeCzQwtSr4Ait0LKCKYw4TM4T4ceImhWNGuO
lDmZg1A5xBQ6dy+JnQnmgfrM0bx0VXxEh30RVh+j9mc9Q+3ux4kxw6btSaAxNV1uZwAn9XUM3I/C
DYB7u5euiw4UVKpZxIUMI2rdFy6DV8LARnTt+xAqC1hquM6dn9gIZPG1Bnql1vgoeJerFVLC8rN2
g4MTj3krgX0jePJYnYjp0qmFIr170qVP23pIp7IGdW9TElepF885QBrEXJ1G+N/DFUVK7eRhEF1t
OKU9OksCQJCZ4Vgj8FaFj2cgOq5Qw5agfObZTa0WWcNeDPrQToSpX8rXDpG+DAvABm42edGjk34e
rzEgUIo2oD1VUP7EA0uZ1Wm4QjM+AI3xBBBM8uqUwbEw3nkZ+Z9iOBf23W+nNR3YRkAFF1P4nwN/
zOtJnCmudFkteQQjQ+3dhS/OBBHE6e3X1pSflrF5+lR/Fbr47o/9RbLm3KjoK+jZVNeIiC66j60j
DpUAWudD9U8ShR9GvYcuwKUhpYdjcJ0gdmrJc12cM2nMvazfvXi6y9K+F/H0zSuDX2uPLkgHn3qB
RrwtAaCuwa3w3LfBCeGzqNOSLmmP7s5/VaR6UCNR2KBgmhZ0eE4aWH5sNbmLuHznJHjpufimHecj
IsgtjfkYGnkzJTt5pTlwPAg8ONTMZmw0AKhEGiCGWggQoLx8Xw8B957zUl47vWYAgHLd6Mwv1YF3
S46WM+MAzHWPdCmLY8RvbYTUTZ2s1wB3SXy10r1sl8Gz58IFXjHjY9z80pOgnaEX71+j1T9P7CwM
KgRRQPLQ3gqLZDHJe0zpHeFwe+0PdUERHp7AwVIflIpY7Mkx7CUAESlKBXWWc1beeOk0QJPwDqzz
U+95tyZm16Yll3kuEyOjhyz4tXdBh7Uyiw0/duv3hccXq+W59Mw5igAuCmQ7P8p7wOEzgG8lY1SS
N+l8n303WeAtqMYi4yGqC3Q9Rg1JQ3/CDZRM/pCI9qeJ3q1+MvK5RoXeVJCo5S6FEqn/GpIPsj5r
6BJNAt2NXbMKAIu8cvaqpz8rfXYnp3ga87tG/4VeM6GTxLEf/nwcvFPs4bl/bdhn34Gk6Ww/E54g
YfYfXplWwdn9Xaf8RX8tF2iNsgGSZzeN/6E/4i+IKXVKIF57tI8g7c40WT6gCUCR0eG2gWh/NwiV
NBmjgwH3kRQmnf9MU+IDP1fIT2iiQ9kj383jU7FpBdGm6HWNIvHQjmkziOLJh1Hzezn3YLXdBjFG
j2+AirtLsNSQooZkSErhhWByILfDF3lJaAuRlJYZmC3gBiFd0ZzGojLpbg6pSmlPfYN/ilbuTRjD
fg3afQ9qsTwcNnU/u8Kg8uI+m3O79E1CiXYuSxhNeBnGfA5a59rN4l7HsxmRTb0xo06AIrUp2UEq
lLaqVw1IiajgBzX5Ol0230+zgFCndnkGjDr51FTdUQrVIOo58nO8erfKBeY2r0WUR9NYJjFi2idl
7ZojQJNbXMCqpN26TuTmXCr+Nzg2PHk1Qc/CLVTqYayzMlgZiq1W3/c51dTDiZu1P5Jw7W5OAYOJ
7jz73VPteVhrPEgL+dC6V6+7rsaLycc+pUib2bHheI1AVLthp9PeuPpRQheLTOhcPWCXj32ghSqB
S0EqRG5hK/QNPj376KVYHx4h9rEyDhSlo9/3KbDC6GPr8jFp67+sDgDc7Ubtdwv9JHpXhZdfrPbQ
bTYaF7VpBhuYOC2js7xLSyDNBJ9WRuBc9r/ch1b+KInnv3IVDImxbnwgXdTfOKuG274VOP0tXKpH
Fypy2c8MEQpQBmL6PHTb3450g3czdmADdTFmNerGOy1RZm/2PSdQy72Y4MvxcHMno/mFxiu7zjAh
HJxWy9fWdXjazqDZmd+KREao4Ka4xtF9VMEw5I4lWNy1Xn+o4gcNrfOtc9f14DYxPcl25p+gdrhW
S50Xdd2+uX7P7z31+6TyFv9LXYMgn8vfULMkQqmqTFZs6bm/A5EPKZCq+NVdSHBC+zC8o8kqEinX
+ucc8TfqBSjiIuJkA50uTl/7NzkBs+9gjHkqH2+WM4DhGbbd2DbndnLpkzOZFsE4PCpgPwmqQpXV
lNqvhT8Dt567+cZMIb841fe4V9696asJupgqPNemmlMxizkXmskrLIWEmPCX6QIPjC+H9HOda1yT
njZnRcriPoavdg3UTbjO0x2HNvGcqb0SJuVD83nIlmEp83F2oZ4plyeE+f4f37CEgob5tRQWGLeD
d6uUzoW4uq0zNoTyKALnD4iUuwg6/5ee1V27kML2BqBWfWJjUdyjpi/ua+cmbV2B8IfzqM6kUS9O
HwfHciznaxB2LKuGvvynbV9W9Hog+T2V749JFx7iRVbv1Ex4y5e4T5RtijsABnFXWFThUL4B89d5
DOH2rQcaf1NFr3LdFd9D2puzz3o1J/E8Q4wGEE3pCl8fxRLEPJHPcEEk45P/aZ4r+74x3oNfm+NC
WxC6gKNCqumfgnhHQEnsRzh2PGls7WcrsINsf7LFScoI8urB8z8BI5/r+U34Oq/XynvXwImXkgef
exjUHiKORcLZHHwuPA/iqWkCE007clyJHyFZN6C5aQ9fiyHTh2h48OJpoJtxMX+MYIASYps27eQ6
faDCfEJjFDxi60wfMCDPqa+ZACCgpiwsF34VbwoBpEha2dyZKOYfC/FgqqtN98lvwKL1zYIEVE3I
ipQixwg8wYN7clcjf+ntiRyMOz/DAQKzoNUq5V4jIS5Q4oO60A6rZQp/UXQLQL6Lf/oeaaoeGo7S
UEVg7+YSQC6pLo5oynuzdHG+Du7wvtb4FR4EGiML4LnUwfACG0dwh1sWphgzvGihxhdT8zIZK72e
adgseQzFG7DWfi7SXjOoZTbrqrEWAgwojA1twJ1UTv0MiYjA3Fk3kZspYh9cQdpkCEeb2gjCML+f
gJ3gPslY6nexvT0rixJpKwbCsBKomaFujrq6uMOFBuMhl+2rgNJFtKa6yf2bmTfRTLue/l7HEFV4
cwAXTge+Yo7wPPpW3Od5gUh3tXCaxoN+DGMxJZHX+B9jAOVHE8NguA3UbZrEgSj9UJcxSfhmUbRy
lK/z6n3RyyxOqxyGfNq4UNeAvCsX+AK9ARXF7ueAkVZl/Yi2GtH8azcH9AtlQmdtychLIIb5FFWH
vxHAGzl8kmsAs8dU6CvAHmgXDH3IdV0yrweEuRuvKiJWNB31Idq8V/vUPkwROVW1695YwNWloebn
0BWotkHQotIsL02DOAjk5OpDx98nQB351TpoArlvTDpF1TQmbF10BoYFVYm3KIhZy+5ShLy69quG
XUY245eqFFAp1fKXNPTbZMIff33GteeItKdh8R454XL3g+AZ+qZ43wcEcpHC5OicRsgNT0UYNqmt
1NN1KTSnMgIhEAbDG8CqY20VffhVASWhJPKgPatbWEtjQPbhSvOwnNDmcBvGp5jKG0zwCHBxOIM0
262YxOJadVFjH/tAZh8wUADfWWv/nVoMgaFqRh2Oii9nle2/B7Rds2kI63sFCegN3xtm8MjEIGE5
OUFH6sjpO+lbcwSP0x1noe13qIQ6iEcNdZ0cj5jXXAJu4efpx6OEoibol+rugt2/i7mp7vvuvgX2
xIHS0jv9N2VgNclg8qGbg4DcFmrcmxnpv4Pja50sBWsODmXWJGzY9K8L6exlUDLrWdTc2m0gzhAd
Ayd63adCOCP+zu9b/855xyhW9aUiEnmyqQREMVFW+0F3h0JpgPA9mDpQ09gfHQ13S8UhDOu7bOz6
4UWt4If3IY4R2ifdA0H6v1P7EWyb1zh+n/f7ZjjPWkCUz5vpvYX5X5XB/LrveT7wDq3ZdJhNVb5F
4T917XUvETpI62somLYB2Y+mce+Qv3NqO4LjiAm28gy+LH2qWpQcrVejvpsr9q30AOhAvdA8w6kJ
X7q4apNy+0CYiaT1VP8Oe4ceTeF2t8n20OQtRfUiWH+DMIedeg9wF0Ep+TYo4r7NW0EdteN0Wbc5
v9DN5nQXCtSkAHwGYRzapBX4Zxh01c1X871oiP+kA4nOkEtiyYAJMnOxeLkYVv46+qgdTSSnMyvA
Zu1zRVS1tza2972CVaQjN9X7eIld+wtWaxPDYSA859CE7XKXnvwMJwE9dJTnqO+BiUD2ns0LjYaU
0s/Tsgwf8zoK8FIjgTdVqTwGNnJlZe88A3daEsKp+aeU62sv3PFTvNL6RH96KuhP4VR5L71lDYDv
nn5xZfSVIQddoqHXGR3b5mANelEokvxPMS//t1tmVC/1g9V+MtZ6euw+t5jEeUCE/9cw65bNb0mA
Zq8rh5WqqD+8ClxdEinrINx4JpWrQYhHIw01daQgh/e8BO00oBMUO58FndEvuV5xnKDDQwVb87PF
c7HpdYY7qzx9AGQ2AMlEwVD5zfqpnhIPLr5kDpr45xjLFM0h/VMG/oui8/IN+uk1jfWKInU2YJmN
nC5Va5o7pzG+0sg3VYf6i/YBQ0ZVw6/ltqsGfsQqkJAP87VPgnX0Pnnrs2nn9WO3bGOnoN5nn1X8
tao5FI5NrU8d9DufSyvv1YYEcW3YpSxd+Qbp45AsPjpyUNfQPkTvoKBZ49u/J4v507YkOqKz6w7F
0gS51zTtw+n66jSXIYe9owbh7LrqBK98+6igTs+HOC7f1gbAaWFW4NM6du5R2747U+Q9fSeYP7W9
SvbfpnR0Hz3rnY1BPdsvTftl7BrnuM6qy51wwM9V3yG19Q7KAnZlrovCPWyU90LWOzRYZdrF4HOY
V+tHN0bNY98SYgWFE0PiKMcJ6wt4BupPr29OEvnuFI/xcoWezoNm0HTXrm28rBOQJLuxwgoR21wf
t22byAmGo16+60F01/+GCJaCv7ukM3Da1DUkrNshrenLBE0GPcw1mfWxlcTP3RoemWbmWKZAl94h
KqL5umcFoZ350g39TW+Jwu3G1kscS17mRdSngAfBtSMzeB8N5HOg8NiybY60PXwqLlUfjL/vtvqx
6Um6RGR+8HohV+VcLCqxE5ZDao4mUNEXw1ZwzkPxT0Rzp3N5BkxWH0nf+J9ab6pzPePI/dGpQAOn
hQNpNdYdBedGAZ3o6d8hjCp+Dfo6p2ANnDFlAzR+QyssVA2i7WB5MYDrgzFugMsDWPsc69GRH63n
1udgpQ3cT6V8TH5waOCeeV2JHF47l5aP8f+ZWuP+zFo8EVOoH3Sd+at0FH/12SpOdBFVus/tAy78
h7ei9nIaWuXl1jypbWBFN51dBbWJ01j/GfDVvXaxe68af76XFjrAPnrMIGLvaA6Wv9NWQTNuDLSG
EviODTXvc+G2yxE2ZOR6vcL4asoAnsq5mU+rO045DCXdO5i7tygCsUQiQDt6i499DAR7bmlxXwb2
uyq66gtYqDpTuqyfjr/ZLxgvAQ6Wv1foVE6UeeUr1saAq4qU+kcbf7gKBqQlVi/DHNcf3DHoYJFm
IVDzm1dvUzqSmd6Htjn9Xb2hZQMk346PhVbqKr5CuqfBdCm/TZYARFCxaWXdzbCK5rC/coq3z6CW
YYMX/hrAVGIlgOafdYyvBCZSoNlrdwF7U35lE6DRpls/EI9niMjcP0Oj5Ff8HazFjgjoKawKmS2F
/4YzhCc3rANkpBBSQz40vwvoBbtkRny9hqH/Oo0QRux7KH7q41qFP/bFYGpoV54+XDXHcqBlWmyr
N+xzHYNvrunLNyK+ub2o34rCTO/SFHPmLmt02HfXuIkgEype0Q3EWJnkS9sJewSBPUHQ74tvqqKv
dGTmLSyi7kUGfpNULBqv8FsMYEmwjg6VgPH3C7kP1k5NFtPIJmoAAL23gBzrgcCE5kRgQcZKAJ3d
muXYB9TkLQv7Eiz8LJaiPdn9AyBIWB2m0PAWKL4+9y3Zte5zKUrMdeJrEerwxNBdXXQHe5EuKnqP
+vI35OQfQzXZ750Ki2wdCV45XqNNwfoIWaSb6cGw/F+yW8KRBErw553T57p9C0fiPodSojt1h9u+
twQEWjcjWOpPM8mxOhHWD/Gn5unBNA73DPzf3Wr6U2SnPoWWCok84OLmqbG/BVGf1rPHngEtoufS
syO17XDfp/YB65BAK95iFR3Om+DWd+snoMuwIBVW3YpVFxcxzdFpkd18Z1FfHwrXnQGSK2RqVcvP
pok3aIJnAiXtS6+H4ZXWIAqamsQwNFue9WIoHprWPA/cNnitYl9kQ8edTz4Fokri2fveABqSNmS/
Z29K5YK1dIhti7dAQhve1uqPmDbtip6/z5NHEi9szKewQmXIhwmJLQpm2BS8k0D7e5GmbY7LOFHU
ynNz1DAH/t1at7li+1QsAb3/f4/TOh2clZxgN/G/kH59A+LWvNoeZJtoYfUXipZo8NsVzvO1zERL
1nddm3+3iv/N7Z/+d5wOh+CiQzg390PW7QR/t+wk3+hkYQcs/gxsQvJ2PXfKbQ+Uve21ept9jlBR
duPBNPRH2dHgui8IA9YguIE+fJ9JCzocmqXMVCi0Nbw+pz3ktD4EpYZHPhRdYfsOT9iq+/4eB4BA
sbSO/2nfZdvuuC1cALkDSlZVLtnE4Zso0MF8dQx+pewhkpuRMb+K4L03UXDuNqOegyJCZcuk56uz
CNdknHSQt+0rMe3DAjS7B7SnS6e6NGv5Z8cSYRHumBqgdQQuqUK72YCCKsdCAoe/kF7lgQP0m/He
Y4Wi71iBJobcVfrv9TKseRHV/t2pjcFCMDODlC0yj0rPcPya2f1oO+Mmro74jx7SXM6Ld1A2+tNI
4Ktty4C/96RH3alBlppIBdfB1ZBnIS6+F0vhwQc6Tp89G36uXpw6EN+csdGXFUtZZfvu3OFXT/1I
Hgt8mO9eENyBXxeHRZfqNFq5HiYy2WOr+u4b8XiOnG4/zTZsbn0MVF7Ucfut7os4kaFZQQjFJOvc
AibXKghvC1vWw0qISug4hbcVYOmUUBceBVe0B3/EKj/BNnRYMCwZtYJFoB3YvWodczCV1xYHWrXD
i1ALWMFAnzsTIrAhUkOO3roaVT8cG38BzZ6FifAAKvtTBS3HBkpTDs9L0zvI6xtiHViBbjVW4MCL
yh5nAkbhX2SPYtWnxQfLVwYxIu4G982rz/NpsFBWp944eJmex+6KtV66K35GHKX7Zq9pcfQGx+vg
fPdK+BiAIKMjGm7Q7HxqZuMe96l9+A9Z9vzCHKAPFkmLertLSl+5Vzkz2MH56F6nX34szRXg0dQl
+8x+wD5AWWwTb1WgCdea3nwQbCAY/ZIgEY9YJKyqHZOE9WaVrrfNOIr8274/C/QVNdTca2SCU+zG
jxFVP97SufLuiHJRApA+yIXyy830QbFAD+vf1fCZF9wUqZCkeWLvL4gVFN2+p5Z6eLVRPR5mXdLM
sROAF6zQ9heJx/IA9aGXkToMW1tkCqDw+6e9G2F9q+3Tv7seOIa4EtMx3tZpgt8qZWxsX+rt7PvU
4LQprWT7su/tq29sR0lvgbK2X181VfJRELBiszDFN/V/iDqP5ciVZIl+EcygkbkFSldRiyK5gVE1
tEzor38HnHk2Gxq7b99usojKjPBwPxE2+YbRq03HIPu3YtrANFH3U2Z+5ZHp4A7WB8bWms5ovMuO
1L7lZjZn/dVuBhJpcjR4B63/FeHb9wgUEAgdT2mpJW/h4tKTaeIZbF91pyPp+P/5fZf/CUcfwnW0
/c+LpKkq3/79+u8LFrPhYe1HR2h04vxppP3/H/z7tdKTLag/jdJVdy9/H5wo/O9n//u91oo3OsSl
3YLpDVuBjb+ntSkcDeJN6qPpi50RzcGUTCZ6jOLtMiMxVMyvdM+MSVMjfspyrxvoyaWe+CSBX2W2
7EVi1Futl4tfLseppfyO7NjvuxGLhqJZNtyVWwckCv13p7Rv6kumnx3sl7A9V3a6K9Syx5Sktktr
3Pdan/h2SwxKTkoErmhu+9p6yGuR+k5cXqw+csg7Nlc4dljPwsMqqGOxocXD4yQ1646rn8Qp1TuH
sJHXn0Sr1EU3TYZKjfnSp8DbtLpniFghlGDflWHI8Dp+EDbHDVwnJlREaHRMuJUscG5mnyRlHhkk
78xwqRhC1qQB01X/wPmO53aS46UwyUUWonx0JFaXKHFuHDyF/LiYzyRVR7+VDofQRYeJUekL8aKD
7+LdJp7iYrrEKapFOMrUV/iDE44av23ke1i1x6QzXtazZK+HclN01dWdYDkNWfng8Pg5lh0U2Zcq
o/sp6r/WH2lqWVSRFeFwHVcRE8DIf+tc3s+ji5YxL95tOmpkP3rzMgvJkJUAbEZkT6bh6zIYz3kp
75ixERvJJgpEN/4ym+GN86z0DW16IBtd7QvL2PTMrxvb/LVi90er3qponv2i6ckoNo9tmJK3UgHy
3s9Y9T+Nll/qlsZSLiQiRNft+Jd2boScomVHNaQ8THm0y1Ce/JZS2zcd09pYjLht7I3ZSsPQSLKp
1j2NeRqskeeQeXjeLns9GzE8t2pXuPljtVhPYeneopmlgYt21TQEv7opeW5a85rIKdoa9nwaPGzU
3fpwe4V7b5aa30R5sbNAEqZjv0tG/U6k0x1I6ru8UriqxiYQaLUz6QLMOmQtxCsTODF3n2qQv7Xt
OBhxSJqT+oIv7gWxxfiU8EIfWV9CIwsZlbvGmjXSyZmLD68Wvhm2M0Vgd2im6g7J6NOJcVXiruSa
MyI/mvKfyAR31HTRPfpYj+um2cbp8FY74mpKDYXNyc+MkjM/FunRqLuTxsm6TYsZHxMt27T60epQ
+nXfR5saLaCq8VCLeh81brTxIi7KRTfOlX7X1Hmzted8L6cCjsgkibckxT7GaO8PTvVAvXFJQnS+
tusIK2SL8lXr3JCJjBg599i4NpSi3epdGUwkzfq+M/Jn6STGdlbQJZDYAqeyxTlaRkhGLulONyPV
Y/BTK018VS7UP4dnvWqw803Rb+3sQmzTG26PGoWs4GRjJgLT68R7uebwoGlRzaMukmZXZxX1vSSt
K4dgLAht44wh9p6noA+8BGU0v/ClcfysE8AMQ2bdRVj02/hEVv0hbb1v9gMkm2SRN8bE31wiqZXL
j8TDhsOCRHIMDUEhqO96vMK+226tjJZyJsloEmGejMPsEDabGt0IZqzuTXEX1pEVVJ66anH7Kxi4
rpiHET9jOVRlsBjar+ZqbyUmlCrCE+W2pxmxrG9P/eSeK6c8gkvJN1UXMb0sNNdvS/vdyTgNc3P+
ikRoEUzUHZ+MQbM1Ylpzz7ZwI+oa39zChSujfYJ2RfWLMLlkw95KNYwYbsehOqunJu+uFE+/BA8f
vTj8ofLdi0rnxicYb09mRxPUyo37RT7qMevSF400Vzv8Q76kx9IcA6sJwZI03lgVVhtTw7EURUR/
s5SZslWt4w710bd9thtrfih6Y/ptYvANxgspxezLLtTnLCGEEKp2eg2jklF/EMblWRhy3CK2cQTq
ua/aH8crjKAskofQjncdp6/n4ujMYjHvTLfZWHbXXRhdffYemFoRn8tmzndzhtVwKJ+HJfuJ6o7p
tauuVmb1SATWL2AIJygJ5E4zaUnZHqJlMW6GYnqKB0WQGCrMaB1kpgp/Dl1rm3opjCDQArrXcmMT
PYV3pwV5OJV+EsZnmWEDhF9hufAaS+dXm+YrTnb0UoM/IYDbNSoW/jKEd0XZH5eeYjVinD7g59DG
ZRsiPGX2Jr+VlXjvLagqDPvuKDlPlufgMoTY4CP8PRshf2clDWCjeRjooAlEav4YBqasmLC7ucrl
TTq9hBWupTFiPl6mpDgiHJ7gvDppWoGwDLwTQ0utu3jfjjthqmm7F03GW9F2ws/t7jyL/rl3A5Ux
SZys+qUp54hoVLo3vG7esglG9y1W5Ag2kmy12IcMMwR2KA9eb/4IhV9XcAARUZ6CGV6Tz/39qonu
rjXEv6gIbb8vC8hOjjVAbLEMQqLD/ZCP/0aEcmFzbMZ58Uap8crT0+9Mq32Y8fsZi66TUe9/TVTM
oDZG0nZZHQg9x4qZ4+Rj2nTCUH8zJuFtifcyb3GaGtVJcwc4b+28IRT+a+aa2oxVwfWv7WLqjbwk
fBVagKCoB+7GaJtMQIqapqQpUx82U3k/641XyINFUPHG8Keu/9LVwlA1nC/tmN5FPYFhT9Qt1j2o
oLteAlTEq9XeGuVCrrVE9M/dR0+L+9uyD8vtjALrg3Uji0xkFgLUhB9eYAJ2QHdR9+DWwfYBQiSC
qbvk5a3pElRPs2lBtuufBwwRR8xa42LzNcjyplYFSfAWmYAFFuBhFnnl8YQxah1M0/SCrkZaShP9
mvVJusGOyRi2Hukb9Jl8XrxgrwYT0ZmxX5Yi9jsvnHDOK/GMWrMZHTO+9fLmO16RzCX7mU6uWm7T
P0Dz+oFhzrLHkNH5adaqW2hKgpr3Vp/K71FN7XPk3IKm0lMgN4euQ7RIC+0b0FURVT3i2wJRqOIy
TxqLHleXtFFdnNI5ZDtjqX9Kmdb3Zme0ZBoqrDUQBVRVbhjIJ8yQefGGBEss+C2XVSJyspnUtC5D
ym3SjeOt2fCEWu7MgVvLM6YjMBgcqllOHahkelKhdV94nMeizg8ZRu/EKnaqdvK968QpXBns/H3Y
Pba4WwhgVdmO6G/oT1X+lXNymw74pNIdD47t6Xu9Xb5U3PyKmQCISVfs19JYGUmkP7PYRHiPuwbz
Xs7jDFRLxd58jric4278pJ0j+B1CiOuU82KLzt3WZo5BFn19jLTnJhU5anhDDdD/5Fgc/Fi/afMY
6Jqj3iel/bSYxqPaKgNWBZ0tL03uhmMiNW7vSdDXdOjJ4zBd00RwAUhz3lhDct8p6x80tdwb3jO5
qoJq2cksMfEJttzyI3blIXHR2zkgbEg4njQPJZ1NOBfuTgkK9VzfFXXyFDXaXkSQKKppaiGgeUGi
kx0chnI5zZjBcRUBYqx0OzAapiBLhDeJZx1gHd8xzvZADgszxEV8g/YS20XrKmh0mGhrPRRbNcUf
WjKu7uvNFC6+p43DbZEut3Ndq62mYUCg2KgB8u/qmr8biPOn4P8blkk/5V51P9WklsvmYanMH50K
rVu8T6c2flxbv6vJIhGJ3tUTVbAz01a32gXL3KoYR5gySjuG031ikHOIkS82VVpg7onKYVvEgzjI
ULx646IFlGv3Vkdpurj1TzwjcJuyhU2CzhHvhOhPsgebZBThp1Noiz9q/+ZkCbe66u4Ad1drcIGK
NEyroBm84cUmhjqm87VENgGkDOO4bz7rOB424XBjx065mzrfwvuxNzSMyc6EGJ5FuHV0Hm7LZHJg
IvT7doNGZ9bzTnPDO1u1DBR4a/naOuR0K+p5B8BdXD3IupvOelZcjDjiChbDFV7Cbo5cmEsZYKvW
yQU4BPyc5fQ6ynJeOR8LMoKBGdI1Ct+102vsNBfHtq2tnbcOEKtmIj1B0Nfg364UFa9jHd2xhvNZ
gzvXZVBOKgx62sWgycVrwh4B9AiSERE+j7MT80/WPSOJ3s4JsnkAlAcDjdRryXk4Spdb0+aeg2tE
RtddyGgmwCsyRaJiODoVDuXK4ZDliCQPAAmqs0zGQOTEh4G2DDz3muLBTuvNQD6aMrlUutUGyhp2
deqeCbgWp6LiO9YSlZ5WN2RULehEHNdbEb0wTQQtm5EqFVV9mGLHjyNbnbGl0e6ZdL9eVm71JvXo
oaEZ632zC2vbAvOj36VLcrN4pncovWL00el2bU+gGy0TO+JAJzxQ9nt6Ux9N8mx+5yDW4U24jFjV
Ublv3LHCJs96uraQyWbmXHvgrsahC3sktKhVI4V4yNx39IeGULCHZn0UM0+y0+EdlzHMNpyhXtDe
DzpEQrrdirkkzR6PXv/AiYM9RZ1Ea2K4Namuiu4AxwJMcx9+AACcTOfLQCEK9G5q75cFPq/rwpV3
K/OdBgWYe06et2rCHS4hze/7lna/Kz+VvkzbOaPw7wuUQ8s+mrkjCaLBklKSCVSeNveTU//YIwCp
Wvp6PJF+KZjsaHi+ctc1tqBgeSw0VPOpm2q/00wSToAYtLU+K8cu3+hwGQ3hftocYLshss/ZlAeG
02Z7XXNvrVprThZG3tHk/4Ko5PIVDRyswIUyTz8k+Hmps10/7T09gBayNwqCA6MRvUUMcjZdIdBm
9eIKIvrZG+xbp6cZgkODzuvsXdRGX2YghXNZkRzTjWueT2QjHAx4Mp3oGdaqCHoVSxLwElsRiiTG
eA0rOlf6K7PFpyYR5RY+CwmDBfeysnBWR//S2bsJIbrGnbRoUGyEI+o6yLM14TQD/zakvWRRN5pV
/BNTSkC4oMhFc3jDiX6HK6vdUqZ6vulxZvKOJNCQxQSTophz+BDqPDDVYP/C3TjOLSOEeu6YVfAW
HgaYLQNMpIq3/bZrLdN39GgM9ImhG8IzYxsTQJmTPzikKdTkYCD0xE9uclFG3p2qbVBu4lhFkqxV
jcNw8ohLLXelLR69Mr+QVSsBMOM58mK4UuKV0952mUylqmccafFUGra8CbFmhNltL82rGHWXgWly
YYR4zOaGQKOysYSZ3yL0vhMPimWsnRPPhgspGmz05a0cSNcgzPBmwrBOjAPuvt0HZRh+eXjSANLB
mR6N33r95yJS3X6X5O+ZDtlRVxyhPeN7agfjU3gzWezwn2MMkudpPKYufenQgXOkjWfPXPc0tvNe
4YhjqEqRTq+xt5X7qgqDGqK3eU+AB5QkloXVawfTdis0CDKCwvuovSILWjkfPW+CaF8QSZZ2gvFl
eitiVCavqJiydvCzy9q8EXnCcETlIWX0v0grDrNhFY9/H1LmCfsIx2Hw90tFp0VWR2DknWVzpLjc
FwKUUJwRqgMLEu2iYjBOC1/jqZlBz6TOjOeVk5Tw/MrZmeAL5PEpLrK7Ri+6YzfEd1VcyAMUu+d6
NZdm2jded1ol7gg0ciYSYXrIl3oJum6SNIHWiKdAFhudaDqIuGUjLf1ae7V2W85cuIkeXfSZ8J6m
E0yXUL+G2cm2yiCTFUlG/EbUXsgp6z4k3/44ON67W19A0rzZ5RJuRF34E6rSkUnKc54U3xOC1NBN
T3Dd6wMc45ZKf4z9sUyeJCrsVsKkWsZ6D6WEu2yiGEFgfi/s4im3mrOjTDLx4Lb7mKlA5RV3mtfd
inF5Gzyxd/P01pYAYNKW7KQlCBNmJTYZ6l/OqeYtyat7QFwbO39ltVZ5sxB9tzQr9mccltw8EktW
e8oVMNmE2UU+gQbzPEguYvDUxoiJKwxkjXrPClrojIsoqbD74oT94FZoJc2wHm1DfviNIqwSlito
Cq3O9GDl5FeXIXoaEvyIzemuqaqP2sw+tdY5a9ijdmqZgPjzlWCYjepoz6wshOBrWxt99LCJpENg
eUMZdJW4NibhRtMC81thCoW9iBZXPBVY9c/e5IHR4PGGe+A1Z69dut36TfVe4exMBLPQKB4KMw0Z
2KdfLcsmMKnnLWTSMXmbSlA3hkEtC37RJqtvEXVL6GRYT8FwZ7wInTht2tmcliyIwEqXK5xJTpkw
AY8/IsvccgSc0qJYQXVVvIk0mIi9yZlkEhLp6s4mShiTO9SBig81gqO0h4+BGHJWK5xjhvvZh9En
zfFTovqbrOpv1VgGldWSNCxBTC/GcBVx/tGzAMGvSzSEsY2OphM9DZE6pvb8vbCCZ9OM5m3EZcpR
OpiBB5OM3R2DiJ4t8JB6qT0XDreJtqYfR+sxze5YIBD7bUiLnMn+YlWAleM7EqxnlTjbJCwZ91tf
OO4hW6CdbQdGcFmGNGSYnzz1YEDlcFJNfsTuNAVA12/nZB95fbRDLa83iSDRqTrzp0niHWzFE2MI
lNGcRcILjUBjGVuIZL9ziiCht3QEET/ovmgd3y5cRdDNPmMXf5KpsyGXgmZiDw9j037hoTxhJ9X9
oazkwUT3K0N1Y+gkydcsq8Cmj2ObY7gZ5SujgV00qm9VU6knbXPh+UGTjy5ay1xVdcZ7vIQ5aTnp
C57Utr81zOEoloQEX8qr3RojZmECqPqYAOflZh4650uv57dGTIfRyrGtt9diPuWAPlGTZzzZ0U3I
yeLG7pPjmK+dDsi1V6+RG37WP/NsPU2hu6Gcutgh+EfeI7x7Lfiv3nBZ4uR+Tu18B/jnuREFxGpF
dKCZ36CuQhEj1wlFAU036h7sxbj0vFiNvW1+wzh6AO1231ecB+XaHtoMLQRXztRyO4UQHJiAbeIa
p+Iam4kc+7lyFl6GTixbZ31AUoKSU2O8pTTcG683HoC+eP6ctCDNG40XwnqFOP5hv7etu0umGHcs
5ZtvVsO704BUy0iEGucu5P6RyLcrL44mlTh7GfXPyWhcp+zaxz9QLx4cMwv9+7S19yqaoDnK6QU8
8rFc0IWJEfkKc4ldz3SdnAcYYFOaQq17dXRusTiZv2I8ZTuH+enWmMfLMsMlnR0iAehuGAOpjlr7
s7Za9q94dbCQTuX9PZ37zHmtSUfi4Lyh5xz8vi1vQ039w9S0S+fs0zVBBcj+Q9yrWB46a7rTEfwb
ofGujei9Z6HBzanArcz95zAnP6iZDlzD+meRBc8MuTWSJofImj8mDtr9wmts0hNPyw8zYo8+AiGy
tJrDYK39t2J8mxVQFsswv8TJT8Zup42mQXq2w5Zhjg2ayEXMLBF4zZLtMPMcan6tF2A9d0jxPDZd
6Tu5RQGae8k2rCQvnTVWu7kcwTM130ZNpRpzzsSzPOTj8hVrA8klJ9mpiC6wKG8bFHOck99TLU5G
iekVZQC2NWjKip8uEhIEyZlumWBZ8oK2cKu8PZzcTI4Y9wVUNTWbKE3oAlKgnehY5Mjt9W9OClMQ
aGKrMm5CuI5IEHsb1sd2yOEC9vMxHHqLG4OotlTMDnvtqhfxT8GpEEhLvnmVTT2vADxWhHujIZEB
2cAAulKN0niwuv7OGAi6o5d5tGBRvje2TWMS3myJGzff0Wo1LdHxyHvh7q44kePSJNiRnmwxveUm
YAC0AXtlzIw1p2BUY7Q7pjGiJBm8gvjAnFDpUT83dWxtITFynFPKdaY88YMlonCj1nVhbb934gRh
1jqVDqvKNaHxFPydLemZK2EKKjzLvudqlu/JR9DOb/2QhgAlGISMzoPU9WEThcOj3lflri/kS2iP
L9hGyZOUI1ai+GyZzl1iMBHQ8ctRunR+5tgX1trcGF64ISVKsn2hdA9x1uyL5LHR9GfLqmP89vI9
GihSoDvcLGlxk6Ag+l7iPKjMfBK9r5Qqg4LM/o6VLeTuWFtQxdIGC7l8sGkrgK3Kw9p9o2q/E3R4
GGOURqMg6zZr7resfrCcvZUIcLTC/F6o7Wy1rBUrsBO9YnlQS5BRxs6p7Hi5ZPHSVnhH0lzeWcSk
taI+0ue86bJQfkWJFAxOS1uejwfLQfiXerpHO8BQ6nQb4ZjAPjOGKVg1DSrCIMGitElN4xEgrgxM
CPNjVx7dFIyGZDFVWeqfEK3gPHurU5wjys0RTENjeUhYORRQ6kKQESALnfaXSQRcjsz61ycxKSxQ
LzE8p65lJlxrs9y6RBCor4ACzB72SDxjKS6ocFvM3RNvKAgksfVlx+rdpBc8NyA/ygWzjdB25M44
uPDRaQ2HsE2YlcETcQPtyWP9CT6PnaXOVdK9VSkT5mgKgy5zrk7T37RTxCVEUs2Pp+LGGe3b3sCk
HNYNYBSPLi1s1Is+nVJ3+mDytR8U4zgk85wEoZyTf7mdIGzF9cgik+KWgdQlmsbnEYoJhcFKV0rh
3+nmZ4uIoXXkfhMPSiJZ96ApyY7b6ZlJVuK3lMKiK5k91OFLY3vswgE1arRMV1tbA6Q/1B+6VZ0Q
1x7nNuUYad5BocMdH6L7lUS7kMFj1Ddv0gneBgk8aZ7CQv1qhcfaFecmHFO+ZxHoTgSrtGD+Ecao
r2VNz9mQiYmBHLrW5KdVduwn55MRmmjlTWI0eeBmTQP4YmgCL46+TFG+0Nxw92rEgONhj2FuDLxC
3qXgmfZiHL88FHQ3Su+jaaqPXn/PLGUJlnWk5RA2RDIYt+Y0voQOPFm3WsutXJ3bLaLWrwelkC6b
VV1uzoHIfIaDZ2FYCbjSbHh83OYaxSlrthz7YURyIfD+aYppI2Uf5GKYbhen7HzdnL7dyFh8ttuz
JcctXynLXjPKGFfSEUjiv5i/3ZEEJXbn0CtvCuHuGgxkuCkwZcTegvJSfiGJ3+bWC7GZKBBM6X16
vH+D3V7Moth3fQV+1uy8Tdxg7cxwKCxpf+do1b5Kk4ubkmMtZ37cXXaD/vRTcwf5yPpkI67lMohj
X0Bc1PUCK0nEykDk5xYpKqh07VCnCJ9KcHDEjMAlUI8Rahaal3seciwJY//BlZzgUm59k+t0GbH+
KLt9Rm93Do6jsPBl/SX8CZdRPBTImW73TG/tEjd8ZCfRCl2EAVNwB5ZPYzoWBAOJNw8mE7XSQMMG
t7fwPhwTWEwWuBbQBDLygK1kcPwHdbU1fEU5gX6k2Ty58LbqCcptbB4aoYYbr2h2XEHmjoZss0pI
tmJsVEXDeYnxcgprQuXW5aOK9WPq9Pmhlf2LaTa8q0zqAXrQX/z4z2LBgOD2EeyRlFuii3DQ5IJn
okOAGa4gqykHXN6mMeR3cmWs5sAvAurp2M7dnnYTc9W0bSkwKWTjK+uxXF93KX5tPJ8d3EC/TLKB
7soFhBqn74OMSywEZbRO4D9ET7oGFd6S3b3LD33J6yudLwt7luE0puI3mvXR71iCUUDe8fOqeprl
xVCzy4ITjMxC5oeBLEEy8zJOnkg+0kGbfE6pPsgayspuLHfIbFXIXo3pYCc2SJcerSK6HXrvwlnF
wZkNLA3Rzsacv6Z1hjBSX6nM+mOuj2/6iHuMRLmXndsa0c8Je4Q90rohIMM27+Frg1lLkmTnQZL0
jTFbt9BQcyQCCW4p6X/8rtGOjpR7cxmdbR6tWNa+fujD4tKWOhu7ULHgydARY3UYuoxvhH2kDGvV
ghrn/VaCHUp16abbuO8fOqH4y2iz8PbkhtVv6gWfsIO4v2dP2hOoYGgyiYZNAttRoVePC7bFYLCL
Z31IjmNkoYOCU2mWX7sBcZrmL12RffeJ+d4J3mwi115ihSy7dNOHHTkf0gTcmo4utIMZ55iqRt9y
8sO33WqAtrV2k9cmZHK27xUzeifqO+01FT0tmTQWtdNpT+nj31GJDpk+viIT+V7N+ybKn5Ol/Zg/
9XZEZNM2qbvXK89g5q6OlPkeC7lQD0FcYfMWBBQbzGzwJhgxb72IwB6IkN0IAqSaH/AQXY3I/K7m
/nlZUCtLJ39tZfrcKUVqVvj0DMWUnkau6Vn3bpcmf9dzTEiOkQPZm0CR1/ULQQGGAPZedIW9d9i2
sjBp693E2zvzeLYTa2sQgdkDvbxolvYdueXE7gT2mDGF5JwYyU2uyidxUhzUI/3ypm8BvQuA+mMI
OjbsICEZFP+QeTGM5MWG0ed9l9TbtnE/S8s7mrL51+TVrVDe5KuCcZM8GjTVQd2k8OcyF4oWY9aa
1T1NNB3JZd5TXMP7ZkOOrtd3lDPwoDp0GVzLiHfcyiNLzWwFJk8WFlPe5ZIUgE7T5naaeS8RMENl
TWAtRG8SW7GfGmjuEkw/lTPLrEBT7wduNMbZYMs6svahZX/XWvaTufbPDNIu6Uj3uEjN3XWcyDx4
qfnQaWg066IAhY/bZ+MGc3lj2RQThm63mzf54FpBp4orlQkcK2yGiJo9sPGcVa3l+gWzxcmbyJ0v
8gUCBzVLvMABKpzwAbtIoipSWp64tHYMs2Sf2EYTNBPLCiKiiqy7NTh7BwNfS/ppCcW+msSGdNWO
G7Pst+1Qst5tIeqggbkGHENYkakMpf7G6OZ7sy8hdlnjx5JVzwl7Rb4I58UHFrGh2rCslSOXHaWA
bJeSc9ADN2Tr/EhYuHlDbCgKxlxeqny6Wrp12+vue5XrGy80/2WsPSbC2nuBioIeP8zGcAf5GYKJ
XusmA8KRKs+yiV8IaRGq537I42/dzEa6+jes4T+mhbiAGeezyOfrNFJDqphrQxgR6wtqYHnAwYqc
rru1MQVibgC5+zo2xqNrazp9eQytka4rjCpQXcakc1g1RgCfhrcBkldQhY4VsB/0VZ9hz9mM5s2O
DAFu4pCpUNdyjHRZ8zK0BFkM7rmGycegf5btfIwWqbautdxNHWNDPWafLVaOCuJauVOsEtu4Kdb8
BCs33K7XJc7rnd5M/UaXXr8j2/2dD9xIms3cU6PTSgCMLgbg0nh4xj610Tv+wjDVH2y+AZg/VnIU
EunYpJqxD2Ez60Qrlrd6gmsVmejmlCA/YJ04Hug7JsPCTDRseiwjwTLgUNCjzyZH7Ncb8bUYNLNA
7h6Ghiq3d26GCf5W1S0D0hNzIJIg9seClByWCZwWF7k9yUzqie7qFmbLPckgnBVRhI3sTANDXOwc
paaNcmmMMgU4D1HP0VObHT+08fPMUl1zXAEqaNNBC244qM3+u9e88La1PyqFiu6aXk5ZsvxymnQ3
zK52agKmjrybaP96/iM/556cacQQeogMy7djj8ay3hklBgUB7GRepwdSGfplTqhEc/EQl3I+WHZJ
NzyP9dbpctDlxrgnltbuGs3N+H1RHDru560Is4/BjFgGUoRorIA5bRhOj1W2B7E9JebihyGgRZHc
F5366Rq9IrANdnr25lc5QUyfbDS21AYiFxHx7c149evU3YERLaAIcM46RViG+zrA/bS08bWw8Htb
gx6zLES/0LxPRBFT1Mic03/OUoaP8qJpqeHLQb53HhCzfJj+dWJGjOWh0sgl6DVaJfTRAG4LUPDO
OkyN3dAT2MnOwOjPs22sFy05hxR8XtlmFRJBf6HbMuKqwvy02iYiciV1119cKFEmg/ptzT6eXTs2
p1TZ7zlgD4T49sa28yN7Ul+0lFGNae1Y+LkKnGDlHNNwg9hI7+oOgLaJGBLhntsv0DJ8clscSNFu
Wocw+EyZMLUduVTvartU2PpI2yhc84Amrj/MOiNUjJZHJ+vCB5PsC2Z2yGRuCaBdNs6mNPARTjPy
GpE9dqJxZqa8MNVSxxcy10y/gVX4ccZVySO0GCHfjF46fjEyCfNQHcxagmrKp+fS0H8qUw/3hmB9
BjC0mfuS166vKCIXdniBPmKDrpYyzlbewOISOgClUb2dTR7JLEnLra3m5tTakE//Pvz90q3bet2L
9yjQkeFNWwy9nXXFzn8+JbnV4lKvsPEMBAiI2eFKbYeZj0skyGuGDs276irsieqCQU7bpZFJmnX9
rb8PWMdp2Wzn7PbY/u11Xc7/PsTrYpz0bzsO+5cPxF6DfkWHkoAGDPr32YoI/d8vqxV0ZcFp5gac
ilPNOzT7z6f6Shud1w9hETL9JnhJlwoa9e+Dlvz/Z3+/FCs4lTWiHRC7o1Zx39QF8ECKZz79+8Ay
CPZ72NW9vbJrs3U3T8rl5iNastN3naX+fejCsv3PZ4WQg7H9+01Cdgoj7/qHcsNs+ILmj2J907Wx
O8Iin/77wbYTmurxYhWxRtDH/JY5gEOPr5A2wwg8RDEKBAk0MtT0li/CHfhR5RPbppiM2EWF2qow
PYYjQ6zWBUlljguLA9ZX5u8b/vuMUocXoUvvdM0Ba0AkdIlyoHCnjNj2CUfrznWmc7H+dAf7pVWY
xuIIJ97sBp5V1TD8MwssQGQzpmE5InT886jxquv/R9eZLTeqbF33iYigb26tvpcst3VDlF1VNEnf
Jjz9P0D77DrfifhvCIFkW5YgyVxrzjEjki/+fjPztzVv6ul78xsiHRAfEeHzYz4PosH0Vq1m/ohr
dPjZQfltBtQiJB+Srd0HpKzLNC/pz7EWN7RfFER/k12n4DXH6NrwW0alrffgp/B1lRP1Of6fz8Wk
fUaq7nb+rB5P09/mpmV5TALLRtKLnyC9lWrBj5sf9kIHdFumfU10ov39ONah03k83c4Pg9LO9/Om
Tyf2c2kjLJhpwpHTuIKLbDphp9PU0keHiDfxrtcsPB8n0/+eV/PJ5YvUX0OwO3KP9MuP+ZRsOg3k
bQ7xRZNxjOAq3AUIHDbzR+rOBN75w5b/XhqP6+Pf3axOkaoiwrD5WlNQAfv5UR6MlO0q+owIIyiJ
lnW1f2xU759H8ydGN4F2b0UHPyybcZ8wcdoPUqBjmjbCUhokgkxJMnQxrLiBEnZlGd2aaUNboV24
EHLWpuOzbhxMogjLjPskuKbw5g0xX65exjSyKetGJaURU44OVkrPvtJDso59NOyb1DAWrRc2qJnA
vVTzhvp+SDv6/Pf1Gjq1J72J69384/MTeugSD5FRJph/an6iGKJmG48kTmuRZhwsw7v6auBdS0en
TUthOM04RBIaqhoH6KvhpN1lfkXoV97VNNofyMCnCKX//GTawgoPCkbrQU+WBWXnm6W4wc0ue3VF
Sah5HOs1GdwUNyPmpcx1tN7szhvicOXBgD8z/9T881iP6svATaL991WPl+Ixyoq0PYdpdHXV3D7E
ZWteSbbEmIAtmnVybF7D6diAD3qV0vRejmYSwsZhJs5AWH3OL/n7Ojs6QIBULvMv6kcWx5wA4wrN
B/pdeY0KS3/8kfkFuHBMUhJHFnD4JBkF+XOqVbgbJQkIT0UwiS4gRBOv5j619sheJSp5VU+JJayr
qbT7cvSN4zD9LOO7dVXIAFikmHE387F5w+3XYopDIeDvMW2Ik+M0Hxyi0t/JUv6hFhndCkcM16JY
SepeNxfipo387gzOVr/a9nCPhZodmiY0rvOhdqAr6JAStVSQesyH5idjlOs7W2cxMB+bN54x1HzZ
/31EKVnzBSypTJ14nL8vzfoaulMh6eFPL5mfiC2yqBrbfP/71+fjMI2eROUQYvLvu/KYfFGSpi8/
v2KY3nzaNNW6tRXwQIVTXqEuZ67lX4ppU7nwak2S57oRA5Ab9NZVyx3rqjIiL3J7KJEecgz8k3WF
cS4nUimdsOnYvPEgRRymbHDQEX9Pr1ixkrNtejTcDj2FqSdRts5KGYGUlh3pkMjlX6UdxweJep6u
MOKB1qE/LJmJwvbur015N8PxXjXM10dHLjH9/awboVzLaZNVMlyHuh9OpXP/Oj+h5uQt6w6yHQsd
LY4GmYiTlN1ufsnjWOUfStb818derGg3ci4OvW7qG+LSw22hELSB3Xg8Iwt4GnPiZ6ZOV5T3x6Cy
fnLHeqtrIrZ8llmxjFDe17TTxdlCi/EkFS1aenVPzHu1GiPtJe507ykv6cVKzX0tdH9bA0ytfd4w
o8aTVdlPtoOSpPZOPf6kAadbI4NfhQerMSqcaFnn9lNJxk6d+t46Sppfft/uYg3DWBn51VOri+rJ
y5NvKQgZxdWb6fK3XSYqIPBdkBlUveyOdHW/+Gl6mrE1gojoD8TbXNEnhmprPzJZL/g1p1SOX4FC
HinX/mFAw1Fi0uXhvLEbV2V+1zvKYn5oTvvzM1aSgxaC/NyIy1hLho35BV4S+/+8dt4vtEQDaspP
Vf8+8rNx2I/pL/JJiBubn/yf1z6emX/CjWvC41N1VyoK1PW/r3780RYKNWqa6Xfz37wlReOv55/7
r18+P/t4YyPgBqeJiSue3hKFTeOpGnRzObj+f972/Or/+rWPH4yNplhWRYT3afrJv+9X+/u/P/7k
3//YC+MKy673/ffQf/1j//tJWergbk3SwtBq8x38/RkJHWyB+Q6Q5iDvpWXFG1DuVmHKW14U3bMS
SW8bDL7zRBrBxNg1kazCc4t3Rqx1z6baF7eOasy0Mx+JnUpuCjckTz7CSEmveuckHbqEmhHkNHTt
cCjy/moMm5awjjdpK9UZMT2BwLF0ns2kowgx+WQP1lgNdIHEYNEMjaiaGizDh8pDesTrl4o5ds/z
oyBDv0v3OT6gb6+osnvtWjWU+tlmhUd5C/AMCw2NZVdmd3cPFekU710lGjasgihjze29xYiUdDP/
1LxR0mwpanPnlhBSbeLvjrpJd8ZzrL0lOnG0uJafSs0lCcayqG9n6MFCk0ChzpPjrgQ6Me+RnjDS
QEBrktUY1QLgA5cIRvc6GzJMztMjJQ/iXU+/yKe353q0l9rnhLCuO3hPjcinCVeotpjysGBw6xx+
FH7/Gab8827GAl9VkYsWVu0fkIQQBahXzluaORvcq6TVRZJwp9440XINFtB1nE/XoE9MHzg9m8JW
bkrmffR0Fj7Lwj2nevLmu/7ww4yRAdHeuHssCw6JpRdUGgvvjP4Bo1KuvFHSdW7lOJQXfhifSkIR
h/UAZTZr/NCDFBuQXxrvDiPQoJjRs6dkJGJn7QS11UA7uJPfWqEZe8oTou4IkCkpnzQCeGV7sOZz
IIlo3XMaUkzE8n6xmJVuC8p6QH3C9fwuIeIsRl0nGqcdt4pUqONT8kItW2PpyFT/pQBVMDXp+lNA
MOneHtRgYabaL2Flw5War3xsSkFljsj0TS/rP9CwKgO9unS2jkoJJiM02x+HFnA57gtHGTalKunj
O04Mvrdu8CcgBFLQ23tES53/bpRpt+rra5oni3bCmDUAS3CjRLQWpt2qUU3OKE9egWBSVChekzQw
/+B2eoVJUX/QBIXfnhXN2o9IRMjtDZQGp16E0sVEThjtUce+/9QMtGkJ7sF2r7ESO/i24R+arvUf
j4T5FWe9cgzFUBjLEhkbEUda8WxNKDpk3q+Vr3i3kh4LlxCSPqW1IXuWUsPmEDO39H3XglqDoLaL
3XSvp35/ogBR46Xz12gGmh1KoeKdDwzuNUGKusl9sxAmzDXk372SlLfaKL7dQYTvUBXlEll0fGl9
hHZWQRvMKOR3hMaBSAIAK6Gtr82+KCmeA1ztQyqJek1/wNQww0Q1dZBBtN6lN1hniZFpmzrtzsfA
nuy9oiQqY+yHHxH3DbNuPnsPwH3CBG8tmFExpoQhVbOKoCRMaD3BQ9f/2iTVJXAL92B61CZTaUK0
nYaRMuIKy0b1mthxcerK4JkIAYIhVdpch8EAKm6QBnshGNnZ0ySO1h1Upzclym8iQowM7dEHNdR+
aKZmv7dmkS2LUjcuVWMRPhAI2A46INrCb49VLFkF0wJaE+tMbLQRWnc3zIMTjh08N8Mu88JPw08m
S08y0MwpTTkfa1XjpDUwJtbMOd1boCA2tjAgS7wNR8+gbmVarr4PXGLBkwlxE/q/6bu458ZkigIi
KWQm5DgN/DGK9abSWHffqqqVixR/zdrOORZh9I3WO99jwgPNooRc0KARf7rSR45J6eNmVChuWdQH
P9QeoEPuGxQq7fQQFtwVVVv9SYIvzi8lbG6deS9Gl9PWTARiE6fuWd3xrWEZwfSr2bvYEM00KDKv
bbpXTfgDE3/3eyBdg0hTrUVcw9Vr5yTKc8sSu/mKHjq92mI+657kxNXUU3gFKTzanF79coimCZza
VTd34g3kaUeZtPPRI027OD+sM6uCi5f4zilSguKVYZp7TMck1gnUHSBo3mdm3evRMe+GX/4hqCgz
hXasJ66BZcHK1oouO5XTrjPthmokFxgsiCXK7egMJglTVyTSbyvbiGaovoYJjRqitys12/tE/X2e
ybWQqhcKkNi7wodPiUplSGuz/A/6lUn8hxD/KbJiaghY1o6+10brsKu1uzcKg7jgoF34tSR8bKIF
FtKIKNR7OacpuxGaw4NKFhsYcy5vRVtoarVwLWsiRqpOtPFV+ctwbYyXVU2f17SnFFju2hA5EiLl
e1Oc7E9uaWW1UnkLC82p8jOQCbl2IgTH8Otl392jBqRLoXrAwNkLa9qfSoD/uec0iipxf4zvMTD2
HYy1AJCn3XyWVnFyTAGFXtD/zbKO/5ozf8H1iNZ2HoHTeev1RE/0VEYfoyGmDdTaiXEbB/ofBqFq
qxqr4y0wnGOJRfWNnDKsVSmO3HkXZ4/yhLoSKlbMlTsPg6UJpDPx9F0c5e6ZRN10Gw5hireiO+JF
Uz/BZXj8FdO+jIlFL8CoLYGacrReMjwP9Kyncu/kfrD1fx4pwSAXmP9AsE4IKRdm0rayaU/EQ0GT
fj5IWtV7pIYbQbpeb9XtWlNDZr1SaoswwGIdZk62qo02fcmQCUMHtn/1LrlAWlBoKxQVzbVAr4QS
RX+d99TSo4e8VqSmvvZplR5ti4pkPmFcGgUfT6/jfu6RAl5Ge1ig+Ro+mgqlJiLpYheZaniPVYcA
1iFex1LdmF2NDHy+oyosWbuc+sR8zKwLwIL9UN06EXrraiATRAFT2Jfpt9bZL7nZJ3uTaIp1pmKk
KSsbgqVtG9d5AzmGKBGKTaimOBZKjAwuWc3zpEw1DWera2G1GOIWp7xGLl7YJURmYMxeyekt93aO
xDBhIoW/UbsaAaZ7zhn7lz2AouyC70a8Ji1gglxzw6/WIAJVG6P8WR+ltYf4gjdwvmP69B1IdPOq
G/RSbz3/Z/OupsIQbRwPRCmiUpU15N0IjXfLxN2TwV7eKEBqb47mUnBCr7yIuFReyAJumt6+R5XV
vfBHf+lN5R97hajlSERu99yLiEyUwK1PhYcLLSsU58XTiXpooqy8EGaLptdpn7PM6y86q/JXzayf
O2uQl/kLbvz+OdfG6lAm5RVkbXRtA8FUp3OSbz+kMmpm2qduh/jbvCg7BCqvqBQAtISNg3xqaSQo
jGZk43XtITAS7atxWLuHitsh6bCzD7+AIy/dXGyVqs4+au76jsnMQHipenMS7dk0/PSDm4i3Sctk
bdiowiIkjgTa1avcZJiNsuIwWvm6V3yCF/Puu7PRBTUdnKss60lJKwPzrGJ/pCaDDzEq6+dBzX54
HgU+xAzQIP1cnGEYv1H60F4AV4YvoJeUacfGe3WBaAQfODmgNmzuXZm1FzQ+MTqEa19Vye8yufmY
jn7r/Bqm27r7CsV0aZv9ZFmKivcgUgkXST06TtNuzSwAfERDz6vEBms1Jaiw0hNH2xmJPUzweT6G
ncj0bHo3sPILjXzuImYtMu/Om5mfT/4l5ku3skF9goVuKumclMJz9yOzxACxOiyL6RjZoNxduNGe
ukrHqySEAjWpIj8SD/rSHSDhPinKHS6Lc8H/yp7RDq+J6SQHh9LCtcX5sde08YtSJl6aooJPPd3q
5vsdzcAUkmCBA4UbX1HF9cEog1dVzdpj2k8K3enWpP/f3b/PKuGJOc6fTsbyuR7daqeNdHgKNHVU
06HrzaehI1Ua/bFGuG8UOUdbGUkyi/SzXtC2yudbeh0W3CrtIV8ZJjWwtBriNz8mHRrmR9w4SELV
OqQOhwSis+L8bIyFzvy11ZmTUvd+EjlYpwe6Ts2R3Feu2lE5YJzSaLR9iG7oliht1Z0x7XaBtSW7
e3zOxIV4IeeSWaxCWB8OH2kvrtz6Cnqz0rqbuvEuEaPh4At+o9AvEYSCJaujKkeSDPWkmqlljYBD
UdMr7Aan+IxUAd/E6N4tS3f3aUjTPJVZuZJO0zH5zZUT5fMNkIfqZscE3tfZOiDB7RyVDgQqe6yZ
U7AwRI+Kbt0E/KnlgXZyVDrqShbELyHDFIE87hrEqLqQNWFetEPYr+NCXdhQvm5Kynk3f7B5GyKS
JXViYWORXQZ5JU+OQnQJFaYvhAPoiZ0fSuz//veBosiv0irN4/ybBk19z1SZH+bxq0Z9he03UU9C
mAGOezxTBGs0sAmK/gc6ZUbhZwHWcYkSG4CXWzGux9VLVYgXFupE+E6HeodSWWkZeE2mJ2VdtPBo
sJHOz8au+5MkhWRdBMhUxURATFXEFr3mOccRJskraV6r+bg1DfKQrL3HbhBY7yplAyrPLRmSCE7n
V7mjma9yQJmUNZtyXUUWsc6d+REAWf2Vjiz7tekGTHJXlVnINTB3byM7tb7zVnzHqSY+6VhTO+yr
cJnEg7mTcYV+JPBwobfdOdH5KOgMrU1y53G1AVD3ZOt9deSVxqZzF27ofne9t0oVJ0MKBxrZ1+P2
t6cAwYgb64Mkh4LAMAStlDWYEPfBprGVGCtj2x8n+BO0KBrXCdoE0EElcR/wbkCmAVpk4yyByAas
I/3ipX/XI4PCm+PWF09p0cJXpkvFMa9PeQFuI9RKlwRaR19PRLkEFGUoNO3Fs/tPMuS100AiyMsA
8WDBmt3fqk6xHjm3ofnitrIlp6eopf2mCoVluBnffYHBKB0FenvLZHlrGcQvzS8hh/xMizNA01jr
+6SU4R23MVNQe7jNe2BH8K+4VDM7smrmQ2bphXdT/gmmF7lCHa/1qCOI/s/ylH8BdKumAf+dVqsj
8ud1YaEoTkRBLpVhM8nKffsnBVS6EhPjT3Vce6VUNg7HaXco0QO5sFBFmonP0MlfWnIggqcAOA0T
vD9eHnzgDzmOviePqcjFq5wrLIleV8y3WhsPP1Dfx4WVdO5JlgTKMQr7H3X7FUat9s5UkIU3X7En
yuiraZVLl2bNq68b6rYs2pe+s3HUlRmaxTFRL1kaqotGGkvRJNYdQoDFN8LbCVSpsIpJ9cVI/t0V
7xTEf047cCxrN2hwhIFZ+GmX33HJIgAgmLYuuOXhUBfRmxn2C6XRTiMzd1SCxNog/DdOrkFvgiBd
8ouQJcBaCyekAhkmI5FnURdkiJYDGFpqEG27FFE4nFCHKJ1CnvyczKumLbx1IhXnXCgutRxdfy0q
GxuAyVivOJPmKa3aK+4nBIdOQPsXZz/9AJROotQ3zHvlVWGufpVeJ7YyI7VHLQxz5Qcukw2r7bi9
K1ucbxPJb+wadSvH7ruwbRbSwaiDjJ7/EnlyK9MPSLWIGj/cGpxu4KLwyks/JDjayPIP+Cd5ZyCU
rpt1ylDAKWrlZ63pDTrGzV3VimYHBcxau3ls76kMmYjj6vrWqRPjwppsoOMdX2u9gkKmwKCx6ufH
BuA7plodHFBvltU6j5dmROxE10TN87yRSUGApGjGTZglX4FIq+dAJFCXjOI3mKjHg+lIICCWjnrk
I6fPhzWLxHyr4iR9z/tt7nqsv1z4HEFBc0KreCQ5p/KyudSVk186kTZQuHz1q+f/2JKVSqhaHBxn
8CwBGtDFbH2EcNBGZ9AhJ/L6wilpj4KUwkcF0rvSLhHyMrvzlfOjetoUarKE44IWooNGxro17Neo
5TZEQk1ga6OmrihzPBp9sHt8FXifh1UUwB5pBFMXN9WOnLfJrmc2AvWQ2W/QXqkVDLc6zfLn6T/D
eRH0qv09PcjdwfkORE89DVKhbLsX21an+mNjbozC8d5CY9ipdfarG2PjqmlNuqk9SEBJnbqLBy1T
Cbj/OFlxKWuUDDO00yg8qGGpdQi/EVfKM0pAlP6TX/xx+mRqciojRSFVoDi3oSbI+WzFAQqwd4gC
XIZzGk3hg3NsEy88QI5Hx5GhvxF9BxBEy8nSlJUgZNMfhqv6OymZEdCuIp+2VLXtfBoMAzAFBEbh
CpENdQ8qI/NGg3uDlhtnl5HBE6a/sw4MKZ6Nae7uBxU+4YZ7m27pBEgNy2CCZupp5W4iqErrhNCT
E6g+pNlou72kDPm7fDQSUQpdkFsoLP930//BmBX+yhRkWEWNDOuRIRKj261wBKfLVsT5ltSjm9R4
9u+bM1KK9wS8PoYByIGquugjak6i7uoDiEnW9VYUfbnawVBQ5lUCDmijRs94cLVneuRLz+rTs+vK
lzbtupfQiLoXQfQQ/OW77xnVPs9ZDRFCkTADNfT6pVK582k2BpUobNFITpcR7XKNjhjwJrOehOHm
vsslUYAlRoO2ThkqVOS9gduq58c/ZrRGuMHd6KD28uSmROaySTwEf7HAtJEntrsxp6k71ZCSBPDU
PDUE+CC3y21xUvtt5UBFBflnbfXEUt5biWmKpctuKCf6cZsAgvk/T4rc+2mMqnueMbIV049TiWJ4
BlwmPVVUFElHp2uqRQ7WCyRSgpZzUBPyCAL9On/TMQjWRhUhTbdKHw5hXvZ7LWZxKqP+93zlZAY9
pjjOdnXgeqfSjF0INK5AkNV+NGmubIncwmvuK9cWNMBnwqCEqzb0rniw9I2pGNeiDcelMS3zS5Wo
T8+nDaxPBO2SousMlWcSC3llHrogmZJo4Hj7WqFi7EkLL1TWjuWO8nhWtxOTgYpF1084EY4E4ham
DmcsxvKl4pjDQQYBzkOB65yC/PjTpVL11I6o1hU3wXjc6MrBbIpx5Xp6eQVqyVeI3yLCkgOQOM81
xkNX/P77QKxCX6fTKIqP2BfBqjBHjOOe+ktm0bCKkQnsqN+XDHFpu6VEVD/Pq/d4ClUa9RoCUUsd
DaIlci0g608JBo0vPYjWntGbfzjH9p6d5BsbSN7K8tLhhO8qeKq1xP3JZJvIG3xHh9AtzC0zipxu
tEeLkTueZqLL9Jp28xh/QAESbJBa7ZtDsmesivGHbxOJYEpBVdWXPk17FT++aRkUAT3iIjIdg5Ph
3ZsK80Q/FRKov7aoKYddMRVHSMhYViUYCFGNgCd1zmMnSm/zYF9GwS2vNetMaNdkCa7S71j+VlW1
/lmgI1/ChV500h8gFjKT6jXO34J4GBBJ9XK+tgCSNc99Qkqq5kQtwht0eBPomOWGvkz6eCTvUCE4
kiB004qoJgxqSHMdPpZjaet5pHCmsawfRwzuyG8fYTGjlH9UxsWbqcrvMoH9DRSwX/jhsAHzz3xH
yZP31nvrUnfcwsuA/Kn7cp/r2NqabNBPAA9wHyr9a2qP2jtiI21pukF5hrDZQrMqTy2aJXwj4PNw
rJcV8KvAX8jeHrG35S82iPg/lfZFvc5awzPNVxIE7omi+tKaUpdkMaQno0Nj2pNaNG/qwfEOVH7J
9LUWIAqiS22l349POSz10zwfqA30q30DIIIK0C/m5coib+XEIu+042AnpOcFBI7ARd9HOvegaY7Z
0Xc/1cjiVRWATFEo6rUjT2EvOvNgDx3V67yI+jscfAulalqdUuylT0ToDFdHBQWYEridO4nzyw0N
xFmFhIye+hAsguLuk3KIOwqk5ICWCkUXTF6t6ha4rwMidyDd6NhqNjLD5Dr2CcGGGQ5hF8N8OzTq
vgkljF5QTVjtJCNm2WzmUTUOIIXp1njyoloDj+Mg/g4MODvu6N1HAlfQpPd3xfaizXwWVWYr98Lp
kUPSAT4/7qs5I+VJCpoQgKW886gUvzzm5UyWe3CRWU35PrX2DgFad5Hr9zn7x8rxOiaeuFVecosN
mjWhU3vXxy+sIqojQVStNaJJl5FN9YzihrGy7IqibBPTwCl+xFFwcAOt3WWOGZyoXBmodJmsYBJ7
EnZcX1rXlk9N62MSIg/IubjeOFIsfSvakkSCMbedJQgP+mjTZMrtGb+YwZAKaKdASfyw0KjiOtiC
y/I97HICbKJoWII6UT9Zq37HJr3UPIEUhdXv2fVrj0UbJOKkjfZSs3rEXnjt8jJq8a7xKDa6fx6F
/z4aEZtINTdf//+v7UHR4x3DpVUxIMkxhxYwhRvQRVKwBlNvnkMNKCXDRHTvdWZsZJvqO7z8+Vo3
VfEZESKGj7f7ylodcX1nKqfSNcgfqUGwUZcxfE38aBKxiyUrU3Tjt8xIgg/bQc8b4g88kYfnrykU
nnyM6zvEc/RO03Y8Ww30cVHHzYsZ5pMQBJzVoBB1SgFhnU1aqXneP28AL9IuoToKjeXbL3O+2YSk
HyuG/WAqIIfRrbC4rfG7DKZKqtekwwnVpF9RU61WguwgwqDZlGPR7+zScMtNGFslcGc47em0xkxb
+FBNNeK6Twt4sBEFlkGnSEQfWH8KWUsCScU1pIGs3SdphqMLK8pbN6B+xroSbOZdGFAImfjeI1av
hGj5EKMd2saqMURfImD66yq/HrEFmKCqrZPrPWV/PIQDRqWD1bv+ofCnpj8a9ZlvprpGfpofzRuf
Iinh5mSGhaUZrXQDKJ4xmupexxI7/4vzZkjfaJvlH7E2HpzpvmUgaM7gGH+ZYKSGAJDDOtN7c6l2
BndQP9mpBJfhrQ/0Qzdt5uN1+k+KXBYa9pqI4pGCK41bziDJ4oPTag5om6fvftF+yJrgZwuOhiXM
5Ip7ywJn3OJeEwEOBB1uREgXLfc99Dm5nW8zisVHWaIjFwpWAzBb5C5MN5p5sJCh9/Z4p0ZFzBM5
gS7EBsS5bRUfBivlfimpgleJDqGLDe467VAXhbpKwOgD3RXWTcGCR39deQsDwkGBd0Mgn3bxUvpL
2tnWSvq6xMAVGdjiRpRp20fXB0j+LkJXDmClhgXkzD0rgqsi4pJTgEkNrM+c6sBfBYfJLYE3+mMW
IujgszGUAM0KZZHepCmQUQxMO8nOjoWTviiuFS7DIUGh3pDwFnlmvcxq96b0ifz+vw8Cpk6jEvpH
k0wLGr4YL+filK7jPpgU3WfHphMQqOmhq+xJwa/BMrNUnCXK3FdvwzraGEE1fFR4Cw6PQbLUk8dp
5agG+q9Y5fzI/FA+zrps7OWiqbBnyTQ5yLJIXzM+KFa8pkN0gXsjwmOqX9Ctdsoy3gYFlokwNFl8
EBX6FOHBXGeuLC5zjVLJI+2s5TTtRL0z0XSsZmEJk7yVUbnKm88SehcDdl+AzsshVWmU2akH+jvw
Sqyjysxexo7zro3M6ecujsFk/BrVNqw3r5cra9oVobpX69zaJ6NRr9zvzIEmbEzTJ8dT9OeYOLwy
M3ajwuEh1Ko77cKtjAvj3auzYR9SWUQ99U1oiX/Q6ymgj6wjHuI3BMccUdUgSZIKUpKTKdGi9puV
HuVkluDyJpbeBUmUqW6wtrOoOfkFdeqaelIwzZNAH7Y7paSVyCIESIk+oVX1ENc/SK093b/8rEb4
N+jw9pRzI50YXGVYU2OkQJ+5K6WnRYvplFLZI//MiBgGFfo5xZgZFx1PEvOtaRyZ+s6PdXlYpA7u
jTh7CVoh102rsgQqjZSInSxYoq7nO2pq2vqDaoRbaXtHq6yZjxAKWUxJKRbn1olB45DVcQ6h2Yh8
/MfwawzwXRApumFN6K3+Ou9WoaOvEjAGflUW/gKwxzGjL79FWVhusrpWT1QH/3nESf7Po+wkDWiU
niLo66qoTrBKfJqWgm9x2mReCWEqmSRaUZkdiTUpLkkpXlRVTGi2ZsD9Hvr9qp/umNhywcappOM+
PqGSFy0cDX0E0BVlaXpheMz6wGQ1kkcV7zMWJ3Oa5M23+ySk9l4U2HtbACnC1No7DuB8Um7FXBbP
luZuqLGJ6dN5fERZaB7Nrj90RfIxxINySVylfhPWbm73oB5rz/ph9OtfWhv52AYQEtHBz7UFXtUl
SZYQPpRchTGRRj/dVNztbu0UWvhlVSz+EY+nh14K44YjeYN+nG4Uk3bVMM8F2F6WH9FoUNwS4kXR
6a5ZaYP/rXW6fONohrkjT9vHmxnZi2ZaKZRt5m5rP8VzOc/4aPefoFCUm8bSmVx0sfLaFs0CuyXV
3bGi4eTZfNLcF20ZmnuUEcjFJJUV2GR9iRtVqF8T2SoMVoGjq19xm33OKo7G6I070QqupZwei8Hc
6ynI+5ly9LDFejhla0hHXhcaz55nN1vm4vGWdV1G4YcGUKcQbOm3cqlli7lrTbJjep0fZRDyXG3V
jDbzbcF9pahYYlP+s85BVLziqLfedNUEX5Sa6LM8quIgDVqG8XVH1tRr4Gq/0anuAoN7QVJdIYpS
wzMyzq55Vdu6UbMPkrheNcw6dhhjSuyGYjNLRTSqrgvq2BvmF8mzRuTAIrKT4TMexXPjBNSC44E5
hWhXtN69HSoGsZE6RtzYo8fp9dN6gCLPer5O5stm3nVdiuuDma0tmSkXfJvhpe1DpChQi6CUUo6c
lnbV1PJ2cz/ZPPrj1YBZMDAvflbq27n03jvSXGNiEqt51w1LZ98A4SDenHtDO/wiv4mI7Ek358Ux
iu4gMi+xr9c3VfU+iwShblopP7kDHPqKpub0YBjd4UrIgliMqulPPXDCTaZF/7wRS5C42xgd9ldQ
ua92NmhvsrL1Ffl99kEYRX9qslHHegoZ3ShoVSma4y0VXYlOvtVnR2BOz6mKO1xQhX5RSAakqJGR
HewXO1mHU3UdFUSF5oewiQqNV08hUwiHZLO4q2+63iHU0ClWgu+iAstv2YAITvdNY97mm7DIUerU
RqOxQMWOmeV5B0SfC7pW6gPa7ORi0mKDvm15S33KDY+IczmjxIRfP5bhiisz25lhhcRL5bJV4Vtf
tJo8MlWqzfuQUdHU1WPZKe7OMnOHFMRJdor+g6KQ2pIqZYYH1yjD83yfHFOkUZhV3msJlXW+oKwS
wmONveEtcAxShrC6hiMwTTFfntOFWk3llMcASPk/erb0VtuwnJSL+Ttwpe4ts0nSNwIFXBENmCEy
svVXROzWkQn5RWtIa5auNE69xRQZ24L6RkvT4wzzTMTZ0+7I2jfQEF7xb0UEOTftkky5kcqhQ5V6
WrXrDPubymhxek91tsY03gfVDHfJpPHTqirdu0ZbL4XOkFk6ynghjTW5xCrn33zxzE8A1YYJOkCQ
1GmenBoFWsRoepR8OBm6PnZeG4UbRprCF3Er3qwTmFT7Jw0GAXEHrYVoGLotxn0HGZ0xWSwKxIot
BstTy7SY5li6+3+MnVlu5FiWbacS8O/HLJKXzWWhoj6sbyUz9dIPIcnl7Pues3ljeROrRcozozJR
KDwgYDDSzBXuJhrvuefsvbZDLulCamVB3DYDA2R/w8VsYNCMdkyyhQ7GDqkBr04qGXfkYUgZkWfN
q+dEKmTwTrnUtjlpOBCv9sqTpmR382eQZpZ53wCYD92w2A+WCx0cj+veVQ3n5Nkoa+tQq+6anPZI
QE/1pQrNZ8ITJp1WY4MJt2gmG0Mhz8h6rLIARTLdVMsecwFlanzBHCh2bTCInaqV/k3vZ+subNSF
6VMiCeL3tlM/EJpS7j0L4VQrlu1gr4atsSJDJlyX5FjfKB6+MUd2+++KFZ4lJrE4+jk0osYOjuNW
aJ1/+9eDkzPRHpTm51+nMFltiqAtTjIGnTqXalnHGFONoaB6lDOrVAbtNpi9vNMzb342pExSwhAv
G5dHl5UgJZoKcl7XXHM60himjfZBo53uaLp9V8kq2getLFeKhY+3k8inCQA/2yZ04emIDDICPFrM
dk15Bpw3vlcmpmwb1NwhjUqy51Pl2SQe9+xiLVqanZ3zL+31FXIKLAs4LY9dQ0GEd117MDpHQhYo
iTFT5CJn97vsCXJcfNcvNo1/aFq/vnVWQ6cF60j7ewxsp/dy34pqJ6bpUkrhvwNuncGz51AzmRwW
tH3YSOUDuyYehn88G42RO3+j7sLaQWFkay9UgGTzEBUCtlWE4TZEAv0yxBY2C9X/qOiuoNCTK1E7
zbNmaU81fLwvxFjLPh7IMdVS9NqS2ZjAH32mR5M/S5qPI82vR8umsW6aToE9Qtl+i3hqT796pbdL
uFrPcc29Z1LXFdODOwiLXJR2O9+6IlNXV7pLUE7ol8g3Sgwj0pnaAx6eZ4Z7aL/QOTJ7MW7a6Sgg
4PIS6yAfyN9ilDMdzi94obMg77db+xGxY/NfQzKq3syH2tRFnogedEnD26ScIBnTbghyVXxOav1t
PjK5v7KBRr+U0r7eKN7Y3v71TAmnvjrZuKu8CiEE5raLZ2p8yegH3nmt/zzUdbjke1cgxeMZvWeW
8elZMJ1Tuv73q0HLPy3t8u/3zufnd8zvTQMo1VFvf1W0LnamHKO15sTGswgNeogxlNkusy6zsiHs
TMSfw1MnwNJrRH9v5sKpIK92ozKNiCM5ThlRgHKnBqfrDLeNQuCjbQfZfn5rXTUFTfMm4jtFYKGr
t/4xGPLoaOvgL2KF3dDABuCxrTNlleAVvgHiwbqXwJXx1erDDKrquRfcgCe9/tBOQeG5Ee0JEA1I
BR7vnRrgZdL68cUvh/Yki5Q4H9VOnspMOyjojk21Lu5yI6yeGFHZsaM8xoHw7iXtkPms14LilUPz
aGl6+RR30XhC8tIuBrLAH0fjxqMFscnGSZ1ttfadJrmDEicnP2A+PFZhED8Cr1G2UJ2U7XzY1+Hj
/IbamSRVpm2TycMfn39QV3QjIvsJxtbKj17iN/Nk6W0c6SMX1DT3pPQ5shTyVt4Dx7n0Y1A/pH5W
HfoaGWUOvPQdbQEAF89/cbAg7mwFtyWZfsWT6dONCtEs1d2rgG6/J7aUsfB0qET1A1Eq9V1a981N
Q6YkxEvO+241QGsoktNAf/VRS2iSId2l8eqdi2n624y6sj/guqUizpl66ag19k0aNLsSINnJsJJt
nOl8NijxVvPtsW+oB0uFxEQDeRF7u/puiE0gQ5oa/WyJCNHV+ovPdiIBtPWDFfSkDflZvexDFVRV
TX8jbhx34xwQfjJWabyyvgdIqJ7ShFLt+1jx8Dy4cMTzpn9UipxWPtX/RfUHm52GUp7SyFX2/GPN
HUkA1nkYKcaK3jvOtUWcleHFo/EyH+Egw/1Vt/aR/FJ0IxTpnY5XwcqG8q6yS23HlS+33cgdLGff
uKUcs7eVbOVeN4z0ps9gXsWdoj2lov9sIHL8Col0YfP+NaBpWcAg8ePOf+yMFpF9weKj83s+lnZP
VEYak8icsRaNRqN+Oa+9aozrNiqUE1UAtWyjlteG2/EpJT1rVQpRvieatu+IAHkKMKDt6KPCiIZy
gSTVY3PPZaGRFjwJhAJpIsvRcxbROvZfGc6TjMXjSQ1CRmUmOWIVBhDEjOEDPsYplMrwf8Jlhbce
VKSRiEfPpOFpFlhKwJv2C6Nmwhcw16jRizVwYo5M9ivYIxzSCuhXLiK3PUldNdoNgm0bF74bpp5+
Z021lmbS4yosZDtz2TGfK4Yn6UB08DMz3miqDO+6Xh33Bt5ToocZIs/nyqJ4y4MYnV+KH75lkOKv
oW9oDL04hjM6SdomzX6T5i+zq6jRa38vO2Wn+BrepzKZ5GD6lJhDEdMAcsuWdR4fi8IabggiUphO
OcUBbA+GuyZ5ylsVEnpYiI0NSf5VAA3Kqry/zUJnEi1TnEWFNLazIhgO3BpsjftoWVP2gs101wNc
n1XpNbEj5WoVenNCWnJXTlCc+aExSrzjsXvTg5164gI6pwyHP1LJljXw4hybrWEffVMBRZI6yUlJ
BiJfusxZ6AijpixS9U74YYbLEnZeEWl3DJG1uyhCdYSoFw+eU7xF93OFSv1MZvU5vhtzb9zoSSSe
UwGJ0Y2kSkJWXW/r3mf2gVVz2BIO6WvIcHJ5IqMYBVCSEp0cBpNicEc6YnHiUmIeUpdKdUCs/UgN
glxxyIebqKbm83pp7wy8FJcw0kEfeiytXabHB7LqsxsvFy9+G7iLVkT20/wH0B/aT+zE3AUjOLkQ
eW/c+hNFyAuTT0EPa2m3or6VUU2PtfI35ehZJyDN6pq5WbK0HOexscP+TLRz+1Ar9yW0yseQyu+Q
BWl7ij3jKnJZHvnr4ICBkdSuSlQVq2SO7mYyuqQa7a6F/p4IF95V7ymHuf4xgHXUJsrkQGdBisg/
W9mxb8DfkFu9E2hDbbXaap57F5RU57okKTHMEAyN7ZTFLToQlCgcV1ofFK9NDkjBbfXkNp5WUi/S
znmCzOJaBPGkP4nbDjcX2kqzy9+jwBInsyLvgyBGf9d2FtTNzH6MqKV3WUUq2fwsoAeCm8Euti2u
tq2P6+UNQUvWdEtnNHzom+rvlxqFu0WJwI8qcb6/AcyLIH2J5tJmnn9QdE0HFzZEDxDh/OhgpneJ
Pg63sRKnqCp6sM2j+majJz4bSCR3o2PeEZyZ7CT64QUyGu0xs4ovr4iaL1NnQmVW4mNMGV8SzJ5f
I/iMO5tqpCJSa8t3Or+qGYprlfTtn/q4yjJh/ewVZG26N0gEtujRIwhbGTzmtQq+9L38AhKVvxMp
6G30sev2ejOhl1s3PQQCLqadJ+l7Y0BRngYCWWhsUGO+MWQe7hKjJWoNHA1hMM7w4qOSzKpOedBN
xJTWMD6hr61OYaUhvJ9aCHlJ7cxS1ZwdSGmkeZnsBW00lza2wU3QgTNeEjnzKLVuR59NvVF1R57z
AWQDBqTgo4hRr2bqtdYbcZ8WTbDG7mfsmmk0pbf1jcHN686QKMGTxLqybPpLrI/ZYd69xwq9Ssxk
kUHB2wr8RJHZRdhCaGRO7qwECQYuAFhYKWHTwHHHJ8XrPDIGS/Up9VAWKtk7nzlaYWsknUSgAm81
PNa5Y4Z3mjl1tfSrNcbcVkXpHuKeRkERUEimkhZrrC/pi0/cQit+YR/nHSM3f3LU2DwhDKAenuaE
aUXQcoiYghQR77Ggy3YuXZKsgT6sDNU+zR0BB+IZzcbyJu/L+i4fua1Zo96tqNap6XuHuy/dB/AR
5kAzJx/VXZq4SF17zZmWUvf78yr5qiuIAe8cz8qvWi7uM8VRr2EX3Vl6xd2X0IhN0AQ4GWL7S+0T
71LK1LxzXfeMD/LVS6aquMDExfbjNSpoC0SRKS4Nc/5FoSMmSZAW4eRj25kHpJVA5HVg606bUjgS
uLJT5VjF16YrxW3dSLRH/FYfkdSBuZeG8dHENu3KMn2bO4VgK6+aX5G9QcrTrVu6YtsGiX9MYmTX
3RBX28Yd/IuhA9zvW5KJCiBqGz3skwfqChqTHh7I+ZCWGn9VATXGAuQ37+R0wXv/OlSnQ6OsEig7
hrNtxloBNO8SFYvJbz1fTAFdYtqrDjisWtt/f+iaTr03ZoOynY061YhvzSPycfbulKwluZdBoZ9S
vfIpx8VuVaKjFbPBWTKdVHHFM0rIyZCcDnXFCm9pDZ9Lkbu/O0VQPMlW1w/zVszIu+hUkeCWE5Zw
UYrwkQ9WeSL9Rj+0Lrl4hYmvyGtInJRx+0G3C5vIqJb3dV6pN/UYnwyq0HzZ6mSSVZaaHmgDl/ce
tdRBL6FDqiTL6yinbwr6BDbEqSCBtR4Nu+9jMsIQxhBVtcxNYn3CBjm6DszD2JQpvB0gJeLgssga
uK+QcuTxWskU417PpXLjEaLlABWdN4DfD5HCVtBOXi3FngZbbAzn/aPMeneTODgdxx6OAqFL8SbA
FhY0NayxxnFsFFc09yKbQFkRBPKVweDODgIo/JOKULf5VjutjfGxXfspU3zuoHQObKJAq7iy9n6s
lqv5FuJldBliP8iP1XRH0VqV+2+Y3iHxpNfrFmiaQqvZSaNyV3OzvrcZqnUkUe9bx+4vdi1+Zv6w
bKzKfGZiK3chCu7NdyeElcMvfHl0qzFFsYCmmAwgYzdL3oPkYeCSXkFkMZ8Kg7SQ1HK0/XxYMYkB
4zd1dvTAeip9c12qzTE3++CgUaafdW6KPSLUdV6yHgQ1QVRGwK1CcoGjpFWMDHtGmcaHuf/lDKhX
oIUe5yNt6oZJ+MYrF5cqMEXjMJc/8wNQ20Ob5+XNfERwXH0Y2RWBoY9rVk9KpVATGY1aVb3NErcn
E74s9kWlKfuyFPeGOg08J/lel1Z8u6T7HLlVglCgAFA1zWaKUIH4zHz4akFZOzCZwHc2Hc4PyLMM
4gABxhkDgcGOzpxv/irF1XAOyf+++f6adQ7/Z8tKv1+c39Ew0LeZjdzMR17E5mJoSFQIRmayqp5i
ret9Yjc6NkUls8lmjcTu6PaMKfTi98U3X4EZNifmsWOKAuPv3QuycDGSENwRqZjczCR1ln4tvbuY
bJGTnQOfRKB7N5/y2qrZMp7iVz+9Y37BUFIVhdOYbedz8wPqiIuBcRbKbR4D/9RrZ5cAw+sLnQkm
cLLViDdTEKWWuDdkgqVHLr+DgnGKLZskPqQlbaZjwPMIaByjHHC3x1TFijIP0NrBOM+97klhpg9h
eTThCeMYLN5NRwduO1lIUF/Fq6AM3UPb+81zyvrRFOQlBKm8m4X/Sdod3ZLhAV+l9sEpTcpIIeo1
TMV7uwU4TM2LJBA6TQZtBuU1eOZD4lrjrrBKJPO0saFVTg9h2/x+VgFN2wPkxzjpbktX75CLsxLP
ZmmHyI7DaHZPQZUUO0m6yKLIuv78PT2dzPLzM71I7lSPKZVJQfh9KogJmR3ZrK1ro9Bvpr8VVFz3
ks4kIrN2L2rermvdCW7m8/ODomgBO1Aq2FxzAYIEjCBULXBo7utPfpQpewaV6oeS9e2W8HRkhmEf
v87PiKtIvp99n9O589KoWahpWV3NgC53RbG3wbkVvGBF3hdCK3eMeFS0ju1WGdLmdQwcd5JCD6dU
L9uzsGWzioxKXZlRgXLBHd9EisNivqG3IRoY2N3s6eJrkCPh7OxDorny0DWmODfTw/wME09ytvLt
90EfGmfwQAQRBUjc9Nk9Gxi5QxgHLsu5m1cO0ZtddtnZlFm9hc3drkkDZDwzauaKxl/OvF6oT4Pl
2As3q81j2EvllOSlRmuBEIkhbp7GsBN7EVTcIaamkp+a9HcEKvuMRr+LKnHXWky3/Mp3cRF8lK2k
kY+FBj+N5+yN4JYbc/5sInh3mJ582/St2LqOY+zddWWzIQ5PO3aUasVGH1gVKvWdnQBRIQ4bpAh6
wEKrbcTD04PBBvo4HwIz5SrrbZgX07y2T6M3LzSijeMUqNZ17KFgZwktnn64yrTw2LRNt2+Z8Px1
SjiEMs4bYbWwMNhNZR8yc7HvAjqCc+E3n+siSUYq4ArEOOSNYRhqvEzskyAPb9qYyFQ6RypgP8s4
uCZm+Z407cX3gG4+5sZFp1blV5X6vrnTHDGeTNsLaeYy07Bj1pxk6KqDkcXdjQkpu1xXbh0tPRP1
YVF3Fxhg8Rmh80UOsTgbrbH8bwUuU8ZwM17KnqQ1P3BgqEwzqLnBOz9LpRiwSaC60aeHgeTqlak6
k/Yrn9Q/SeGxiXED+x4Prf4o7cmdaDr3ZqqKxzH/fZRNIyVDbfuTlf1kcgV5wba9G80bU8BEHFKl
3CaDZt+p0xYuycwjbgD3XmSFd4hShIWpOwEji1Bu0aWUy6js9LUbj1hIWn0KQFMDc6PFCkYKK9Mo
9BI8aUZj/T6W1C0bMzfbpdZE8iITNnyJ4jarnp7mZT4H77Pbq7RSiAWbzmVeT00PPFINMzTrLJl8
pHfGWGBpNlRvFynO72ddp3xJBhQ7pkHVipag8+ozjNZSAgwoHNpbL8yPeWdk70NiS9bLYLwP5Agf
ZmjajYJUlj5Eq94ieEUqUOioVw14z7FjXaIkQo2J1psQJSs0CQ0qUGU34Qb5IHybNicNCXnJ0Zke
5sP5YQwq6PijewFq252c2m3hSvOM1EzITbnoj26KXZXTvtp3J8W1EZXM7AyFEIyoIkhbLdD0Z25F
Jso/HupIKOcAMNqpZtpEmCS0yAl/l+Y94HnkzAC/tdX3ndfys9NIr+274MIaxBqrYhObS66a/Nzd
MAkKqe+1JQoy6zBLaAqNgkBjN2cQ7HetyKebT0dtym6NXYbTDO9Dwb5EsTPtmnN9LTMpMRGavXqd
X7AmUp5R1Pb+r3O9NV4M6TV0KglyQ2CkL7PeLm8FZLpFEGruAQVEtYwyIhXJlxPPvsuEOUq6Bxaj
+mIlpNlOp0vSkHH54AhHWL0RrKbPEHj3OoiAj9qkYTQI6V2ooWzkPqm9Qv0TfVQV6iGWUD9EAdXD
hZETXESyu90WWSMPpTXd5uXUoCT99V4RBXdTa5DvRu0RqYsrzGJYKROikfyuZ7htGoyeI4LD+4It
oGfgAhdFdNHsaRAkUgUMD5V9hQP2ZxY9+HWtfzFgROOZ+CXq4NxaWzVNaMg5+algi7Ym4at7ZLo5
eQgd/WtsX4GneD91TWJbyasXN2HXHTPJxOYUjVdBaPHaN9jO9kxXtnyLnJM7WvquhsR4YDrbH4Cz
KDvCRHtEylaxDV2CHtiKSYYffXy1W3Z3fjVMq5l2ZXoN4NOv1NdS6Ey1o/rLCcnOBJHjLwxA8ejp
9K8kLp6IA5CvauDSEWMS/BDIWl+lruNf6J6hkqB4PdkQ9A4YrvWd3Z7TTHGPSogkcBhy4zQ/owwX
J4/QoO387K9zwT+f8yLTOtDMJAe3T/ctHaydGVr9zdDbxNmMWvLoM+FGDOBGn8DXGZT0UCBH4DJe
1GsfbHr7ha702W0hrNsQP94KTVl7K0IG4sLGzcKXxjnQL/d24EUkGdJA4gff8W8LDMeDiSNeVnV/
oNUFYNimTu0Qt3D9q7iFcBrVuePdqQWXLnSG5Hvux66nUwLl+uOPf/vP//js/937yi5ZPLDL/CNt
kgs9urr684cpfvyRf5/e/+TQhCOJTVjahmnoBKEYBq9/vt8F0J///KH9HxNAcmm1+LAMuwYLoMT9
FYIn0QXEjL8Jyzg7tOZ/6Tr5QI1efVqSoA3H9PIHs2NzInPCp/yiq1dJm3IY2OlDW/qQiMyk+mQo
sGr6Il75jZefLQbQhFk1dDli1b7NlHGCcdfVe1Vg3ayyggXWwAxFR6pbimmDB7Gnfs8yHZqq534h
S7z0QRgyGvaqEeEZmG2Jf/7bQh4i30Or/fdDAPXi2CPR+X7VtCvMm7NjOck6OPSTQmuWabUByH6U
dov5c/23f/pgq/mD/iT+BLU4rYp/PvzPc0AaWpX9qv9j+mP/eNu/vGv7ld28J1/V//qmhyzhv399
yz/9WP7vv/92q/f6/Z8OCLsN6uHafJXD3VfVxPXfL5Dpnf+/L/7xNf+UhyH/+vPH+88kIA+pqsvg
s/7x+6XpgjKgwjj/7RKc/g+/X57+lX/+4EPxs/fP//d/0//hj31BNfzzh4Lz68cf3dfv5+JvXJxU
mQhBDKZ48scfKdR4/88fuvo3wXxZc1jfaRETxPPjjyprppc0+2+OZtiOtLHl2uC2rB9//zf//lJ8
/7L+5y8JTdp/+ZpopmXi5qUU1wXSOF2a//I1GUlX83C37bWhRerD1EvBIrbIyJ2oRJdimE97vNlk
zAzUx+TrFkoPRXkAViW1forSTl7AtDyrTd3uaiM8u8KPVwTGQO1f18JWt2ajrslrAYa5GWOy1Kyh
/qJtdx/nE0649y2oO6ggdbPe5m2ULjFpm6us1c9DVN00VSQ2CZrZzjLJwJH2hlk95v2gIKyvS2PO
Ty03x4J8z/d09JwpgNfbh7XlLVJhMZeV6asnhbdWte6aqVsIcsaaofSXVLj1EUgL40sMqPpK/MOY
gBi61P0HUUXkNavjIZFEOra5JGYbOwHkmOwce5Td+jlz6myFxIUPKkzvHcb6HsJ6km71A0DXdWlJ
+jd8pkZdtOvKiJ4LvSDJnPLIzP2vQRHK1ok94NQatG1pvrDioQZTkk0uHXPVtkcuDAsOuLURzCch
l8h9EOgTB/IuyhtKFFyeg09IDGh3Pnm5K93o1sSvYpr9fdvXx1KXZyodFKtwxpEa35QuXVgiGupS
fbRiVV1wET4YuvcytlmBYzlcRaLy16x8HpSQME99gBekImqZeEUg+oiKB0VBoZw14V6NQkDbygZS
dMD5qxlpwFGuAj0z9M8CetL069mUCfEoaO8+fQcgYk2KXluBt8O0u3FSBxiRqyyyNvpJG4wEJLt5
rgJjr9GNYBbMSI7rTU60v37bVRY8/S4BeVrvNeT6R6n76MhDfYVFtiEnqbzaflLfu7rUkSbpl4yZ
D23NmDgmNz/x8cd+TXC2lxEa1DVnbINbZuPkxUBFC/AUx2bwHGFPkelnnXMV6oxs2VzkBte9p4HK
MuEFcF2GT91IoK/pDwSUj9oBMd+20caz/xrXysZka7Ak8yK5Q/i4pPVmPiQGstqMjuJW++yq7KcT
tBsng6OTCUJCxy5VF3Y5XPvcDE42zh+UYr8sTVskoL6kKe8sZ7TgJ7CZgAV4kB6xUg450vSziTdi
27DMpw85mdySPiIKPy2fAfkdJiZMNrl7w0LpNrHmbLgX+WTV9E+UNATEd8lDE7NlFBEx0JV98CDx
0IJdjrkFuEgQIZSCoPU/JCCZOPNugkbduBVNaLsgKp64IHIEyMFb+KjlSP3otEUjXWU9+lxYkdLe
9KU4RgZTJExlCzY/6p6g+ghRjBuvFBwtkVORMW3T8Y+FzhrmbpDHgR4tKrnECfIZexMGrwZIlVuk
SJC28651QlmVblbyW8Mo10IRXnFBMZbOxN3o2OPSNcOcrVmiIhzJgIRDkDUcpcKqMdI/HPXPZhI4
yqwclvD8w8p+0Cr9sS0GPDi6f2xQtyeZn++jIfoUOg4fJg0JyV7yrS+7C5sNjF0pDlXRkYCprlwt
ve1435I8MlppFfgxktE08UBaAsl4nf8cltEtHDimiaNylw9Fzt6qpZEXPfsqfXekXO0CbBol6+g/
wAxJmMQajTj3VYFNMLWihWsrByfx01UXHppWUbEAt2QaI8kvcesCM4E3l0cpvdzxavcRvuzGfiwE
oVaD9jbROsltck7onT00FzbYW1MeucMQHKfTeMs1JjpRAo9wcAl+654SvZKEk8p83ZJkNDLsWty/
jzHfz1Qb4oWKobG0WB1wdK38HkiAF/AHS4ukHcX8NCqr2bplTm5f+moNyg2u71NdNFeiT31+wvgr
LdtNXanrzneeE8n/gt/3c+ITt+ZaMNlYfZYdsSHLEPMS9eIR1ufHKKVg78w/JWzhjjl92k6uz3YF
00ps4g6nRoqT5DmZVJ5+ECxbv+4fm8y9QqNjitjg+R0yRnq996m7angkdn1cWnrpLDEYX/EPwqnI
iIoPSfzFklatXQBx4LjNzN1CKJuEnORtjo0YD8JMzUeYjt4ygnCEDzZe+2T5mkHEPUR3f0W1/zK4
IQuC9po4aXgWZruaFnuyEniW8lthXptqizoExZlhdmyhtqwGTTu2VYtTDpLjBkR8hfxGV3CZ8C2n
td8nuQC10mCxy2PMkEE+rlo2cDgYsA2VWbBRbs8jpAmTYBzN42p0ZHCl187FiwzqoXJ0NvNMErB0
77gCV62hSsRfxivfSiJPQL7beYjmB77aUvkZorW0iDESOpG16XiAkvAaShBJBR19st6vbqa+eGMu
1l72ZYpPPK4rN02XnUusZKHkREnz3lweXM2680hshpxwxOJ0UyjjBUQJfcUi/GRfcAhtZdM5Zn7A
c/mU7bLaB1jaoaMbfRbHQMu4uZiInb2aeDz71Oo09Zy6/xwtEmdSf6hXY4DUhnRk9CMxlstsNYSO
jbRuEXdlfQhbsTVabDmqxMzYVHoKgZwILtOJXnCQrB2m0bWqPQYhEe5RBiLL87ArpgBDJCiifPiA
SMJcyjxjlmHrhPEk9NKWlPD+yzKzS5TTZM7wqbE1WIkqfhMefJXQR41iNMcmRNvjxqJZ4Dg9Fr7h
bTNjXCJ75Zpq0LXrGHgCxKQQMOOE2OOIzZDY4sBgtphakxyhfc1y+9GBNr/IOxhbGchldhAm8gwQ
8xrbNkQJt05KRRSpqDCATIeq+erUhEdylWuuOAaieCnL7pMpHx88dlYadam9aEJ7Mgqar2FVfAQI
jhcIiMlPQtq/at41M3xoVbqiIuyf47r8KhWilwfrXiE+Z3Qicqo6Ik0smhBr0ZLluGTfkbBWWo8D
jPue4IUANn474E8tgwp4RHftCHMOBTcbNTi5EQN1fJNg7wbz4sYu2xoNRU+oPeqNPk3fh2VBRNdC
5ukpAoFsWzvJXWRJlCQjMwOgD8Jhay8IR1g6iabuMWtpuX6RxEHDq1dIRlfw51Pdudsi7bjjow5b
NfawJe36NaQJRSCPuewVatMEwIJlymXT19gxJGjo0kKJi6/LK/MT2lx1HZq0lgToOTtyfik0qlRx
bQ330jq1D4y59PdW6v7sE/cosmp4lUpDFIyool0hgxz5XYhyWOujZeKSMmUZL33cqquqJbRA7/0b
WiPPedOZk1buGeLlUscVeGhx8Cxt1xgOUvL5ErS+r0CFLmM4/guvDV97R3P2iIAm60iNny+fBL7Y
6VgbbefqFMquVsuPMTSKW2ztJJJU1oGGOkMcn+zT9s3kIzpSdp+KwOnPabhBmKzvys4glHha4kz7
gRYRyYqms8an9SvOHRwmMZGYfcisy23PcJ4e41qC4mk66oyx3zqyQlNIxbdFRxwvsN4RTCkYIITE
zftA9gP2G2iQaotkkbuE7tM1JXGsdBKaXGzqF2lfVFuzHzSo3iN6H19sSF5o1hIf56pQ+M5qTn5j
aa29UQtytZEFoeXxfPLpMbEv6yw34BW4kBeGUN50Tn0Xa9Y6sXTqQM1lv2B30Zb6TK4zhpfrxlSO
jQJHiJoOeh0xHXXam9SuLkt4ZBfHEcXAMoolP7rq7UMlRLSOorBaUpT5QCOqaCXzL27qE3rZ+tQN
IGKJ8G65P6bMqmG292G7wfPIVyYcm7UYQmOZjka0Bc5JulCoDvQF2ppk3txfsa0gdwR4XJupLLcp
tykkBTsb5SjLNSK1iOSeB24nj01KwCcZXQjy7R7/ZeEQVkZkNIra5qGV7RPkYPYXsQdWxutA3iX2
MwHYryLRVRYCADguYoYq54PDxoe4qEJbAMK/TnEytmgLvb4iPd7BeWNSzTYx6Dhi9rJzpHnFSgn4
5QwNPO1aSYjiIk+0JE/4EOlSeUhbYmTd8i3Gt3xpCqPd2cN4dLRIW5jW8JMD7ZAawlpnmHiJfrAO
FrNyGH3ckajlF7Y/7LgRs4lMY2KltQtXF9QA6hQgEqsqaF5VwzvVyL6hkNpomslXlUP3s37Cz8II
rDWPwsZMgvXooY/I1isQVemeU27sxlY3TUHkok9iY1msZXGwKXatWny5ls2yK5Kvthxe8fKbS/JL
03fPUgboFXSz2aSGULdByAkk1aCdN0xEO1BD/JXDkBYftN+X2I9wlU2TclfBisBSxpzD4gco+gIe
x1tVKl98ZL+I8DtYCREChJS8ebR4VmCP3CXfN3zxNgI0di/rqvK9W0qXZuGUBagczdb3ZimCgx15
DZ5nMhsCy0bbacvsoBWI4azK9rDgAFZTw2a8160PJc+8k2swlxCiuuks7OrgG05Yy35WY6Me7ZsZ
oeEP5gdhTzChyQQ7VGqqHuZn3WQYxz19E4wGTNM4Gs85/cHdbH8WIn/qcc4z9ILv2qjNQWGesRwH
I2aP0LmHSh9va9bsaBhIR54+KI16oQrsZJmdVb99c6FtEJ+4RrKAJ9Bt36g42l4XqyHTT+rYcMVI
jy2P8xn6yVs0ah9dad4Aw6ZIg0pnnZscX2gLUn7B/4tMPd3c4Jm1KavLl6iE2pJic1u5qvszmUw8
PZYPQykuGIphgBuvA/seU8OBXLB529YdmfOVXCSowASa48Ot3koypnWiFf3GV4BMOOMKIvpDQxDJ
lpSSetOW6anqtPJQW9fBqMRuMC0SRrr8JmRcIvMHbFAXBJCkXupvfeewsfVdwHwRjRb6jss4zH/J
Bp+9B+ugVwACuwGniyh7ifyYPdsYHboBGF+dN8FKMHRv4mRyyxo+LsehRHUIwUw8a37O5tSVa6qW
Y+LW6qpOAJCVYtOPzn8xd2ZLkTNrln0i/abRJd2GYiYiCCAYMm9kQIJc8+ianr6XOH+dOl1d1tbH
6qZv0oAkkyEkufv+1t6b007Dwy5u7DuH0Z7ojRAHpu3Q6UZxsGeyCaSXuAyG8jET6rmvOnBoutyD
2KHRIzGibdv10JdDjO/by58j3MHEXenKY1I6mR7sdLHJxpEIN4vKtMay9zbRPBvCw7V1Gea/XJcb
KNXVtwlctmpq+jFpFVjTweZfMLEEALzM16eJY7NDRPc4a2vAbiKnPdtZO81MqvSoaA7gJ4+8f3yg
TOrbjJIflEX4Jsn4dBxvMxGPAd50qvL2RXaYoLuQvawLGFL55GZmgvWe6LRD6sbenmUv0Fp21b1e
fpd4dJYNMBfLPBwLi05Bb/lZSAsneIqqCI/Q6UMtZ0EUrIdakpvTxlEtyetgIsxLhmTVdtY+nl3m
qoIi49Bp99x9eeDoUG22su9V5Rpwwpwzonzx80wQyOQrCae+p+DgmOZEH4w63aNs+o0j+UIRVD2n
UsvP1IVDhLpUldhWs8800Mq2MyFQiBvEg2sFCjz2c3nvNnc4OInbzzuGtPMbiyKb+z6aqYLg9RaU
tp9F3OhMZycq2KpJ7fIGfSSVOZFKWbvupDIW+C5euSneSFO5auWlub6xdLZ+7uRZdy0UK046O1C9
Hh+qTuvObOhPtlKP9Zind2mhiHJRyx6tsnAMzJq2SSU9iSQymzB68yFKp2M30ALUkl5BRSgbYrxQ
tGj7PIMdXrJwqSn2EqJuTTtZNYlHe8PEPFFxxPPlDWGyXDn1yL9QBfNRKmZkQokPCAJmMwoZ85Rm
QItC1Dm5CItiwCSv13NkXOrB11YKh1ZpBcnQDgeCB0+jj/xVTB/xwMmrdvsxiJeUhNria1sjDUGm
f3CyCsYh7xf3ATPAacAUQHRJ1ZpkdqL4E6SdH13hvoZeciHSouRWwMmkxPeQUIUoOz1IVHSrDdb7
KLTPbil3BWOMtc1MPRVhTDue/EpluysajrkMzz5MUz/OYCP0twIwM3LziAJu0nhDU9mp8f2DlxTP
OoHKo32SHcbuyrA2VYdV1V73Vl+vK7ZhvCrp1v7sdfE4tuElmYZ1RX8Oi1H1ClX985X9PNpb3Fyn
6CgqytqG/hyN+D5D9Cyrl2T82smRcPNL5c0lKpw4DSAc9tj8qnCrkhNZbezZvp/j2Vgx+bsNOYIf
5Dc6QPbYzfHnEPLz9cLSsIL5W4C/YxcLJpjzuVNvnuGfW8Wh2LTwvMuZOoiZakNGNURnYztcNejA
q8qqPnKfuHCX0h7fsKBe70rpfHdO+0BHbsfB1qYTmY3I7OkH2vaWZJt1NXS0BfaIFJZLQEX63Y0R
cjFlDCXVoDljWMcVG7PrsgDa4D5ynB0Zt8+619H1BarBTmtdhagdIY3YK8xLd63GKLHn9Q3yatra
wy9dhAKghBCLoXxqQu9Uxib7D0TDpmDDEKfuAgKvvJBSwNhBHKnwABKvReYCYp3rfEh80H2b3Eb9
WnVvvi8pdnWqvd9/lyXTo6x9xi91diz/ObN9M+hn3OrIQelkvjAL4huKWcMwMbmxc7Sa/m7M3LOs
JJLDIO/C1D5IhQ5SL93A0Wj569HEkDBds7Hgmalpt0w+QPCfGzu9uZbenC2cxEbakQzCkblg2g+t
XxfIYTFAZR42C9LmBYx5uc+m6YnWk09nVhfbb58re2AbpBU316+0zZi6T9kEuaY39a+2td4GQufp
/TI3gn6f5VLAIVrIxxoKFozeWLtpeLKKa+M5f6gc405P1bEzGeyjJ/gFYjQgOzuHkinm3BT3zlR+
EF5/q4R/Tgih9shoR+3/7ZOCshrN4Yrh4jHBlyJ1Tm/upZzlOx7sh8y6dUQLNDlKwPThCfWCNPae
xyzb2XvDfoHqdI0HteV9kUjMJjqhCZas06OyKE5AjqEv3kt0fgXzFauHR/UrW/pyijiuUHJqtd4Y
YPH9ag0cqcOgflKdoevNKFmJPzjQ7snD+a1RulSY+llSx0fVLYNSKJW6p7LVGD7ixqvXFEq1Mp72
aFKvcywf4wkIHbvHeswET5NE3TT/1bOpMAuFThyGpd7Bfkamd6j+VrIey2hjm3y3htbhV7LNB6UZ
B263l4Fcwo2U9sfQ51bQmgnfOg+kVWbfpGdM52b2D3nZnjjyo7il4X09vvmd2EErycAUX+bsNKck
z66pMR6rscKUTVmZdJ/QEV5ZXp6nEMVq+f3MWvRAFoXpwruQvppQXLnW8StR+oyly6bH2bNPLeXr
AVKvT7y6JIxIyyyGH7NxNV7tkSa5CIEFNSKw/OgYSqL9NYwnuzpqyBnyX2c2uOQvP+Oh5nBca3VA
98RrpzjZpJaF0hE2kqxVUkHZUzHulRzdsmKdO/3NLuOHdhopuoKHJ1DjvTSqTRqjzw+jxJXU5xC/
UIlB48Z/RN3EB6CQnV9UX1nVxDt6BHPIdptMH3hS38lu09zmq8zr7+pKbnnk3Cnde59z9BJHz7MV
hdkUzf12dDlDT31F4yjgIgWmHL9/1ftcWw011zB7jEblG2wyzCBK+uUis2WLIbEVuRqvboINfMuB
djQNNAp/YB0F/bhQW35WcRWtgCWW5lv7MI3s1WDFx4nCK505VODH7OJzo+cxoGek7JMUmwSMdtgF
Nu29MRAVkT+HhqyPGgR5Ai/TYudPxCNPxwxF8+ZbJADKEQvs8l6oGMiVJESv6obDvXSIbfcK1Ko5
WqZ0MZWQ26SJIgzqo1qB8qT7vsDF2IrmmxauE/0ZzcGrmn6PkXU/pE+t8Aj6T/SGThq7PED8E+hK
ldVDUa8KbbRxfhV14ACTHjmf0iZLSE2QjbOHClQ3RF3DFFt2dp+a7RMhceqhi+ovSxAQL6vS2hdF
9IYR7gXYmOU+H9lO1qFxTnyWIyLckTcmAheBy2mQCnOHpuaZnWMr7rJc9AdraL0NtrTyzudbWhGA
Pm21fibFzk2ydeo47DWNOb00yMENzqUrsYVz3dxZzKx2WsdOij5IAXmSv84FT22N4r3tUDTmnovA
pUW57c6YOdozwah/uDjqHamnkqS/u9mKqsfZH2+krNcMVRTVvCK/svtJt6mr3TqgqOsAaH4t5MJn
5dPRyTr/1FPaXtE3wM3XC3h8h14N5ffrbprfwnKCSZ418yDAwYLZZXl2BvjXuoES7VDSycv/spHA
D4VduCfShKmbAibW4xoRvQnPnp1Sij2BN2R4fle8oPaqIeviUXVTvGNbzKmw5jw89hEpBHPIhc/k
JlmrMIbSVr59xPUZIh0ymiw8BqRg9mRtEgfiVCQ/MYP211Y0kJIT6UZAqhEd2ZlnvfmqoqmVgBIQ
WINyb3j0TWVoWLcYH+7T2HS3bGDtdZYqag66FK1gYAoi7ljw+4OreRTxiMxa92FPWPPQ+FsVWew3
J23GMOnIhw7fSmDZFIWwTSyhu175xmkK930uyTnZsqMn8idM5cawjfSOM+jLxG7y0MOLYc79GmJO
xoVlbNOYvKAwdhS/MAxW5jC8qtJuHqpvi1CzbWiKF07sxYPTX2yybbgR8t8G9FX82mvlQbiauniS
B7gQzgV/inYqUL8CHYMjRbTjvCdpARkYGSUwDNvag/QRgWCrg8+catIk9S5JfY+d69K3PH4Ggium
Pr3nyZMhCI6meF5AlMwqmapb2mMc5ZtOpfExNkizNAtxEXXeBCY3Y1NjkWtMhl4RGla6j23nV2gk
NBaRCSeg7LW7KitOEQi2I/onvEYXt21/Ra3+qAsgqkjudP6/vEqubT1tZrd8bBv53Dver6wwj64Z
pzutnV/JLfGnW7n1Ui4MTiUP4L0V17a/kPWzSDzATraMvCrlZHNxIB67s7MyGdWxjmmvnCjXXdf9
KvSd0TvTSssJQhwxDVuT8zkj1/RLYfgUNS7bi05fMaK4mi2btahiXMLA4dUohuNoFk96kb/nZj5v
sOQ+E2618/lK26axr1NqjRs48jpY6ldCJEEmsGV5Img3AEtMIl4iO88R/PDgoJkdQsshkrOQb5yr
Pru5e/GU7e64z95CKyLycXjTSHdlQuAe43R27lryxgx9EQESJNQ8JK9ZHw/Mhw+2noRIO5a+tkft
ra4NMnrKmFkS0524IlG49NULbAXRtSgNaWp2Gw5xiOjvlep+JdngBoZELuRyoLWVet+gJpEKtWXt
tayHDgdVMhzK/Tj0l5ot22b0tQmsC9zbGbI131j5kRb19Tua8+nRXYakWcbrUKsD/gyxytrY3Iym
R2Bz7FVMrgGeHAtRw2cGCOlfegfapJl1VLI6znTMWei+cUlueexYBn1y7bAZ85nxZm/SLkARSoD3
AbJ6+LJJV+8I7123iv4Uk9t38LHdJg47jcTE5I7fzL61HJP380hIqpCdfUMn5qK0ma7kLIe6XYid
pBMbMT4C16vSnTvgHMKHrdbSoYu49fmmSxt7ecyEcR7IHzWWwxfLzBL9lGywuDGITEiA8tr+kE1U
dGf2BSC9eInaVnCwl9NBY2PAbiazNgh72p6FeySTfrj6t4SK4X3ihwdbDcldCE1wECVSdB4S7V1j
ge6Y2ChNkOgNBh4lBPS1nd891csfKX3Y2GG1+58PMSKwN2VvKLT5Sj01RjJeoxwpnS8YjfKFy7J7
KCjUomaS7O516ZTjtjGpohlmRzEBZ4TG9FStyM8Z1piVvcSfdj2PNw5ilXdQRhkyAfd+hW396hVp
uwPB2xGVC/5HWGXRdt59zQTOnqL+3JEIK6zEB1cdCUdHDHdMrdwzot2SvJKv+rTRAjMx1sIRkcTp
uXgk+j+JL9q9EnhYEl0NF7n8cSdUlZ+61run4Ixit6yYTqaln+Jids/k26FkwzBK7bfpbYUiuaZz
JEacpg1Zt2EMDKbQRIn4XfDvw2//PbH2v3FwoGD/Az7u/0P4zQKFFP83+O32/vHefpb/Sr79/W/+
Jt98/S+YNQ+p7h+wmwtn9jcI59t/GaaN+ufaLvqc40Nq/g3CGd5fwtEpELMc3ULa9t1/BeFMEE/d
59CL1dE3zX8HhDMMD5jvX3lRwgxsV7csGxBP96AY+Hn/lRd1bQJau4Ztgdaz8DlxVR7bPipJ7hzL
o+8odLmfD/68//M3P+/+/GEtn/2f76q2ytZGhs/PLTDz/cf/9POP6E3++z/+eTelqakKmY7oUUlA
kwRnwlOSIrLlBvNVHulohcXx54+KpEhkPsw9iUaN/M/Hft4q8sEn2275xDi1MajHkRdUNMgS5bdU
vteRxlBLGUWx6z3gXLOqEV/Y39fKro5624SbpEreqqJQR1dfS9tyjgpnx/HnrWF5y+hTsHnXeuDG
3MKnKE5ZmTi2DCs4inWqN/YiU4KZjv6uGx7pDPGcPThdtwnDorop6tmGHjs0p+NHjnsUQeS9/ykp
r6paICww/vy+JsCCQKu5Phh5ueC280sfq+vsEVvQKcpqyoyQjSTT/YfMS06xKhF3HGVsyMEwPW5/
ljtrsv3LUuQgSFRudABrEcrnoiXxPw//CAcB3xwa9toFhIJ5BOfKOJdoT1ZKhiUNHHRp1Qx3LbT4
+p6Uap/pCip96D84hvZ7JeR0sUYcKkVvlZvW3emJxmk4tDn9Cu+roM+30qxDqkWwTXm+ybcKNbOP
XLlRrmOuaVdzIW1Miqh4sW94c4ltmO8GzQHc0t/RNemrp3NFHX9GKT9vDXajjgUJ3Ebwn3/DD2AT
0NHtXcsurpHmcq2N8/g+G8ZXldndI2DjR25wBojOMl6botmyybXPkkM6UZH7WIXyhOdjReLazTE7
kulY9zmCLgA30+OJy53YBoWuGVEcmHE8GfBGtmWqb76Mcrx4Tnrx6kvf6ZAVLcVS2XhJ6lbb5rUe
sAKba6GlQ0CA6pdtDnGgd+HRWGytpIVoyoa69qr7JNLjlTlCBqWtMgOGQ6/sDl/Ia/rAXvIpetul
mu7LYbpP9ouVbJh/3NQSHMokpMOqxcX9c4X/vPWPeyHziuPPWz8f++8+5edjNtLwthk62BGtb0tw
sTi5+8cfVtcHUZJMgIPN3x9TP5+T/PNz2MCQcdD31tpBrW316ShkPlHhg2PRKLuA4smN1rIz47vG
ZB6Ha8NARJ5yL77D1Dusmf0E2ALtdd3O7z01aYEKTRPTAAYvDsZEJjRQnUUqI0aBMZSNCMsgHUnS
NP2ejFhgt40xpfUFgQia0jyNhN6dPFJE9FgV+6xKvsq2R18c3MfU8WgbqPK3yHCeMkV+C+GbZY2h
vgNyF1YZrZyq/MqZ0gWN4z3VLUGtNGluNZTJnJfJmStwTkOcai/c5x2YYBOde5vwj6xudnMxNXtR
aViOlvuADfZx8hMqW6Yq3ivDouZlHOONDun44O7iHvOQ6H151BObvD3ycAPPzR9irMKc2lEi8jYx
HqQXFJS4J05SYOYX3UZ5KlsXovUuZOVUIjq18aTBrHoMUvTa3bA7wulUp3g588Z/LGo3ohJbEnZb
xNZWdMZlDukySdAbNZ+RyRgOR2IgM45P8Y5v9/yomVG3MlPiyGTtLVHuwHvujbLJeznbp54JemDT
uUpK8rBKi+Ym3JSQHf2W94xw2VH+TtixjYtjEnt4jcbupANVParH7uGP+VpGnFzIWB2PXTvPa9ro
2HdJSZaIBkXnlEm+0ZVDuLOV9GtGCfCJll6bdyV7aaZPRCHGgMCXVNO9k6w+zaRRl0W54XbPNsUI
CJqidN8PNnddMQbABkmJYI0C+e5J8aj16WPMoT4v76zOObaouorYY9cqzwM9Dp3Tv9tN+RYRlDQj
cDlk3mat9juNnMfMZ5iT8JzSspKZiv9i8h/0qtzBUR1KR1V3uie2dkpMJWznFKOjkUXHl3D/6BTk
BsvCviFiJt+xaWAqxrUXDA6/96rJx40iKgWKcywfmCgwVWpDtcOf+BXS/ngcasd/6N1FPVrejQBW
z0aPC2vIxX1BANGBKd2aikRM/ETK9atunD6pv/6TaeMLzKmEZPXkcarH/joMT6w8bM/L6ZIr3w2h
DJgqAIlGe9hRimgKk+6eJeA9kMzUrzQ4WNfeMPA14jdcdV2zk365M2dmHK1pPboypgGLYSqN9U6F
+yP6NAbfPoQunvGEQCtZQRgYG/LDwdlmX26l5fFSExBfd2+GV8FdlO4RT+hJSbKy28+QhJpZhHe5
U51KsviHbCKADoBqMJ0jLk8GDO6rwzYYgLT/ZenAps7oFWswzT7wSVH6ucC2dcM9PdfEU5bCe85p
bti60aJ6PBGPdhrGdmfq3TFXZnny0EJnBvWrhBRZSEPpgk6FDFy57AIPr4SX8OsoJ25+GsVxWdM8
QDq9Jbp3dEq6Vb1i6+c0TbdD5K61KNvSDf/QDeO8SvJ+0xvxuo2aB+k6uKiW8DEQm7Lrr7aL5w5m
bccd/BWafrIDZRbnUaQvYUugiiz9QyOxzXOaJYYfFYOMINbPFvJLP5Wdhg+xbYugs14Mj6BTafym
GeTOZKpNyQYIj9XGj7QgPs8TXBsPhwdqFRIGrs2vrrKImVPWoSXhejVO1VPnqSuRuQaTtegqdNBf
vIZxI2Bvp0M+iNclFFlbDwxqzZSJjSyOBHaQw0THOmGy5armAJ0q5tdN4tyHqR9hUxguPo52/NNg
MkNsQOdlFPZkIyHvYwrJxran87y9WY6rdAKdNI1qgY4EvCNWv1Vqe1VQmOmhs3tm6gQZrtopZKGK
wnhl8Zg1Saecmj8TMXlYbCEHaNgrR/3iVcAy5qMZ5hzkhYb3yeC0DeMOeMG83R2N54G8C8gW+sa7
/G6KyFKefTxnVP2hhxH9PQxtvfXI5AlQDbRU7DV9WPKZozfytdOVVRvTBiVkY3VCrik7YfDViCWt
IiX62oqOIA5XchOILxmzS8IhUYv0EjjA2sv0OuROs5qTIiewksFPBxEi2eeKNjoVgdt092iou0QL
n8OBfL7EadcUXiEqpsCG88jiZ3Y5/KN/FkW3oaXqy81NZpRD+W7xJFy5rsq2tek+hFnbwA7OVxim
OjLjfTi3NzQsMuY5CSfOtzAhqnh67/IhuYraRlDJnRbCgH2z7Go4ZpRLfNiGvsdnog9LrV20xurX
XhuAztQet+2SgBGSJbgbq5MxhYHvkVdgY/uAMeTppalqQxB0DoTe3URNeCdYcb5p+649s2kj3KJM
vK1e5tFT3I9cp0k0fEZsPzsml9+pEb5lDXnkWe2thUGxDmk1JytaAkwShCZrLN7dLn6pM0pehAFs
lhmZZMXzMB6Te8/G3GVAV3ldQEK9tyqE+WSO4nedmSwtlA8zAygODDtXxAzwa2U3ECUNtZdePQZh
wV2ErnusIv2+JeqFXmoaWjK4AmGqV5tS+sY3i9PkNgZ0jka5lyrozpuZ3+m5dirTdNgkU5SS9Wnn
9wT4Iuu1GnOBvhP9yhNzfxp1fn05WNlu1Bpyj8X8EhlVstFth2C89pRJJYLMO1S2PVI9KfVV7vg4
jCxa9drxM3erl8UW43pcEaKraAk1MZ2M7OVXaCFvCsxOw59XhPcSrlUoZR1r29sOuXLJQYdhw0It
WAXEuiknHWdBG12cvN+LLtwbJTQ0waTfbuO/1GmH3VwSdxOO6UesMZ8AIdO2elRv25L4iKr1g9r1
ozubGcFPck+o4t/UiVO352CIME0K06xiJB+heh46REjfcLe9pTziBNjDxYwxwvDCT+9tyzGH8oFB
p5waCiKyuCuGz951gG1N80woMscbNN8JdpzibAepEnWf6vYqMKArsHLihuW+uhJBg35WA4ja9lPU
7imgsBiuhZ96yKyihcyLZuclFeYSAOuvScmzREPGUB4egOOodhtjmJu4fu78tylP6LNZZoFNXlCh
y29RasXabzqisLMV4i6HNHJTLZ6LW5MQ4BFYCAjoYzHcWAVpEm6G1Fj197Ixb3KevvCIvM59Ui9q
405LonXHaF8rm+3k8bzG0VUkRK+llrGjp4pYXFQgpG/Oa33Nes+8KWe5kSleEekcRdyynGigOEaa
e6dZ3aJQY/w2GO1FY5p3DvVHd1wqwbCX4VYYudKirMZ2shi5obt5knQ8ugXmYV6uDP7w2xbVJ0VV
5HxWY3zv6CWbqrLewVXJtR1LqrbsTgbSf1fN7MHZagQy4Vw4l+RarNnkVG9Vry5tW4d/nLi/4mwQ
r0k/pJvIIp9aNhGF8ixTm8ieChzEzdPPp8Y+KrCRe296aBDn64UT2Fhh3BEbTUZQoecvqUp+MVcM
/zRdvu/iWfvF2aJaz41qLxCHIS6RsNmmekcObqgI/S7SlyzLf517TLCvbcjNHQnzHFvQS0vkKloz
uuRsw3OVfXin0uyGp39xOnBYzphmZyHIgBOq9NqJj7Ad1DWWzW5UhrapQnIlc8yrB9L2if8xB2hi
1wpIdsPxb1f0ZbTADN6oNrMR37wwvmdjxIPW7fZD1dVnEhMPFbkiEeUYwh/BTydiQhCOv4c6eo26
uDznrk7ylV8eY1gKrta1rssrRbcvVknvbxw/OctcA1IhMvEODKTgghEWlzA3MRrp5rvRm/u+b/dd
Et83lIPksfHOBuvTZltNZyfAh7jm0QBorupxQ5BBTpCOpPy3/T0Mp/kTOfmDIyzBHErQDSU5JqTZ
sG+lfRnGsEeYn65VYT2NfoxrTrl/sriCDGmenLQl2aq6xAZBBaV2E7N+V82KJO4aZ3Sa1d9Yf2MC
HgCgaKemXBYHORd3ua67E+k30bZJGLZFFUYDwZG932jRXjINFMwDrtIpPoqORVETDI+qwdnUmvbH
DJugnb+bDsmBWlGC79rypZTEhpF/C1gWbwYtB0+VXX9gUd/k/Uza7Zfe+DzN3HtefPlElguwmo6J
gmSdAdzGJ7yt750tx5gHQuO1o+vaJ+Goew76mB8ElB7HulXiRWdn6LZgIIc2yd+RbEkrysUH451A
z2Z7NVNc45rpzazpyiim/HfdNUwtaqNcN5Z3xO9A/M+FfkhzNw3am4lXk7ht7chPwtjJ+p6z7hbH
GKBFPgW01K0sI71SZvmtazCwqWcjB1PTHQ9gFtNbZgseV5hGiS3VBcTOiNeKop8yYQfbWbPzoEPf
j6lu3A+15jz0cpT3nedTILg8tTRJtglGiS+/KkhfZRuUSl4g4AlOKQYP4aaiPHEIJypfGvtkzW8W
zennsbcI+tAcAtRSsRkUBeYyi3e/e59jj2jKD2l4f2TeXlvL/d2UeXocHQ7cWHXqoFUu2p+3ici7
2sS1kmdp1U+JC4+tsAZ4+UkOj/SL0fxhzOGuZLSL4i7JRm9cOiOYSKZGRt6NrB97bJEbz+WB/u9r
4P9vAvf/RCn//1AEB0t2cE//M4Tg/3CAH9+z+L+I4H//m3/av42/HAN5UzddnRVMR4P+pxvc+Usg
Z5uW8Axh68L8pwhumn+5pLt5um7Y+iJOo0z/hxvc+8t3HFzMtmE6vstT4N8RwU3L+K8iuCOWMfLy
LbLQGcLErv6vIrgK7aZGJ+4PorLbg9HpL9IJ0zupUwjROSk6FGlDcZxXxGiyOpVh3L+iNSdg5Fvc
E04QGWn84LWFvjd1RvWqnXxYed0FHGs45aPP7Kin7+nWPqllIM/24VQBpVw6wTmemlo2RaUs9kYI
VlAUDkP9TLB3gBoBeaQYZQ4rG78ytIBk7h4kpc7eP7bYvvh4JetMXrXCIMLHUUS91DEGAko5g6Rm
m8S5wz7Ga3sBEKYFRRhgEuwFTsDQMgYmKW87zZfeI5sfmxNGDc7gTYxi43ogxMcIz5O1nB9ylxSe
nKgO7Gh2MekHJ7G+koEpppsL/SNrWP5sj/7jBakIF7hCWzALRpZv+gJeWAuCkS8wRr1gGZws6DoF
1Iga5FrX5flp+QPltJAc+uzfPClTpDhIEpXVR6mlwE1QIPqCg+T1UrErz7Zu0ymky69Si7tz6pvd
GX+5ixAEWBKVICb6D2yyUCcLfhItSK+9ICn6AqeQP7WgKi3MirvAK4Rxl5tmAVqiAbSFYpFpKyPa
mIS0yjt6S72NVPFw4Lku7jiPAwuPztkXIt+Wej8TopijytsNE4QftGaBbOwFtyFo5qWEvzHSwdrP
Vu4fR7v9qhdIh7LwJxtqR1/wnXABefIF6TEWuGdaMB+a3hmyLOhPuUBAnMUlBM6Ds+BB7gIK4eLf
6DQWIuTbjxrpiO2U9Hu9Uc2hhTPq4I2GBTwizDelhQ8YiWZZmmsWQMlSY33i+qpP/oIuxQvE1Cw4
00DjzypnDx84pZ7c6szrrswG0Md4z9Tvc2N8UAberroyuoMJQrExMlQwrK7poUqjkSk9+51Rf1ly
ogAj8DFBe7yJthFr7MBZ0GXatGYnqSighDT8+Yt6lp9+4jdXEiKeOL8t0rz4lYaJs7GIRzTIx7+1
EL4KqtXITNyyviu5D5h35BbmntgUH3rXR7s5I9nIR5/nXieqsrpKsxFcj/WX7GaPRVdfoDDCMN0h
vuhOmm/H2t0h6MwbuhFrclOku9Xz2kCQxAaQD6iSmciXFtpWrT0lQ/TJaaUgWg5tqz1PxQg1S1Hr
mpnGaiZqb2eJ+o9S4F2uPas9NhFaHnJa0/yFWqeogghpZrY7O8djkyp30zjShDlP5MYWklHNNJ5T
bHpD5xMyRp5VUHEVHktYHDmE1pn2bVCcq+uMEUdj56W0TfciRgIfeE6xPMfcjjx7hp1jab/4LfVP
FcLGKhJYJYmBOSL5QFnOydVqqZD2ZkgWQmvQG5Is23E3vUWu3p9qla9wpfkbK1uCfjXCJbS53k69
QbnJNO9mqs+PPKEvpBlMBLt6wYQUFbgUgVPnIoyDX37VQgxrhRco4LA7riyLwGGe99siXLBWKoqC
ui3v/VCm63aJ2NLj9svo7M+krr6N6hQvxJ9Y2D9zoQA1Ax6wXMjAamEEi55sWuUyuBjO7GN5ERac
cOEK5UIY6tFXVuDTdyfwVS63hUScFiaxA040gRTrLt4S1HQ3L/SijMobkUQdE35n3aSL3lJCc8mo
/XKk3MftHB+sMfuTOGSYTSUW6Kiuxr3uW1CTZs3+671OLKY0C1fpAFgWgCXpQlz2C3uZlW+NC10d
EmQMceVSFJpn9qp1u1dHT5pgrA063kv92fLlqZm0VyHayzyFKEY5Lh8kjyOh90G4MKEWcKj+GgGK
4rIVKx9cH+Mr5b8rvZvKwJyxcZrjmlkhAxegU2IVa+w+5nuvaWUAQgYMzDPmOi60atx0z+jur2nh
P/UVJyegDT2HbCJUJ8Twd1L1N04NmkYsd1eNbx5YLBme3SoDlC0S7UB3xHR20md6MphpkTa8LC2I
FYb4KO2BTq4oesXMd6iF/aAvRK71w+YSLDLXGEqGhdt1DVys43uY2e3KXcjeuXmzquE2LMRvUy/x
NWTZW2nySGHzayuqac+tMw2ywYU4f5C8Ije8bacl6BVcMWY/JBOGxgDHbGTvnT+RkSRYZWxt0y9k
crMwyvOMaMDAM2hMuOwZv89KixzemH6ewQDZ0M5cujqXcInWGsu7ceJ5T7EjsjFRctIknKReyOkW
hBop1u2Kdx+wev5oF8pagVs7/4u7M9ttHFuz9Kv0CzBBbs63kihqtuUpnL4h7Bg252lzfvr66KrT
ld1oFFA3jUafCyFsR5yIlEjuf1jrW+lrpGV3QnQ+nZvUUWQnSLOTyHgyjPkRZhoI/c75gBt5TRBz
+4t2ZY7z0hXt14zYu1xV3yWr8S16fGJQRl8g7QMfBXE4Zcr50pLBCbYxrbDbxu0n0k1eZT8TfFv2
D43Vtk8zkT8oEqPuSUXaq8hBGsy+7j3o1mlwSX+IEKecyTfCAGnJ556He6PSDxwQ+KQiZIxLWn8U
Ok6F2Ci1mx6zEYoTQoEGaTrhWBJ6ZdrywhOqubkzaA/dZfzIvQSCwnGuQzFN56w2xh1Df3NvleQL
jBp47WosurdoaebDog/jLl9QiDlZQqqpKemlmuIwq6F/T7BQ6VSXH7QwToDhoj1m6HfeoOCE3993
HGYPjjPg36v8JNAap99J33Z2vab5DxaBHGE15y8sTZrHwcblo5MWl/OcpmRBaadp2TGjstgI9rrH
DrrLLmpL+0iCImQ/vAwPejO2Z80nGANo3uX7BQWcOIg4v2l1anFCD/t4FboZUb/skFB3R8pHcMJK
rw9Tgtteag4aY2MiBWhU3bPbDMtuFjwD69lpA3cqo2cNWC+2N87K7/Wub7U/DYsY4bIgq5HoC7T4
80Uzwb5h44dzVanuDX7Rc223OnViBfVg6bv7NI9n+vnoJJQ1B6XDYLUplp+EFKT3yCgEUBHvdwN3
/qZz9pIMoZygj82/hafEFe1THvQF8de50eOqkucUqfJHZ7pPNrKF3op+T0zvCb9Iu+llGluIrwWV
K2fJ3tREtSXQ1XoSMmOc1dbeF9EMWwP+9p/K954zfOxuRR+ZR/JpwOB01BazJVvB3bp6i3Kh54BM
4PkBjJqOPOaXoCMCg37cYbhdGM9yGMIxNuGLk9bCSDB7s0u8zno3PuZKJUyxkbLYA3ySNtc+0jmT
oeZW2j7rWIeUyeh/0qJgJWhz8FjFH6Zb+VGylNvmstROjb2YYeUVeSirAXOPb7x0zC5n7aq0tniH
VI2NgWcSTJzsTv+doDNkCZ452j5vwc3G3I7hyOgx4MSF7qk7L1a/HBM1sVPRhgQ1hQIRXGiEr+ZQ
FTg+5VM/YHXTdazw1Qv5avY+nXFz48V6TcycYdYgpxPhTfk+imLu8JHwC7bDWtmPgTlm2VE334ib
NW+lS7Sq109hwU3yZZsZuIOo1PdL7cFN8UvvodXreFuYvbEzsyU+kWsyOGq8QAvnuVnqAJ9zQSSn
Gb1N7B5C1vox7iq7CclyfW/T9djJG31fZGlNntRSbZZKq/d5tUyXNShRyxfvyS8PON+6+5JmpC9X
ZLCx2L5I1ltLl18zoEjY08f6XVWXqECLM7KLhLbfzWFex0+ibZmcu8t81v16vkLu4L9YjiMAonx+
cJf4AyHTfIQh0myWHlUfyWnthbGMH3bT9BRXiJYUU8TDYuv2Lie1A0ATk6Qoe8pmxrREfNOMLpeh
9EmkHP0js9PyxjLkClHqCXSnffaX/iuNjWNeFfRw/ejfcaX6iPGWD/bJeAzXr7rE8C8pz6ixJQwd
ZNnLuDBWrSdaFaIY2MXhchjz9O9uYbSHYrwJjKGpcIMkKoxV5h1q3wwBQ7GpxTSbrAVxosiea5fi
YV1s5VFzjysTyIfFIFCYGzVFxkE4sxnGg0faVM89TUTrETpDva8a+sRo8ThhdfPUT5ZxNE1dOxvr
C44uaj7XHMKuMqdn5b6pof5wwErt7QmvLh9+ag/zDwNjl2d14vT94s7iP371/SXVtsM8c/3xlA1n
6WTe0ezy6GCZ5Q+36Lswl/7wME+xCHpzaEO6VvD16UqLJBr77CU/50a3HnlwbJ20GW+1NoGRSEvU
CBbCcZVqL005wAb366/vr8q57++6ATUnhmCToFPd42x2dhWpIGxMML8khn0iTg8QmQsrKG6ofe2B
jB5KX3fnNesesySmgzn4ag4RMJNk5DxP1U+Gbd0lc6buQqlN8UT6864yNLLhY2o+dhbTAY1z+YgN
avtbHyP1ENl59diVucsjano128w9WeZyyHQ7fcxdwCJ2lCKWWLryLZ+8H5bo0iAx4hePbAycHiOO
VJamNFSwOlxrxNfoCFYoIxIGwLwyRH/6WAgWxXJqlluD/etkz8WV8R5+9fVFuWVzqZawMJb2QYPX
D4714fuFvmEOK9+ZL5FwQbXXMVE+7O3f+mbNIBdx2ORTHGiwhPYlofEboZdMDAi8u09yDAZn6a9w
8p4sJ63fNA2dd5lgkSFl8jGucx9ckHnTDc29u32DoTcd5DkWxMGkjhRbp7FRsI4UtfrcI44gofDC
MdddDEUEe+eAjU4VO/fWMvBsJ8Ofqafyd6aEDOcq1b7YSaX++xTrB/gKJtvaKf5kKnTr43lVlAAN
GVFJzUbxYHmDcV/a9EkrFUGu0nzve4/FSlYXUEVS+1Br2sUVo3yewE3KJfos0MK8N+QXc9nOfPa9
9eosQJViCKgWkWPPtoCou0TJsWnkn1qiFfNQEgjPDL3a9nj/vCaQo9B2ftLEIYwK4urkA6bDPIiy
2n9Y1pWDcJ5xB2CHrJlnLJhtHzqLuG2fsTO2QrzmXfunVCbXJ9NVQDtGG9Rj0l1sP/rDQYAMr7Ot
s8FyOyv17GvMOaXsrchrPKr2YAPR0fKdTwGxbV2NuRT2OhPUShT/aGyLex0KLVVU+QJjUH/ocSPB
dh1PKtL/YEA3juj1niEE5iE4xvFUE9jzoCWWc2zz+H3Vcl/FRI0HPJY6RNguVlzHKndOrDBwY0gK
ar2r/84t7SlegF0oq6rD2G2ji/BcLq6qVB+wRpBVjYiczU53w4mV4p4GpodWmzanNHaJDF8IaJvR
ZF2c0e4Zbak5tBBRv0Flgu1A+3pGROK9xeUMM0H/dPFyDPPcXi1/cnE6aKRvWEV7MslSRHbOhZSV
J8IjpgP5M82eAC7kIHpMRpWXBbCCBQVDnO7HqMoDBn/d6irozjYL6umA00jdilY/YQxPfqiBSZk+
XYsRc7elu8mtsCGJmZZ3VzzGu4jiDaB1sf9+mftmlQYY1WGpnA9L0+gylkIGZkH3qQ/pXla9hcRi
xvyUY16uO0rfPDtWZfpW+nnYNArqhDYcVOM9VQS/It/+LBPUDZWUv5JMDDAxTq3h7ftVSyp5C17c
3uMGa6fq/P2lzlA8AM/jLAEyASByrK8fS109sDJ2DnBmk1PXZWHPJXmMPBSD2eQv95TwsX2RmqTj
2TbmhYGOQ5MdCw3WE09Qw/JbK8ozobgEzRo9YTky0QXb1irwS/U5R1H6QpbhEbJsTdSnJKXFlgmU
Rf+D4Ce598wcHIo9EtxASm1ro/YsYoHUZn1BI1bsY5oaqPukoMq5MMlMQySXAq3b5mO6WtKr6VKy
S67TyLhpcwMZ7/uXyQyTyRhbA0MC5VKW5HfNGPLnDiqepkjHm9VRepCqA32mnsq4CUJHGp61gRtT
PvjpCBeTPpdUIEy2hcn+VqIKvokZjwW8qqUT7a3NlX0bAfUVRVoeUSBkF399qabAiKz0LOrsz1Rp
iDJ0S3vxBLbXJpPDTqj8fTKYo5YcD8dFIxmPJlnbG3g/9tJLsAE7zd8euaa/cX8FursrNIscKng1
fM5WMWxco3m1qp7A3WKZ7/Hi/a67doKVgUNUuskDGVpEteUFuMWZemaEGYeCQM63Sav0qxzpH6tV
kCkvspzHqwG1bsspMgQQLUit50PifTSbgpMz0a51BB+8hwVOS1ddvr/VwTmabBQTfladv+19QvNi
hMnr1//+y+/vfn/dzeO0aUlROUa4vbZlN8orFWZ777SSvRNn2KHNoUgUrlbezDVbeciXlzYv8uP3
t75fuE4LJo79b4gmtAK6vJqGQV5O3KYPzVg5u0aihhu6kTt0fZkLWz9lHUN0qt6jsA1/443nyqgq
GAKG/9oODNitKU72gqxrOqIB2+t+YE++61nihmbJtauxuz75rWIjxv10TrqBcT5cFqB1Gue3te6a
tInRH8lQ31/WavY4/vA2rz/8/tY8gxPVdbM7OBWcBa6ZBiOaR9hrK1a/bJvcTaWV6DZS/atn3LPy
EX5bJds7ZMivdhRJGkRND2PLf6rHgWCr1rGOTUbuJ1K3+GjBkSf5IGrY2Nri0g6eEXYrdYZUpysl
0xTEgh9WSsnnpp/qjRl32k8qRfiyFQDDDsEEZwLGqgutgBPKzGVUOaj6kc0cTK2l+IALVj9+v9Rd
v6rqZrJR7Lm9WIX3y6yt7KQwEz41wyD2iGQC6S/qMM7OwvFB2izy1WdizvSTbBsE/FS8uwR/wdEt
Wu+HcMSpqdGgTmn0gTtfIHuxilsP1ZkAg/6MFKm85VrhI873BuAx1qFps+lgloGfuRdKSPfA3Ljb
9NZ41CaHyzfNogMizRsqlMeKZ8TFJMdku9aLi4UiLKmmJ1dPfw8tHEliA4+2o9S+BTHeg7tiHJtp
q3QDM1VTE3QFIW/xB7r+mhYkSv2DMLcxS8yxX+pnT4qf2pQcrLq5da4B7WhBOEgoAh7PE8k69hax
zSGb15vQvs4pWEiwfhtjANQSDQ+4ssnNmoZLN6Gtmz3vvaPaZ13LWRJaloaQij/Wxzi8u6wBySSc
m6f5XLMsqKf22V+6cOmjg9sAM8nrfUEPMHvpu7JN2mgYHC1XYe5sLaMilo8H0gntWEj1ATWlVl0I
5oSK1zxLMq8QxDXuNnWNE6yQ+RRlNqvmPuVodbAp94nJJ9QNVy0zHrK2N59iKqxUVPPZLJzxMnTd
dBmI+sBKAKnFLhaTU7vmmsK0x/fi7mjirduRataHVmfjLS2mFw61K2PJ+tWDfYF0rwEiRDSi743x
3XDnQz7J5eiIPLtEs5Vdvn/FINw6Zjgi3QwQ23c0JWBe6In2fk6sMfCYoG700d3L/OzrnYnwu2Fu
Krh7CGTcJfWHavRlk5vQ/2ql3psSHpI0uk/Fei4c54oHXS1DvQa7M9eYPhPi9jbDoEfH+rm3aVQ0
c07OUSzqoB+WidKZET2kfkXbLnR85Bqyu0DDnjkmYroj5thl7vhqawQf6UWBrLfQrhrMx9HQIKY2
pN0Xfn/OJv4dZGwiV9c5qZsB/m4GeJh9QaGMEJgmqV2tK7Zm1O7yVV7pZlv0Eh/l5Dq7CCJoW41o
OdLkSedgwTcxgcodfnm+eG7MvrisUZoqSYKFT2Tbd2BhjazaOcpxwxmQ+6CgC7Eq6HMIQSl4kK3e
In4WyxYPyQl8hwY62XWou5gh1rXxWZI70PQCHIuDy45CznGM52nK9oOIHnSIyeDOpiOuXW/X6++s
F7B6pjZcgeqI2lE/GbLbOVnpAZjk3MbKek6y6Y3ouyhYQqKq++MCkjTlWtW79B3OLhElgqGGac24
EBQ+wE6Hp9s7T4aZyB9ufkpc5zlGq7HTmIMCR/IsxvHqPCP3OAMz/NFp/i+gLBXGmgWs8pAQV6E9
j/i2gdIiuVllaV4snxKmcCmOpG1pDshIDdw78gzr+Y1p3jUhMYJjpKAdacetN02/yBd47ovqLbUN
uLiV+ZOhF+Et9+HMbYcr2+n2LGGAVHs3gz3aybDqR4R3RmbanItjhSgw35uQ7VrCaEQ9/fHSV5JN
GDIDRtWNluDQ42wNC5rDMjSV1YfLDMRJ5u5zOX7pc/uTFvgeg4resEF4sCWDG3w14LrVVWjxjKh9
DY8yCz7R4ak2qUqh1dtsz7Sk+RPPciJzb8NWmIUlGk+ZuPMrF8qxNbJPDpDuUIrmYEXNeca5GAAz
d0hx/MgJCN3qrDWmlr+PhmzHTP0JGbBFC4CTy6AqZCmYh77u95c8Q0DcECzedFDxtHyVGmrIfQtZ
7Eusyqu4nI+sGMdTtZAXYwhm5HlXh8bk3xdzMkLNmn8WttVfbO1xjIY3Elc/WcE49zR6jjO/2eTg
SLfZYs37xuaT76Kc4OrF12nB2gsdXrY3azPZKLzLlNesC3wZY9V20Lta+Go1mjU/cpBROtqLBYbz
YZTlo12zACRzpCURUHTAuVt1XZfO3/tmLQdO49vqbg7AQ1w+jonzoeapyOqi9JGuW2THt429zww7
XMT80FLUspvzjtHCuDSmMQBpBhBC5uzKOkzbBHSEWTadS00ADY5z0ERt/JYVLspTS0v3fOp5wJEo
jpDIp71tNkhmB10F5UjKeaYm/+oP47CaNfRdX/SPdtI4Zycl4YUAv2tFzrSl6l2G1m2jswm7uIyJ
KCjTN0+a2jFT3LekcmXRtirGTTsv1T4alqfFAuJtNMZ4LRYqWwTOd/I9PjsIOU7dZJBExG0sI9RX
SsvDqEjFCzbFX1lDIOnkRKdEiv7dFtQ+tWPKy7TmP/e+/ovuB+cyf/XfleWCEkXrIzr1zlq8ehyl
dTW6yTmY8FVskjQ2+exloaqsmjmLDDo967neWC7Cv9KA9CTubl0WbBJ9zPGyD3DhlnXWgKIqsemA
wbM9Vv6L7qj6l1rjmPhwvUdzmN5M5sBqhUrAfT7KKMBxUv1ol3fFygqmvNQOWlbh6k7RYuNR2rA1
pXcUaBh8wVg07VCdLmicHouHhDHlNnbNXxb4Atax/pVh+bhPDEbSEQMuolpigms7eMQVCTWiBdRv
ueYOJNRRgsca82ssjfa9lYScaIMn2dWYgSmtZV/3wyEyqiZA58ZqaUnegOq0W0eb79YkdczPOOwm
90Mr5+FBNB4bczNa8AIRUy2zZUSZwMEyVGTUq17/Zf8dJ9NRWYyAlMlzSksbMH2HyRIIWrgGt75a
2YI6D+6KdXbAaR4wVM1CRFjIvab2i0KBzaPWLhDiwH54cmK7lGrQF2ojPtbGwfUd9zgzP9zOXXpP
W6xiZeXXvIdrr+Ei9kW36yzEyJhaF+idWweRkYNDNRM26pH422cDBL9SQ8lo6eexAXcNpUOgm+d3
RcK2DjDv2fMNs3PR99iyw9aCgeWiz886g1x1RsrUpgIOF5rMbm6OYiELLEMxtrcdOlYPs7+KXRAI
hclbwG0b0C6CeTLwXI/Q1OeC1OVJh16sS46LRLL6EUwnO2S8mbI/3X58aGLiiIQy4SsC79dHjepp
4oPhiqkDQCUAJ2ADbn38qsiBYx5uZBegkLuJFFMoGSw7sCb3ZkneLSNwxGeUwLGztanZzuZDMyQb
EqKfclaO0fjJVuXQsiIKcgf9iVx7eaVO7lAAzMpBpdtafGJ3cnfT4u94HEAHWiW733yPFvYX4EFM
bhfHzD2w4EN75J49sMQnVYDIPoyOEotENPsUp4QKYK980Gz9MEy32EtRwJC7yiLP+GJDgYRx/oFK
1I/1V2H6YeqWv8kKudRl/uyPHVJNuvLcmWBCGXpA2nK7I5vEX7enQYsUoOv8m2Vi8XI3SdE/uZb3
OhiCAeNivnG68nYOO55Pb3L914hmAdYk0xdiZmhUQZlUZfeYGtnR7JPfar5IZEWxXodRXX0pi4sC
SfzGSMywlcMHuSHjtiydlxoD7bYnRyF1x2PRqCYsXPs+Z/k9XzA/tDAdLJ+B9mrCay0MZLV1W8+U
fBwp2Tl2pH11qujdZHe2GSr1KSKAeb1Nq9DHhH80HemSa80/W8AA695HosFbPMtXqBR34UyveKnA
ynvNvY3gW8S/gOxGOLoAMLla0R0sY23+Y8QzU0k514wUhG39ZRt2e0jz6IXgJ556C3G8fbRtZUSu
AmPdtCWNosxIuSetYKsZ429vikG8z+tsuNHCnMrIiUbrXqvcupfLsC1oRGh45LCdqrF5TpTXPHsa
fj9cKgjWdXUUsS5wlHTsWYgkYKm07CVDt6dcVmjnJ8/aOj2UtppCt62mM0NOZtBd3YRVn8H7KRcG
da7xUuGhhNqbnXMhvuYKMVKhkIOLahBnQxbizKE7hNxZf+a5Ml6sUWNw7CbdIYr908A/5HVxadwn
MAvS9KezDpYEOZViDDXetcKJw2lys4shq3CJ3OYrZfsL8wCGzAmFcnFKKk8xxv0dxehts3iCAj0h
1v3uWDyJJ8SWcgisAsYl4YLg3NNpz+QtaKd7I/J4j1PEB0i0GewVdelHzd4IbGlQUrBY2ri6OpvE
o+MOqXsIyQp8Yyf2MZGb4ZKy1ka/Fzi+Tv+jACrmPWPZSiY3WZZ4F4sfOXEcdUFs8VjXbhBLbFx1
lx8KcOCgnDwS1SVEEglRy05iG5beOYMbYwO6Lpxs75Te361COFj0AVMcAeq5PYspsFcAjQE5Jhk9
Uko1lZxiKDUjtJpsxdaMvbk3NO+VE42G9hdq5AfeiWPa41rt2/Hmau3DtIJwJrnOyWP6WeaqqC3N
Q917kJ2R0237GviU1wxjQOhYw7A/wTjd5s6NwxU6STPclq45puMPXW2rFkSPCavHGm7tiu5hK/vG
/qXf59iZCY2+C2/+UXJcBv7K/UlXAlABCoi+oH6z49/9ygj678tyX6r/U5jS/99oCjCP/6Uo9/p7
Sn5W/2PLs/ifdIp//2P/glOsMlqfqtQVujAsz4JA8S84hf8X8lr+5xi6yWPpH7pcw/+LnwCSEBAq
PAvHxX/qcv2/dH4rXbpLotL3n/rvpDTpq+z2H1lmCHEtW+f/TqD8xCvr/W+y3GRwXNsaLf/Q+BD6
4k5oz/g2ALWa26FXJrYn8WYt4xRiZ5/nhbG3M9uHorTyQ5oZVLS6HoHABNwnCWBSaFLPtSXL3ZwR
f9aW0QkJin8kYdIxUge4M/OhnJ1OskxbJX6YA0jO/vfC77WSV+bkKe5sHjHI2uFojjHj5CysiReZ
DZQBPMn6R4/qqwhVc67XjtTMgIq904ptmA8S/6D9YijKYOmyErPrmgNlU/jVrcyB7M/lFncWaYMj
qAsaHDM/kty4Nb006MG7sq7aduzbOlkdvwfAbYOAsS6sSzrCFXI7xZ5dHCLJ2KtS6d+EFV/HmH1C
Dqgs6Cc3ObgkXWPQbyBOA7nZNN7gPuk5s94ERxRSjSliRT0YF1J1/piXBE0ToHB83dOPxWdDnOsM
cDyWL4qyE6rIrzQaoVJk5Cq5bukGHiGkO3tBLWLUxAJb7TN7eMSpTc8bNgwYpHwWf7b36eXTsB87
jFjaQ6tl7d7JBxaWGv4E14x3Nr9xa3jeVxeNfdAlkrAAqsttjTdUcZLcxiQbAsyqePvdPtB0rdh6
Q4cRZ1zRPC0UqxHstt71JzNdflZLX+Db9w6JWYK9JelVFFfhGRn0u+LVQdu9XRxWWVVMNohuExKV
+WFFu0B9iZAROIvcS2Uux1RHSGQO1VcFWBbX0GOXy/0s5+kl9q3HEZdpZmbPLVkAZY23vLSh36tB
BK1g3uJA4duwiBlPArexiyICDJ184jCXgZB1+5BU/XJoYQpt+rkYibrJgdtFSBeSUicf1UmNYHZT
j1PS8YMurWs0LtkLC7zsI0/eUitd31smPT47vI1m+BmLKWb/eVMyBl/H6LldF3RQHeMmJqK7AS8u
kMbKubWLfsD2IZ5g9qrz/92H8/+Dbgix+hT+KzfEY//7K//85zP3P/7Ivx66zl8uNgjTtoWwsEKs
+Xf/+dDlees7oICE6XER/sMMof+F5Nmg1fb9NZEP7M//NEO4f3mWazhAfGAm25bj/3fMEIZw14TI
//Wp65quJQyd+thzTJe/6p9miMYplyVPDHFABtruHK2qNrppVGRTg1gmS/gJDv17tW6SQbee/WdE
ifNDrNVrlJrJKLXTq6MwkSYWY/6QqJIgGLSLQerDRYFiHp+KTksCt6IWtxAB3LosT4N8cefdOF/n
eJEse9FRDlJdujottlYtiT/laoZnN+3gjbE+zIiw7daBLHFpyPCFXWy7pSoQIRJOl7p+ec3c1KIT
7rlxSe8zyOe51mS1JTxtH42x4C5M0QElyyc/Qn/SOh9i3QmkUfuZRaVkM5hNUCwq89Th3gtnp34E
/6Cdh8Xc9oJVlNFEMXvpSfzu9VQEBJ57J8MeoW1a6KL9uj0z5AiANvLctDHeElcnwtJZ3l1DvVYO
vdi8tH9qatGdkF5Fmh/7ET5mGZRWxNYyzvMbDm0iRKrlGmnoy2dxqhcGdpZcXrI+fhmW0bi6to5a
1LaftTaaQxrOOEjj5t637vBsVeYXyvxPGKcJdj4Epek+dfrsXdWjRINqmXjRocKrtj+IVpybxai3
UUOMQt45h8KJMMZNLFGmrma7X7OmdyvCwBfDhP1D7iGj84TaL+E0s+vy7NUtPH/vOWmaJBRzk26G
mEbdNbXLMBAwWM5Iyy3MxGTkLMeux0/G+wGTWya/MK3/AjPMZcV0QC/KnV67bx6B7cHCJG2DoLfY
tTMT3HSy7p6f9gdANTISRugW8V1XbvJcpwpJezQ2oWnpEzYUFhREuKwPvTCV6tYB9jywcbd3GZEj
RApB5cNl3xMx9NutCjKw8/QdCTJ1LjvdItGrp6Tpri35eRdAwDvXMPnUs8KhaTBuTkz+GgaNc4Tt
naBH96rmrqG5YqSCb4RNo2iHHWLgoKnYcTiu52y9SH5gLaf1QBzQTZm84RZPL2rw6SOZKzn0Lgdp
GIRazY6/r1T8kqq4P/ZO90Sgb30AxaqvNlo2aqg5RANkA7A8KgTf/GGTP/Au6LARPDnxwdFYczmD
kd9ia2D7GKMpswomL+gCSDW/Tr1on3Ab3eJS1afUp5uypS/ZKaH4tKDkgebyH9c8AXqmvTczTMvS
kU0GwqBtrrCjVlPiH6p5RHWjY08c2aTBivEBM/7gCSj3MJ6lRCjokWJPri1ulSVF84Rd5RAXWUbH
MOWUIctELPC47JC1WEgf5W8m3TRIXsH4QbpHDSFWwG/w1qPwt++AB8pc1wxJqgyzuG6PMW9jrjPT
71rXYATp/rJyM4Vb6BxzL/6s/dq59GyoA9tiUotR/4/ttDYOk+G5JY09RNSYeECtYrfeq6Um/aXt
ujuqPU24zbFcz18bcD+jD85f5Uv7R1vOj4Z17ZdSPQ5iVjgxp9swEqWR+gPRJZkt3siYozyLTsW7
6DDUAl3cKQs+YaS8ctsviX9SUrGl8uPPZklzJKTZ0QIpPgpiCbgaqb/8dn7pk1mw7EH3i10GnYni
TY3qNVzDmeCEUGFyhsenfGnlay1Xx427CJa+1dlgJkxNCIaLEag4EjlwZvvUMNw2nFdD5rTRbv+H
hIcFqTApzJqmQPtGX2x1+z35JOpo1au/wUFQqb/ZWWxebK+7FCbTtSLK5L6OPUJRRN5do5bWt48l
ZBVfkrdkxRQ8ssUtEFVH1asr0hF5UBoSIxldmnFsDr6WvyFKIVZEVfamKJ+RIRX3Was3Vp4RwU5C
XauKOvT7ztp6DYoHGuEf5HuN+GEXGSrTiAIkbGaA83uT+HN6HvIcqhM0eztz6XBVAXEbM5On0LVL
y7nCpauDnPp32+lI6xoHmokl5YGcuGqrJYJQ0wHzmhHddSIQLoZePQ/CaG8VWJZNbHkIaLL02Hua
9TdTyc3UHmAq+E+RnflPRZ8/tYmNNGAQLiQjZh3g0NsA5cpwMdl3OYVxiAR2IoAg3CP47PEBIrzK
TZLNBh1jq6b8nYfu6Cdep65rwLKir0VVwPMpF88cYhOsLsrSxkUyCuU7JQ/JKqBgeiEiFbETtVEc
jIYsmbnO5ZPN26KXmnYHItDu9LazD04Wc3pZOx/XHwmqyRooyMQQHXIUxlGcXD2G/U4ujU3U2/7R
XTMmsK2Is7wIaIWXnKBCtmJACNBHDRzg1bwVbQlJJUshaAqxLyAQBZnTs/UpzfxCoMLRGsnUyT3/
l2qnYp8X020atGkjtWV5IAdmP3et9UAa5l4s0joSV+0G7iJZeg5ViKcHQXPKVl4Z/ReDNW1TTFF8
KCbD3kAkLU4tMqhYk/NJVAxGWrI9WqdbtkuRHnpRAGb1VR8aqjoQn5fewDBWQWo4+xZRj+HZNx3G
xw4YKFsblmKqxoFul5ERWImD75OeZ3Afm6T59Brof+C5UBFmmhaiWi22/FeoO4fASqkol335q88s
BXuLPShAhoVRTy0z5pF1ete8qN5NI6PeqJnldSxa/k0QjFNhxPvFJpc7IvuOntt41ZuSp+/Mbthv
2QLNQ3LrnWY69DEMlRSJ+TnP6wpVM9YNCgayYdJufPEXsbo+iyMCEe1kQa/d1UZT701DIyiTcM+t
3+fmnRQiXBAMC78F3DH8tKtvppJuw+x2TeNmoRl1ajekk/FM7BdqmsYmq8CJPSIFc/FpKfUGKsN7
VvoYn/qqpinxhPE5fKFy6UnfSwDTSHfYZ9JdYaxDdEr7+CbtfyPvPJYj57Ut/US8QQ9wmt4q5d2E
oVJV0YIWtE9/P+o/fc7tSUd0T3vCSJlSSZlJYGPvtb6lxSUHlmySdnAY41YeJxVdS9QntPLQN5f+
NnU67xEHGGpd0XXvo+H9kaljftdeigKkfU7oQh3C0oY9ZJjMzegrC1R354KQuEs1QVe14DJuUPnG
ZzTxjCHyGOK5sE+Y7MIt8oyULrgMr1ko3jj1XePRds791HBuWoy+SzqLPUxfiajNS6JwvBTAqbGB
9sFJ0nuw65hEAitp7ltEFCVapKdZEIUVumWxHdPCBc7vMxaPa5wLNXm7iE8uTVYQq9WbR2TrtAuZ
9NYDtdhMMGrzLmfv1tnPWhjkU1gWLyQdZG0zkcid6qnGdBpXxZtnlE/wCOncuo21cjL/qBvzQVUw
O0pF9EiFo3+q2ZHgjrGC1PxCAZgkGqy2aCBjBSebwNp1xGbDQTOC9/WbriLaEmQqW5ItdrY1+3uN
gp2o3mGf2cnNnCfYEA2xI1lo7KM4/5tb8d+S+fZ2npC1kCmFrcM5p8ZwTYmmO3eCxIwBvcezrz19
cVpkc23hnqdgBJJXYFGmKkfJ7qHFazU4H4BxC9g4egiKyflW06IBlaDs8mZXaSM/m9MU3bMOLfag
xr6lZBd4UVefCLEkvcXuAaWgvyPLJprmTYTu/NFOwmzjAJE8BqL+TCAu342FV99lTbDRmfur1jWp
x+TqkpkWv/X2l52n+S/SttYGxupd1KuPH0lKiYjviItn3tsiHng9kxWG6uKhDx2wzkVKNMNiYUzw
pSzdlwmUhDufyq7dp4V5HH9EhXTiX3pSJWbDUgTECqimdCvI5vLaEHlkQeM2TsN96LaoL/zGxqI8
AixLSw8uWC+uqeKthg8KtRX6ppLVa5U38gPDXvHcAWZf26p4w49bvhdqAy3Lfy+gY5dOnm+c3HAe
G34STCJlfY/IXSDr+X80mNLOwvZTexAn3NHfWpZEnTcbUBfmfgAImXsI19D84XBy0krdK7KYdmNf
ELxdzyymL2nmuh82jMjt7GfVfuKHP9EKrM9FMRH10jZPXTrGBw8J+CYR7ojweUy3sxdXB9UzT+6T
tNrgchNnDKDy3DAu5WnI2LsN/3MKPoYa6XQLinStqfoRwVrk0mgvuQtIuzoQcHulIND3HWqDtS1m
XGBkfd+3rvfMjBc0SM36VmXjL8PJH6cmR3gcWBiEevtRK/1gjUPx4Q1WthO2kW6LrL+OELVXM/ay
a40T08/C/kE6xU2q2f4oFQWfScrlIbsZcmg/7Dcj9uoPIaG0Rs5QbR13VMdAcZsycdvqwo8oFeVj
krvyXEx8fUIsj2iEiQmGkl1NyvC2m4I3liR/6xUFmj8LVDiwM270bsDEmsgWBBBpTOwnDP8c59H5
gf5MYLbb8XnSo33lpTkl3QhkErTrHemIZVvbKNpGotnGwT6j9qkxNx79OH71SyK+p645TRud9/UL
eChmXx0KbTJHNxMSsglL0ror7ZQyb7GyTBVv8oCkWDL7dLBK8ohWPyGA62LEc9sgvFlPjUO1DQ7O
nrKLLKBKpsUvM1Xhe8+blJkcATLE3N7csn9Oa8aQWvYPpU+OfajjK4PXxRm68MkAOG2Ehwg3YXC+
b60BiZNPvktYkWSftlBpx8LtTyJw/BMmJTiN5NEbDfi7QELp95Dft3Vfbgc/hM9EYNqt7ImPn6fC
pnwywp1TaAZYpeuuiS6gJzun77pnDNwjct5HgsnjqCb2L4Z/0ZKrWuC1Lps4uXPi4CkPmCdak0NF
I7oX/iD1VAHKmf9a0di8Dl541qbXX4J1Z2n/AtaIgyEIUehcDN8sEia2jajrryB/NytyZhPDdXed
nMy1HtApFJVmQlaLDYyE/Ma4k2gnDAWnDrHiBUmN3mVdFD06bT8xsJfde2ij0inchdM3JNsRDK0u
REGSNdKHrErLg1Pmr/yvWG/IbQF3blj3SPBDrCb1Gxs2+aKMbpB442nRFTQ+nzUNFrV4jXz8VSJs
X0nlRHgTFisaC/bDrCT9a0ZAFPgzVJcxbnbhNPc3L20X/xYvXoSFneOrYNSmfQaamKtaf62TzvoO
+t3MyBEZgSXYnOuCGkIOe21PvPA1iCEDODRJhmT9altxfqBcdl2GlVXqTBtn6GnfTsWfpIb8DwIO
aOJIDPi4GPfj6RFIQ/8aPLrm5BLliJ/FSAKx8go49lK34uwOmYsBnYADAEMnCFySOHn1K6hFBUiu
bVdKRJTaqXotDc85CnYT6JbJTTQvpCQZNOfxX/DWJiHXtSFAD9Z9y+kYcieaEbuwiuvPRRGqcu39
J9K2q0sYaMDM+Ye7xMoGXkX8ZVhsvESM59GYDoGmc4BKjbgWbdNPhhsxFQ9DHXySnjJePQbEGzMc
FYs0Jlg10nwZQKIQ3gRJyc3I4LKcpZeuu1vmsP6BjGy2Bd/8TAeZzhKj16Gs0l1MMNZtVFSngOmi
vevP57BDIxjXKn0DDYgc/56qqUYKPXc80QskrFSnEhFin7/hLVYb9jFkVwFaH4yKXWH/7vPABiYU
v9u1yXED1TQrmvNko30h4/RATWVcuhwCpCbByh1iD7WOv0dAVy/rcbhVEm830NMnFaIXZLKSktO+
t6QNQ9hAty87ghRit9nbCeLY0syMF2t293Zl1mQhQrNOYmjIpp/AqVr65rUN8zspfVR2/W8jVahu
SvG7Tdq1EJ5/pZGHssdJxcGYjf2gjPYiILatRFd9ZU3LuFvU/YPuLHI2EDSyu2lSa0vzjgRoQnCD
vDiGWZNsNB3/hlCjYOp2VYRyzh+XAlT3K6hI5s4oySiVcc6CQxHODmOfkyCbN67riq1uUPj1xOoZ
k3Gk3bbPgU/cmQ3usZoSJM573G9Ul1nqb+vYJ4PCmyjWp0butZ5+zzphYsS2sZzpiGap0NoHYtwj
D8gxtwljRQCFy5uKIphTkLuLlZPuDT96JHaTcRJaylDYNN9KDRKqrePNUNCU4s0d79yYI1WaejA4
oYH8M1Irvaw4KnKcqW9BnQSAROBX2Ls+442d9t+aDLmDdiDTdZmGdowULrZQCTS5eaNdodaKhBpu
qpv0Cn3gWBAdahzQC5+G9OTKrd5Rl/Fmrhl8DS7kxH44GXFBbuEUf4eZvtNLxntujr9sN072+AG3
mYWVNwXUunVZPUIDxesQodobnn9cIegFWHdE+6nxiq9S6CarHqu9BYBtOaiwmdO2qzgXafHkCVgQ
RQIWDWaIPWgSM4YxQK/l3un2UylYVToAoFs3hJsrmOsgqD1vpf8kWnovDov1qubsPUH8+3+Yjvx/
SZTyg/9zqgLkgBjJZ/e/TVH++Uf/Jko5/4VXxxNQoawFHGX9e4hiLXSpf+UoONZ/CcnERNKIoeeC
w/HfUxMb7pQpLQscFV7IHybV/82o2nKXqcj/nJqYns203DUZqAdBYC6z9P85NSl97P1G04UnXHyQ
VLoQGTKwTs5MBLsaFtgBM9ePppk7u6QMLyqT2EHLnMKCDIAnkKbPRk5T1CA/4MxIIxOBsZ3H4bVp
K+xL4BCmrZXk373rhCffECepZH4okeSuG6cBYwDJaD9o69612yuHoGYfESh6CiWXsZjbE1ou6wC4
mRXeGY9+3h4bx/O53aetHXdqPVo4M2h2rNzKac+okfKExPEOYeXKcjnHpqmorzmJkREEW1DFEJVS
gaK5Q/sMxeczyCKcKkjKb+g1Rdldh1FrxEMeaA1BTFCfVLgp6yC7GNFnEZrl3nPwTGBHupj0XDbS
qtpNWIfdTSXu12i6+8GGROopBfqBMfBehiawf3IS38eYoQIid6PMZoQAUYPAGiT9YOZiQ6jvH7Cb
xxlb87thrWS6kKeHiNhNFJ6Yv+eNpqQ45Q2qFqMyETQhfTVTZIqsXuJkp7ncOB15ynC8UPWI8Gwt
fniaZKRiKUKVSZSh18IgFRcFaPT2nt5RuUkKJv5CpNMpdxTtIIYez95iLormlTu1zhr/W7DHLLXL
hdee/aQ8FBA1qdDWxAcQa03xJGgU3aJwyQAj1mtdINTatkP+bKjeuuaAV0+2RUpV2xPkncaIGqKh
OyE7ivfN0N8nlFcXLzr3+pBbUCMx233O2mtfkwjXmKXQORV+Xu39btY7s0NX30KFpu8Y9SdCELzd
aAQW0/32b++hDSvK9leUueIU+M0hc56bonG+rAaMtZvaxdG3eHKJHXT3+TPBR+45qrs/7ifTj5K1
FWcmLsyBoPW2W2naRr0JwrGTY7irBCrKlGbllbRYnAilm+wQPa6X32g9JYb+YmMjqLvtX8tZ4Au2
Z3uJ0CtXnUnnOoCiRb53+btI5rtu0Cawa3/HgoLLIUF+F9TpY8qJ6yFpwVtYDv0YczzXHVlMdoqf
erCwVYrqsRLEBQAqCPa+k8HnbpLxIhdVVSfoU4XZV6LgqFY2pzyer+y1hDrw8/lS5Q0b/lwd56H7
i2uM29sao4dyhIyQiEjhNAYUO2mky4Xbls8aTfnRtcAkTcVrYDXlAwCitZ6sFw8KyTWwqoNLMN1t
EvVzOjPvHEk2Ws9j05/6ApjsvHghO897dHLu1yHwDE6NOYOuiqhE20mYx8E5Mas+3rcZIdXT8sjP
oe6UEuRpNk/20YkK68UBB+tIuKUe0eL3UzjH64eQCvMwJdx5yhk3llJECjdW/AgkJNmzpNYgUyk/
ZiK5Tg0t/SEjDSNr5As+VHj7dnUghNNc1fCot93gbEsLEmbJIljkTB/i+EBl/IulB8L1yFY9uhtz
LJNtUrbzGujjXRMx3ygHBo1AKM9dh5UhZmYF6IAEprbmT+z6aV8jwQaLFuHNbCHQtFm700Z3CqP+
t5kM867MgWlj3oNmO9DAHDDhShFK7l7ooHFJIyNAtWsM2bxnvnwNdJjA6YqtTcBEyG2dv+BI2m+3
PGRpqr8w6m3xpn/rsV37g8HM2MFuPJLUsfUcd74MuHHP6QgjJCRbqoVDf8vJhvAIvs7cCBW/I97d
6AftJd+wtyyRzuU5s06lWbnXZOZ9u8DslKNfDLcDTLM4Y936g9xYYj8qAAtm4kObTj/tKs9RHPsU
j2V4bdLkGAbKezJjD3se85dT3I3+tbdqQBkodJO0CL8c6GL5KIIP8ILNrs0hcZTetOMV5H6NiZZW
DSCnulZUU5zHyTdkuRJoqETpJB9uSfwkAwdUnaoX8Exg5eBQHB6UmKE2hbeCEvlvOgxUhcTczspa
FnXnLucweUjKZryyZoAcHRq0luMu7PrFCUbmvZ6ABlnTRdTp1ilGeRrzsLzqpqb6TlVxrjgF/OdT
Ee1TWBRhAmi3Sq7GMOOUGqkSLa/Yt3LyoasH/l3BrrhLIk6o2PJEH1yT1vxdhbTix3HfGyK8+7nQ
qjE4bqpg6+mPeDKidTg26r6YxLTrp4UyX3fTtTLQQktGFdxjcmM7JMEweu52Vlp/u73sHlxsJqio
MmNlQb7ZeDIoN/2ACRmzJQMPw912JqgI1LxgrNWYL0AesFNnjT343puwcSPwnzZNTWzIGJOMoJtV
Wknwssu6/7P4k+2N4BKwPoE74c0LUZ33iw8jmlM2ELSlmYfqN65Gl1QH6d6nIlQkhDXX2vH6+57T
eyz5/QQbkvSahgWSb/q5yEkiZ6AJpuyy25jG5N0DVkYeP7bmzl1Q9swsnDUKpB3bG2vDjaECQQ2x
Nye3eYgpSMLiWrUNxgWBUkAQpUoK5K3yFNR6D67+iA+3QCFn1U5FxwDy0zKGbCdPMIdIWAA859E3
/PY0ZI66JnmyGxb4oj1BMPZNvzt4Y5Lf2w2nPdyKYvvz1Z/PueVc3Eb/ZoOT2ZRlA+LO9sXt56KU
iPeObEMaSXzuHyxGwEJlNOJq2GQQOP7g7BuRT3cDAmDUVjmw8qzaGMo0PmxlfuH//KWhYp20Eak7
MwNcFA9D9Bm6+hV72gktjHvlFB488cSfp9DSm9xyNeFroMwDk3FM04fFRzhYBwwV1rPgpr72mcMJ
xvDI7inH9uhI0G6VjAbsZKJ+qbkj/bKsPiy/GPe48eYdZiUfI6yNsMFtLlIY3lMtg/nq90Ku+nSq
P+j+L2EX2GA7MU27KQxspCLpDiOGeGri/GI03gBjICV7kzknzVp5Niifn6LFd5PRC1/F7NT3gzn/
DvBDrgniqGDNJ92L1MMujKPmI+ko2sokcHem1dAVcCpYFENww/xKGpLxlNVZ/KhriMlegsCym2zj
fcLvz1wdzr03syZZU0JQDDoYhCdSFNk7+Fd5xPmPggIS/4epo7ciyBiYjrK6033x1tjeoR8m94Oq
maZv1BdXq8map6TS9+PyeaPT3TYNw4WLYMHPq+p6qwRrWVi3L+Z4Sv3xk4jKfd/SU2ZYlQNRRR/w
N3cZh8Yx3NMmVXd24F6icXgeytmmDYzCfsFu15CyAZDSrp4ORsKmhmLeW9eF3M9MCasMD2pjRhep
C+DDVfhSu0IRlhm/UAtNuAsgeLBrfZpOyXY903pOT3AWP7J+afn10b2X4RyxaR2V1bRJEVkK5VwC
G9Rn+8dQ4pnQy+vi+dSZXJte1GyUCrjJlmCLojJdBj93GCF5IXH1Ifc7diNWlWQlG1Y7Zl5rP6tx
YVc9zoM4+mXL4sVtfYVsC6A4faGmngf4rMEtpaW2l8PwS9R0u6P0PhrH6ig61hB0ocA9WAtyG+dg
OWztcXgJPaAuPrgSJtntudkyff0jcsw2Uoq16+OppdVIQY5+EN/+OrchFFZ+/RbFiCyRjDyQuErv
gvaqHDcB2fQMFMe7mSIb8+f4DaSBZEz0YuvQL16JhH/NGu/qBwTXBMhiiurOH5ApRvU5FMVVkbNT
11gA2oosuFiwCY/FL4NUpNx5KW28GFgJ+KeEmPXcPTbeXA36kDa1Fpu4Th4t8nwI3+huDNT2ZZpc
/LRESoHDy9bZte+r31UR5iuZkHKZv2GtIARSEdhsEmQw2VG9TmJ8HC1AndI0MAam9WYRcgCw2tKP
gvpJLBNAcB8VgtzZQ/c5TwazI1Z4O+CDoa9XbMfPWpfewUPNSmh1dwl/h4DYHhQZWL5+BnMOAzV5
JOWBcB3D3IH/o3PxNKQDpiYOtyu0BcGqsCy1kcKfYfmSL9b2zkD96OGBpDFUZPTt+/bNNfC/53h/
VsLIk0uDW6asso3Lm0Yy8BCq3hlsbruefazuwk/6llCqov484wraSwer8mAGj21MhKbX5Ycm6F6Q
FnFX2ZggKp9wMxU9S7rtK7xXeq3SEdhYVN7MnG1G6Jm3wBu0RSRPPrcphgIOGqW6C+EvwgM+NpPe
syxcKk2abIPTry/iNzMYfE5dHCddd1rpuQA2itZ3XSif42OcfoAfKNa+KqI1HPlP2S3WRZIXAn3v
86LPefVWZYNHQnZ/wkP5By/RQIMZU3aHZoWU2qcpgEs0MSbW7TaVpKX2Akr9xNM4Cpl8posyITbq
bp3VDS0grL36MJWcWfoRgOvSlCTG2o/u+k5c0ibEpZv1T6hfzta0yFnooFvVG6Ch7pibw7s5NJeq
/maufm4qOuskCezL0j0MYY0hk9x3KB60DRPOPy1ZS9aQoXwcmbgDGDsqJqdrAphq40j7guwlKtk8
MvMV5JSHjl2/KcxiE3kYYazSWpXYpHqd8YckZMRrl9PxqMUfUHbzqir8FIdq96Blyw+Lvop23ueW
06G8Q7rmzYaGWRc/DZmFGSwxIBp0EEOQv80lk5HeVc/w849D5OwzYPhDPf9x6/GjTPMXrbJvZu4f
WnKzydx4iWFeUtiMaBS9zwCowDod/N2QT4TOtSUVpJcfvtFBMTcyKOkq+95qcm9DGCDc9xkvlHfp
OH+QEjK3O7MhWaIoPwIH8oI5vE68N0TFfRPlCAKaz+nLbIb9SBGe+nuzFNZKuO1x8IVYOCDkIiR6
HZuSHIna3RheaK8LdKfReMU2VO8Gf42XhapOvlmR/Q1W7JmpKwRjL38FcvLMsfUxognfbGI1pugI
mvfJFHdznX+YJBuvPDJnyCwxd1lVveBCuLoxQbJauTS/EYCOzXPnJ2LvwWJ0MX5auTPuEceBbzS+
I7b9DU5J1PoGQb4e9j72Wm6XphyYlVXa3XQNdZwcTv0Q5rs41HpDnAJeVTM/JBBhmOLa9zrBtVX7
X4UjjnZArEJe3smWTMRWJbc+OFod+clVTcJ9mfkVfSeAttZa19F4dEV0n5Y+Qc3YE0yzuk2GjzEY
HM6WozcyC5sQEQyguL/wDyrnjx2gllXzmnL4bpy4lxToi6V3kkzRe5DDwkgtvE2w1DLG9h2VtVD7
nh2NAwenUA1aKnTc78rIfme+S3zTeOTQeBh8s17rt2H05KLIfWD+/2pBDwbCwN2bsBpFgzUzE8mS
ja+nTd7j8NatetMNzgM7WNSkERF5fp6/G8D81m6BdHFUG2sOXsYwSNdpPOttq7zwweUpaMuzEkJe
GjfGVr1PXKte1yMKr8g1jr1ZgYPKYELBrvqiqjy4XeISD98MG7votk1fAC3AioH/UG0RCZUM2mem
G8aGod+93REkJZ3hc4bkiGdx/pXORXzIYxhzdkHYC2zOVQeMdwaX4+HH2LomL0lhDVfPhtwz5MEF
fMabYzp3nel/lLm5EaH9NysbvZom7CEIjDoIahvL74OvkLC+c5loazdMbXEO6vhF2y9WwnBO5vG3
aaO3zmbKs/y37SjSpoL+S+XT2zhkRCvHbBvSWk661YlQS3MDijhHGWULLMa8FO7rUFuPPr4MhILM
9S1OR2EEzs+0wFFYfHENZIzboE3JDAk9WCqpfjWndkflo9hW+zsRVB+hiV8BeQH1Tf3SN0/xbLHP
1SBcevOrAFIVzUG79Z35NsJ02phxKMFPGOXFgxvT5kW38ZkubxODZS0KXjHSVzuzRvhNTAdJp0b2
nffsSIYLltLISKQwg8sMQMuI+2d3yjfkb8p1mJoPLn8AEwknOcqgoO9ENeMe0GORUTTO79VIrk1k
g6igBPmd4MAZfGeZ0TvX0eo3qP6M9dwbu9iMvmpGsXQA5a+ZcLMCltJDXxu7tvOu/dhPp1JzRBN1
kGxiWdOCU+jpClLIhJ/T3aX9Mtn6zVd2wz6J6wcjS7523czYK1PtvLbFJk1sXpW1w8aAtA8Z2t0k
iFPXEwhtJhi0Vx2LGqxRlLCV3X13y0G3cT8RKhKXZYucsmT+w2qirwV2z3aEB6xmkOZ/O77I60x7
JIikueojC24OMSdrNDAW8OhYlsaJMXK+ClrLvEwJlWguH+ICshN5q8jIIHdyiM53wWxx1OgYC9eG
n/F5SSQP+/NWhtlnj9R9rVS4d8jFW7kceh/LbN+DMU/seRWGZH3I5F7p9jcniXIdSnPccRZ/DUbb
3Y4uRh9OCy2UKtACdlyspFFpxnkUtB5iR5MiDBVXjlf879zEbwy/2Fd63Kgpv7NdVeMeHJV5SsF+
xEgT12YfXAwjtVZBH3xo0cCu6Me/Wk43YmhQIsqW7hnO4phQAuBX8bOv8e7Qc+JMQHMS1Tc/iH/O
RsspOS2QjTcZ7FMQd5q5fwyfNsO1sEkiOmFwlS4+TU+7I3IGeji31FCf0tb9yJWq1k0M1M7NMSvN
L5gTVpnt7ID+0uWzJmPr2RZjTWhYFbj53s4yBGiq2884v/GpYwZrox19KPZsnVnrrtGglQSRZFTY
5iBXnvTtgxxm82EyEaDXdXf0Mh0+2FFTbS3oVZTa5Gqi6gPTH2siANVdUjoU1IBiRMoTU85VTMKo
WRIzDmsnztgqeQvhhOKPMQuUuihVAoGy3K6CbBfm43Nhmb9L2wwZ6SL4T3I6HMRI1Ktu4ePPRLBJ
vA2zZ6Ro0lrB0C/hBNASCjWcbd6SGU0rWnBTDSKSeOafy8+HiEfxsebjo+zs4Wj0TkEQdU9u8z8P
ldWS5l6Wj5CHMmKQCuwSK+gBXOcIwUONPOGf/ARw8hf0hMYujezyhGL/X5d8+RDQ0dnv3BhbgkQO
/O9L7GXlKV0uCbqHQ8ERslvCp/slevefR0vs9H8+LBX+FfDHFTvgqE4Vd2j2z0PT89RpWi6MIJma
D2O0KJ8UQEguRvK/Hv18KC3Fzw+/tTdDoivZbyq1KMh+Hv5c/AVCART63l0CtjMkSyeG4HAMRFiv
7cqoTz+Xhcv2zyMlg97a/nxSFjXW5p+HuWXX/ELTp1puuib2h1NWj/+6uIAST+kAbis24Dba3wH0
+K3gN+SYAbUtaGHGU3CYjGbNhl/CZ7iQ5+MljRfDuCohGra0l8Oht9DouhzEhnnY/jwzP3/wzyNK
HZ6Eha1NWCPEdNJ9I5pm6YmU4e6UUQD63nhWy6vbuy8NlCtigekVTUxKQE0du4Uc3GaRe5A9wv8+
TM4DeSErM2ni7X9emZ9X6+fSLq8g0WPkU9u2d8lCjk3uSAS1z+14M0Q+32qUkqcm7KP1HNv+VcYd
xWXTFE9ZNBACqOubVcTWyRprQNnLhRwQUUxXNbrOru25o/WMfGHj2QHi78o+qyb/BVesOpQ+PoWf
S708ImOuwP1J86y0lLtNPMmpZvmCMfvGNeQQvWtCOSOsS2jEL2njk1c616dRTs6VXgqtvpn/ck6G
nOXdy68IFoOTWzvgclp3lzfBEvCt8uugUWkYUcfkakrE1qCevME5glXaIaYsnBKdKnzcZMpfht4h
xlaITz0ixVBeGd0LZ47ua0YY17lmGoZWXhIK7t7VUBvP1Co4BGzmIeXyvSCjjRvmNWydxXTmjCzP
pdE+tSmDx4jZxeXnIudZojNuX7Th1xc3xjaWuLQHO2VsMALVYEiXOJLJQqa2Sc2+OxUUCFVdtU8j
icu7jIYjVamErlMUr1AtfMSk07U2Df8ELlpAo0J9yhlS6WJllum/H/98x88Fqqi9iapqWjkNwW2o
zPOzE5DUFSBfq0nMiJ2eZL3O+Odi//N5+gFbWmf0ZpeviAikqxHCZlUB8rS4q9SlpiOQCYPoL4xv
SoBzM3U1YZxqkzuD3hhhYj6wvq7FRkOOCpEHpGytsFrNl59LYZY4b7yEiRPsY3bmzLy47gCtOrIK
YuPiTUm7mVCG+WIl6bQzHP8vozASl10SSCVcwGHV5ah0XK8lTjuNCEwm7W9H3jXUDVFR9S6Xn0c/
FwOVypm2N+fpprr8XCRDqQ1dFoIaAdkhQd5JJD5ncre9u1aPXCwtcQZ6v0dNQ5HSGLxMUf0aYyHu
pmEQd0b/S4L8BS3v2DfDJBBadpy5U6tnfBWl+YfdtB6zNM6ZYNi7g5kJk60A0r8Mt/zQ+GJRwhPD
a94IHEq454AShveG3Zi32OEilKQD5xMeqBXdMno+lZ/+CfRjSULjU9mai8q90JueILOLxnCLwa4c
n9Wk44PpZ94lh/p5EVvLw4+0MetMHKlmdq3RxSetzuYSRt2UU3xMmFWIMSeyyehSorMniikpFU2A
NikBVPgw3KYl5jbpADnOnAwZRGv/JhjS7CSRcteOYdqhGSr3hMTLPw2UbNs5T/dd5KLG9YiT9WZH
H1uGv1PYNFu84gGNsmEhz0LyikSd3c+RBXylsNRL74lz39K0TyVcoGCgGioi5Zz8vjTOEvwUyrzx
G9j4yowy50EPhrlOPH8pVklkYMT7wWnnl90yHBYVGQve4Edrq8s/6SQHG9vK6Uuxx+M+wnRuY/jS
RTOs2talUxcmJnB6NOUe+qbWiE4AldQbMnWQKEzgjDwteduQiEro9TolHw6B9aPPsr9n1rEDe/zM
ybgj79KhkBqm7Do2XsAxwiOsUnvuOipRzask+jWl4XQv0w/SLaO7NqrSWzhhVpJjitlT+S+ZuuRu
/JkNSBxicVcOPV1MP3tRZvLWxR32OL8LN51PmofbqHKlEG5AZgyig5lmwdW2aQ4UIthmfce8whaC
VggQJFKSd53nsAqHPdpT/jgm0qzOYvB5ayz+rwSWgNWbxWGy+19TmNZXSzDQ1a15jBoUEWa71zWz
jDaAfWJ46kP23rStjdJddRRXe2CBN5jFAe8CdPgJXVhpK4QKJf4+uWvmODpHzNYsNUvsEGO7dUXw
TYDQ9J2E45EeVkvxQLpAGpnH3ovhAESUCJJWXh0R54fc3TphZeRIFjMyRxWC27yQQbsarHL4DEG2
MD0ldlp4L8vIb8YItoegbW36YC6RPormqG2MIxXmB9SR2aOfkYPpz+5dKQePyRKa7qajc9POY3Ed
8hoqVCm/mz5zr7Eh6CZ0R2KBlnHYuM5pmm4DlFl3U0jWgVMWN39mb3bjujpAPIavs3zu51KAzyKF
+xwoKTDIwhH0IvanLgoFcuRG7dKGeIg5qTYelp6iSfydH9RfTHTIFAtBcxW++iZF/EWjRu1VMpw0
1hbYkzTqUSg8FvKel7dnwlKNVy2C8frziD9tvDb1Y1Pbt6ILmwNQLZeEFcsl+6MDfgJRsJpLBDEq
MtcVYz10eiEaguXy84ju2x8XZhLRNThB6m1pEjHWedl/k3cmy3Ej6Zp9lbK7bpTBAce0uJuYEAMj
GAySIqkNjJREzDMc02v1I/SL9YFUfa8yu6vL0nrTZneRYaKUkigSAbj7/33nHKtxlgeOARmS9V1g
cXaOuZxhC2KoicGhk2RrIzYJbkJK2uoMn+HtevPV1vMnrt3adSeaXFG6Tknebfs8s1ZuFN/SMax8
RJ7oArSi26G+ounRQVYbiIYmxSYNCX+AUoMVqrqzwl90nlueTaqqLD9vwvcq6kPQpQD+2C5BA+Bx
UXD+RIvv52uVvw96Iy6zbUDkKjl9lz3NaY/drlFW206vjVvZTg/w2ex9zbibnNK3wWTVV3byPgdm
OVA1ujc881zCV+h7jkfCTCPr5MbUnzjT9WjiOkUZnbzlpSpRn7RFsOQoUT/l+jcyk8A35GPCBjiQ
KNdMz63X/WRF/pA+2GjT9KhKT71LHCgF1gTBku04U74tOtR7DoyDvXI8FpAGkzSXrxNFXoKIdC+M
dHoiQ8kxMJK9eTbV2aV2fudxWsSJDYkE0qLJKZXsh00h3koRMdctc3MVhkVCNbsUd47KXaYfiDdt
xUkFhz5Y8xxyNr1MlxkZEcUx+nRYWh1deMxu/kkaoN39/D6oSnZnXbG8bnuUlzYnnKrXv3uO9lEB
RsMlVRxFTmfea+wvZSBPcmZl4FHm2fKOyRlkDon/19kM/yXTh7whl/DeP/dZXtSPvvzb3Y//8d+L
P2Acfv2+/4VxcP8uGRhCurEtYdqgGX5LIIq/G7rOr0qCjuBrCCf+I5BowGrQSSjqhuRhCSLnP52W
hvl38A46+AcdqA1/l/WXMA7S5I/6QyBRwGMjHmkZmE4MS7hwJn4PJLapVjO87MUhJl5EPq00CZlp
xpEh064RvYaAGy8kTS95HFTNMYsz6/I4CnYecz++5NEYaOuEECbJudsYRei5EgnOltuvC3TmUgkb
DGoXffCcuNWLt0hU+n0AGIjHB0NVkr0vgSrkY9kZzkEHzcu+8ZjlKr7GwHnXWhtF3xvWtPnQf8Pi
QIYCEsCpTBv71rE4gAMnmd/Epn2DH2XfCM/gk5fguYhEJfYzsRNz06tXDBDLqCZCy96OD7z9p4e8
hANYV1a2Gzo5Pvx8IQSDIG4mghk1LJmSHsEYAkGPfCCchH70LbsiRoWI+9nLPWc/zTVbguVD1uHA
9q3pFJAnIggNWqwbycE5OUcMqZDhNSrRuOk8pY6id+yjNPuvTls7FJQjkoZwF1F63s8J94lhENn9
z5deMjzTExf3XsMtw9Odni8+w9pap/bRx4PasF817rKSHA54Ulz2ZuN8qIIxnjnrb8DiYZKZGK8Y
a8q9g9AmjTJu6YtuMs3eVB4EFLGc/EJdPr9ktoBi2xGkJqmys9uuerYMzro08QwaTe0iSiXYTN1N
zcRkZ/exRQ4+sNFxkk5ioYzWSVIhEUXOIzTFNxwO7j6l0afi6jigNrrLql5uarEownZGmCZHk60g
EOuNJmNBcK2oin2gc0Ayz6O4D/qMIzhbX+Ko6WqM1Gdhip5pGwyHSsb6tk16eaw068LhqYMxjFsm
BGpxoBrzDB7H9DVUo/OUkWrBR/DUW5/MNaq1VirIbwGoYvjBJNTc/qWfVX4bMNpNzXyTCAdJ0/ds
qhOl8K6k2MUjGmI25YKVltNiN0sje0B9YTMm9Ln+3WXpWviJmvFYNpyQBhHC5U7YBJma/oHelc9A
0L0KwhgLfam/02Uun/IUCjC002b/80PlpfYOW4ONxUD70shHu4Mgly9cC6nRmp5UuhpQnq4C3eKp
EYuvxGJTdKYdsh2XjItCYg/6iUUY6Y9jnThPtFYofCYHEjH2FgcEJymjRxQ/hh4wuAaVxwGedFGw
LrTSuzS1QHcPulyVbjFTGWqrlSHUD5valhpJmVrZG/8f57SwafPkLsBDD6rO7FEfNT4jbPslIWHa
xdljHgJTHGRL+kBa3+UEeEg4vbnLIpoaZW0dOoe3LpWgjd67AxzbjPVe1x1lB/VKiOjFtar8OSls
dtjustxcPnSXs1Gt1T7CkcJacXaNwHvNYkr9fUFQBE5Kve1oba/1bXnM9eTLvKwgUcxpvtfazNcb
R63J3rkge7Wj3s3xGgSHQZmFpTwjXrJmGIA6mzlqPHB1tOwDUkgn9JEysluRYcH0bwtfKR7lUUfw
gCH8lrwAMZdkwL41Cb/Whg3SlH3EmnUjLBjMiB1BtbBJyehSulWaEsjAIRO6/C32tKtwgjPhbpnU
ol2zHPe7Ba0MXeKqMdoPkULwzerhNcNZsyqbdofhlHDYlxym1Nru3Itb66zDZnOfczpbE+nlz/Db
HlXm4DSscZ3ua5cBs7HkzW77k5kEJsxD4hDCRIcyDI+sRJ+p0oB6xDtHaW/XwreqrXh+HOMgWHWm
aXyt6QER5sb/6iKVqFBkQMp54bEC0CvqyVqDzxKGkd/TYy/XVNOsD0BcWxdO0evQq4SeqIqPZtum
t8F4a8aR7kRqfsyz/diCvH+uZy3eN8xo/Azaw/PkhQ+OO1J/dnAS5jWycsLDw0NQC3FM8ZBx1Czy
r6O0VwTHxUfHAnAd1pKMJd2lTZm2Hiwi/jla4c4f3OrXOQF7Hj9F4bP3GFZCyWQdpvanLA1Q9gDa
tVj7/uuQuWnw2RNIX/86X07SPNiHeD+OWcWTe51Wdk7xE56hLcRwlMvLHLTDMQFHdiTQGjPeXj6G
40xMYAoxsVBgAmY5EPTuYT3zZVlTPn/nnS12Ki3G48+X4T9+9PNDOXN3bkL36xzb6D3luHcJCx9j
aAnneQz1cxGsUXwxjmL4vKs5A6DLDAVkJNWqT+MLOfitE9MIherZTJvBy1umePqbaRvy1iDk25qG
5viJrLgluQCUbJMHR2455YtbdE8DKZ8Hz2ua1VT0+66jcL2aepQe5uQ8FS54uE7MJ4fQyA/Rx9fK
TPPXhM06dDYLTFyW2ntdy4iMTFNPBAXISFC6NygJP/K2TOBDULTUk/lTCyDUBDyWeIsHjNC/Jlno
B17PiHFbTs4R+fURTChn81Y0AlNGOay6V1KXJDE91Ck1RwTV5E9B/9IW06s+5g+cVYYocJqGXqpm
cll1FwPocz9W3t5eGm2Repzk2J3l8sGcNe0FG0zMNO+SMiq6422zKeyouYSa00GFG4KNCPTk5AZN
AnkhOumeeKubAB8N3JVrXRmCWYalvWuV+8yBQvGEYqw/FEZ8dpl0EinQgxXqtezMuTdhw5MT29al
q2YWRClDPqKCB4bdT3AIvB1ghKdpOb/jcpjvmsEjELsc8CEJJR/h/bA0+5q4oEYSu4JQJwIOS+y6
8g0XUNvyfyc9D7Wpp8EfcjRKoN9pfP1LG6EVYwXIk3rIKcHmptpy7rt3FgUseOZoRYfkCbsRj67A
vgQBbYFUL54GXLWhzkFTObCv94iJbZVle+uWtOJKH4mpiCrbyeAzc8x0V1bmh9VkFVMGq9oNjXQZ
XyUUKyKn/vWCYw1KhVT3YlxUH+E3wZMTMj/fgHpwPr1x6ilEQDayl2yPYxrbUQ1UDZa5yCC5noiU
5UwUaXxIfNWUpu9iMRikSekDW3EyrEtF67zn8mbQMAGk/VrolzCN6bBSt5tjn3XjtK5Uc59H2Vdn
yeMJpJllQtisSckoeN7WEbzboPD7tUPRU4AntrMZ3oV1G1ycrpk31oSfiu+ZI3ZRXbwSr75F6CZP
vAkOyuAuacUECWtyiPl486bx1cn1D1fmA2CS8FsB94IreR0HxSmK6qteMqCP+vaxGPN7Nr/4e2fk
DDO0jqr9KGYmolEXfbEoXJ6qSAF2D861FVyYkAmmB/amiWoBup2MG7g//a4r25ekpldal+UD28Sc
TkEB2tbbQXuht5jC/WhnfbrgaQBQ1ViwriaLAFUWZUd8GUSsSHw0Ip6Jh3B2YYromGCvXvetVJvM
SbWHdBh46cNwHbVlvY+XD6vMRZruGJwoms1pHhL93Aw7zWAygPfnQMsAj+bS7mmAS3PO3L4GI9ax
TAbtoQgLhkJDdhfYOXos1jAnk4Y1lbz3mFQgjd3mMvVTfP35QpEIN4Xmvs7hgJGXSMqOJ2m3IfgI
fT1tLxz/0dJdXsKZ7ouN1W/XQAPnce/1L4ndFlt3Kop96EXTF97xY9V8WBRmWNMN2RUGScyzIq/e
Ei2XuCPy4KC7SfIWc5+weT+bZgMQgwVv3aPglEN8NyRQbaFzCFt2t07VHKRE/SboSfxYxW7sVqZi
fciFxgR3jDkqC/u9rWNTNA38fkaoQzWqAV7nDMLcMRUPMVZAeuyNdi9xIe7YqLWXkLMev+8sB72H
Uvvc0Dg9URXiQMbfwDnQkjE/OUwFawlS3/6AovjI9yc5ukTy2EJgoECDLjUzvwaI1DZ2yolzNCGH
ZiXC8Jsq2FcV6QSuwxrJcXua6gEPtQJ6BwzI3vGEfR2R59JKDzZhk7xPXlC9puzl1pQL3IdUpP2O
XINc68RL6NzbN4V4TZnucEt45EAHzZdgY/MStHSvrKjYFbXTfVRfwizq1h2BPnYhdnSZRMRQRKr8
Q28A62GDtlLlnRutMC+mOZ+teVbM4LL2AgFEqsm8TM0kTiPYEIzsxbUw7UUaVzokr1Y5ob0LqhEs
bJhQ+PxYok6xICOhYeeVTRdtKoSffmKSDc6gO0utqbmNoO1UyDa2cqI3QWHnoBr3FoVgPuAGNH4O
UuFSZcV8+fmjIYnJ0uDS3gItm/yqjVgHKcu9UWS7Wk281wIJcUEChgVQZbrZVZM8fnMCwCtu/MRR
+l7bsqpqb6Opc9G14apBA/4jDWnckgD5RqyKGA3UoRBSmSkRnlnBEC0F9x9m1tjbIEjng+6E1F75
WugcJK5mw0u2wJHyYmRO4tZYQGisdPNUQoSAndq6zWcakILQuO4aonJrU3yJxtJaO3iZmkg/RfyE
ZJxFUx7xoUz6xIcks2dhzaOldx6r0XX2Gb+7bzUaTZg2yqxGh1gl234uMKE6N9wv3noMBj+vxwNL
tuDcV+H3SA73rZW9QyEhjo3c6pi7GDLaGuQVT69Fc4m+fGzODJY/wrwLtx0TxXWXWeeCe8oqB1e9
pjS9rauZam5LqpVasrdKG7IninEWDlGSIw0c72rIyvtMbox5jK4B68IrowJkSEhEWI9RmG56KPXN
CCyFP4cTUsVCDUT3MlMMCbTmBpwOs6tARxrV6eePtIggiML7pWuRTpYuug9svNutZRVIzvMNRU/j
lxMpAh1Zz0s4nUOQtejTZ2jLcObl0PpMWkleC36erBkZXOE8qQQiZCIncRAy9VjD8NUyFf+iYEo5
u+fuk3ZFuJ1SO9wMTZVsaA8lPkHqLzAcOCNgPvlYkCmupzF6LpeXWsdc3GTUeEQ4nTvWLxDganIN
RoDyuKjPYNk5UQ4z9yUPmwfYYcUPFXhHzzTat5j5DlDF/E5CdTjm3jgeeb7TpjMt79GMhpogaM8K
0D7VwNm/cwsjzMfBUYwy4WaN1casMNG2PRC9uezKl9nSD7H9rc6j/tugg0aAqf7CptlF9ETsqG/O
gtoRz1G32Kkht9GyYSLFsdP9aKP3TIrq2rBX4bYByoxeRbDPp3y6zoXo+Fb3yYenoJYr7rBGMcgr
zmMefOYU3fOJ0TCykZJo+dSucQtOX007+YTgwemPiT2nQyFTJ4naBQnRWKJYw5MWMq/rOvcb5WEk
kyNruRnq4jYoI3mhLUM0ZSTbN1XklhAnA7izhwtUuFsfgFvhRrOvUr2iF4bydx490oHAXjk661dD
uUSrdejEWdglxG7NK2EC4BjN3G7LmSHzRPXxoOnLEb8T7K2SYa6eGotENSL3ZFS0FStxLSviM2rh
jKVaEt7TMF1rndc+/PqphBtjbxmbnpMzjzsAC6vqsbUc80yImEARQq03tytRT2BuvitLbXqCM3Vw
jIUs7RpP1LqMXcXObSPS8U2moqYhmH0FxJF+Z8h7seX4SeXIfHYTWkh0Bo2iro8m78o7baz2c2sY
j9zTWbmZoKHaVrPXNcy758XlAZQwfYiSa1IQWjTy9Csp8qdMYqTujxOS1x2nGfWKYUh0isckPqF7
i05zsGyCO6wJJXAI4C6ETJSuWGEPKFwrhgglc9O1U9W+FaDYrCpyfFXcdzsmi7emh00dxsLZtlqF
snkenhImtaVhF/sW/1jOSrijG9dKWRyq0qmvHmqxiobDVs3og9JJsnWGrOXz/d2bafcBVPHA3YFy
3hzsCnbjfuJmNxo021wS7ndLqmKe1dWrxNNPZW/Wx9FS3EI6MFYFYjKPoKGvJ8go+sAz6Qw5EB3I
K6xCd8JIRntha1FXXnEhLidI55T1eyAwFhh6S4ofRMtEhADLVXkgy02xLHEqWDPlcbbHDMwYInGX
Qogh0mnj5EBFmRHEDWhCDyuHNc5H/IV+3cBcdbWpXEVF88q5Av9SY1uNuP3cMH3vKXdaCgh4XljJ
cs3AhoHBuh0n+5XF73hvLCUP10mmbZcb7nYid7Wy6g9A4SXDG7whtEP4NkXgAMfBN4ewI9BQnYum
qH0XgKQWdON+mTbDsVXRoyTayU2GJXYwhyAMTUkYBIFHvFZuWC3nofqhxfCSVtl8cPsmPbWv8aDF
/qiYTGstJFVCCDwpbZcjH2NU+r4pOR+tTeUXgdZhmu/2zWy9kkAwv0B8v2ccVxLSfQySxNopCtAr
IoqwFK3YerATKm25NqE1mz2fJ2K3G3T9lJIRO9vAVIgsM2MznCK7clYl4VgSylWOtutcXOaFzbjI
IBk3FoV6c9iF+l42mLufH7p6f4gzezuOk4ukSr/aCzRHjTEo2DwOSEbnxlqZ0dob2vS+blnoIa0j
qTe9AiOkMl9/emTaHmxOTDg9DrWNcpwfgpz1LsaevKbfD67jKV5eRNO+zc08UBMEHoAbJztZbEhP
JPUNFpHLT04/f8jMPthKljBUzct2G0dtdcINlFyJGobrdhyTbz2ZhIR31huCK5Me55vFQechhRJ3
nY2Redgsom/zZO5d2umvuplX7L2EdjDi+rsoHe+YBYycIW/+jHn4On+byXlIGWyN2v3KpSWPgibg
by//9OdI7RY76jMdovOcDZUtI96PW0tmgqiofGXy7ly8iryBNslTRu34y4zq3heZt5+xuO51omcH
kCXu0e06RIklbOS+UnybSoKDlqVv63Q8p0UwscYglnT360VienP0/svyuGBn0J6NfDxLI3CODefa
K73XKrBYaXMHs5DbPJXPITBGC0SIWcJDSP1oZNCcLXv3JfUUwzSxK4yogTukrC6H+Ri0aH5zI+Gd
Verw4wLeD6krfc6+eDg0fd1uRA/wGlijcTSr2NzQYNHYoEtxEUEiLl0T8K6TDjocIo+bzrDzU+8I
jqGsnrRL7khfOQ+iqxCJiFz79dKGiBL/+hDx6f/BvvH/IeDdAQjzf5sOrssszv9AJvn1O34jk0iP
U1OC8hgrfk74/oF3F7qEOcIm0SYUAFnABRHyj7kgTo1lVuh5DAUFPxL8UluqLvr3fxPu38lkEMAR
lMv5ja75V+aCfx4KWhzf2Dafns7pimR4+cehYND3vUp7m6Fga52MJEXjw7O7z7mLGuffvizXX+iT
vxUqv5Ykdtt//zeCRH+aQFq2MB3SxzZHxXBahPPHv6yuhil3lT4scRV9ZeMBptxvwtaaj1PnWqdp
do+OwoYzApbMVfK9kR0bTjZOo9d/Cc3umwa1TYWa2pTsxbCqYfxoJMtOTDUqPeq0O4CC0IeF+MsW
mXJGTV5gTk3qI428jiLWd5BSfd5Rz4WRw3Au8nePZVJksdTVxUuYsHhSFURdQ7jX0AMaNnI6zKaY
lPfEMM2YrG8DrqIA9jyH4YigZj47t3+zIKmkSfxqMGeFAgcEpQmdayhNCAfueq7Uq2kU7sqdzQKo
1YiublOlyYOX6sG6Ypbw5LVU68QLiWFuGNwQOR9/I/z2rDvlTW+RvfHQIdlyiUo41wEwB0iGRPze
2EtchDY+UgvalFlxJxzaHNniFioWyxDxKcrrk9h2qL052Y0PY0VvvF7sRMj8NgJdUYS2SFv8RWox
GTkojaZCchTc1/jpZHQXGymIPN3cWTW53tkeIFJPcwVQSp3yeiLqW7u6b4HNhNiZlG5PjJQ2OIal
ZnEtMYUdUC9ZzEnHivrI4KZIr8O833rMlTCo2MNdNMIb1wcqPvkw9uQ0PxkSAEtlK07fejx2i/wp
POiLC4raN7hJJ8VxbUd+OD7QpUccxahkHS0uKW+xSulUI4fFM6URg3UczFPWQA6LzTCFbLRUYUMZ
1lhMVebirCpa+gLzT48VQiu6wqdS7yy/dJR4qs2QEHOX0MOKa9+gjcFdvj9piyPLQZYFvUCuGYHN
62gxaQHan3cMMFMAE93RjPBtkWVpD+Xi4PLgASatWz9OJX4u6OHUGRdnV0lHhCy2fHAWn1fuZMfC
wPCVo/pyRpxfAfIvtVjAKNlP25gjCwmSp15MYd7iDGuRh3FFb/HmPIFpbPa5zD+Ag4J4VEmCNWqG
+Uqesq+0dh+wmiChMhDoe9eEDvnNKR/oMzF8mfpnN04ewgYnWQIv3QJVbTPxYtFgkYBK7wOXAG2/
mNHMAEdaY1TvJMVMapDOa2SdDUu7ovpEbMdEMEGzphk1T2jeUHIcXnrBm2SmiUed6qFwrAfy57Wf
Im3rkbd1mY2cEp1b4NK+AEPzlVCU3+lUGTsp98rIPrxmoUDjCpjuaGL96IvkMJTNVc3pCA9CsecL
n8zFKTeEvbeiGfEFq7WxWOca9HOzPtNSRkhXJ+2NSLCjwQkcHeqb1a6fzO3UK4/VHUa7iizFtqOX
vIL6xaC9/syS5LFAg5eiw+Ne7lfW+OykyNteOg/SvRcyeZq5q3XUPWFgXkJbp7Rt3U8xPei84oCq
VN+XgluFkI9O8WpE0EfaqUGHgLPPPCJfIPuAys9wkx3ImDWsYZYHInmTOY/uPjy27AXQoyXJMpc8
avqwGXsQLAzo620RDnsVv4/2/IM5E5ufmFDEvRAdA2GIqivHeEczgKH6tURIyKFcuCEzcdRRFUY6
69p2sReib9gYNWQUfTEbehX9421gtewQOCFAY/fNwKHA/DQsOFlSHOgY72YtuSNYU7AaYsyGi0kx
c9UPBHfYeRprySyFa5PyxcKLyrdjhqOxiUhjOOgZOb3LIA87gDD0LaiczrepL2muw59NbLbsv+Oa
7w/2Qo4vpnvTGveMMZ2t1MkgECJGj3Qau/Ch4Ci59+IjSYaDVdZvdI6/V4icwKVsqXRSG4OnxFvK
qjkEq9RJxK+5l9yZVckGr/9MWWvTVfEzXbunru0XIgBFvnwXk61uhnRCHs0m/siYxnDVsltKTLUX
3mHoxdepyF+5K4arUsyPLVZ1SYV3Luniuzb8O4cBg7ZnWLDLQ4VBe8w+YUyecoPEe7AiwOYvJWs7
53hnwYdyQuak+bfQg8OUJM9Jpy7CUyTNhFqzRPwQ3BLTjq03lLoHRlU+8YN3kpwnLzXPqUbs1oNF
MWcbx0RU2yXX1mz2oKpIhLKubbpjmwXn9jKxiQ6pu+tiYXCXa0iiO9oO9A3iR6AsyCtoSYVj/UO3
FpNpdrbdqtiwlKRJ5o7U+ivsz82n7rXvBLz9oapWYroPl3sCpEJILP7CMuusi2P2e04K9i5f/HqW
35DkRSu9tV/aUT/9/AWvv0FBxv68V1W07w19M47h14pHRtdZiDNpuiefGkfnHbZ6gnVfjT441HH1
jPDZBia7rYM2WZudG96say/M/DZmmcJNzdhX5sF4JMoRrUZC0qfSlS/Kqr1bFGjGmicCxXZnIoTA
uAa9csGTMTXAgPCgfSThuiMfoW2kappDaLkGJRxEqBOzH53Hyklngh1wGHev9xa38fpdec2nkbeP
GQcTK1MKUNjs08jprUOWKMwvqtPEKcBqbsObpjXm3WjzHlu24gpXRoIU0TJSHnMTlwL145citPQV
7JFDyrL+NNgEakXBWdIc6l/pcjhPVt7v46p9HYkcPI3JfEn5auRxVz2GY7AP2NgSs30n6IxuWtiX
//LrfGxKC6Pvn8cAHxTr2vfi/W+3svxDDvDXb/zHet9F5yR015U6qUJzkTb9Rw7Q9f4uLCkM0n4u
C27zd52TYCdg/W7K+8/1PhHB5Y/iP8u2POH+leW+BHD4ewjQ4uySyIvnOZTeYR3KPxn0+oZ9Pjak
0ScKuOfd6BsVSiFpR3joGA+GFOfjhtqilxA1nTWEm+iWBk6sWNutYlYPK0q1JFJJWwT2qg5LB22v
NfjOru89uZorL/Gl+xo787WhiTORoeANH1IBj3X2tJKNeo+QqLOoihFp8BIwYoP8yEJ4xQ7mF73t
YCUE46pyOQr2mgJ0Ui0nzvCSvWMO3b/Ykyz5yj9+PTyONomVGbrHTogd2h+3JIzdi+XARTAGIpRg
N8q8y+kiga3IV22oGZtU1+Zrr+W3uOvvIh1Hr9DUSXIDhoED+9iWFdXbjD0CCypj9dsF9n/YMi2h
0T9/enyvPD43dkyWYXAx/Z7ZlI2Ru5NjzX5eOEzljYbSoMbZc2A7x6mgB9JpQM50K/l0lZoeOniF
kP/Jq7c5ANXQp4f9zfGm5n4WgNTKYtzZBD+PaQMt+l98qvryufwGvLTY5dJiszkzNlwX8iUayN8/
V4aINHnHcvSxHoTHRGn3XmK+JpHBEW1o5vez8onNF4HLzCqg/CVo+JW1I5bIFiMG9zvTpXMf1dlz
ZSXkCRmby1gFHHAYklpg1u7Gsdf8UjowK2co+LVIPqhAl1udoi5zf/wRaCXgc1eSPWZDDoZFpHdF
GhTdWpZCG1myTsFiFGG0Fb5myngfz/ZXt6K+WNRG8Wxq9BUkCTMRwClA1APPyzuagJFXI4dnLI9t
5s7GzCL5vrB1JlJpfGGYwplMZp8d0CCcvtO9MOMYroOf9+09LocXZ4Co4+gBIFqbZZYsxuioc5K+
aUjn+BrqExAfPVRk6uX0NJxxweW9LNOg0UQyODrJUVLsW5lj6p6LooJA6VW36mL0tb0qDORGGdKE
VTuqozUp42x5wQ7BkXlhyBn7miI6XrhjfJfYG7an8ymsvGjd/GRqIXOi1F7e4H34DNpQOiQKUHVY
b//F5fG/v9EcqmqcCeCscXj+LTemb+83FNgcFYj/Nlk2snV0PXR0kjN7znRAQD9EZuffZpxp5JZY
GWgOWJg63dia/kUkRBM8EFbnz36otLu2cn78i8/Jk0vm+Y/X7GLQ466IIQqwh/enzypw2sx1wrr3
dQYJEDU33A+4FoFvMCcp6Jzbgb23tZdWh6VDvNhij5RGT8K9UQjw+8LbMOzYRmO/yc/kLilucIzL
CpgeGNtirdjH2g1hKWtxcB3599h6tZFpois1XJpI2PQCCKVpsbM7diC6AYCS6WxGOrvKKJAsCWiy
I1RtWXOAfC1PtT2wgTKYNj2UKgOAwCoHzpE9gwIl4zbSTpkJXxGUAayu0VhKN2VYnThzPThYHmpq
/4CGQJrYAPgvNMwjdCMEs69FUL/Fhee3/GVJ0GOvY5mdWu+wAnlEmAwHGGtwAdM93rCL2sQwjui/
+2p+r6lYOfrWsaNVKjQaKC7cfBwayZPDBDqKNylKVI1xVxp6bF/kLuCkwqIkGnojuFfWO5q1bthD
9fTKhAIeNJLhBZzgRM5HhTUhtzWfKO8Xh7oqU4Gj1ZcZAaZbgRGCBgmpr2BFe5kRLYBBgNSa3q1r
x9gkIWY3P/k+AaRwmvPPDGYwbwnV7AlPugAeiKVz8N+gWdmgwvDnvLyLQ6KUgbFR4eAXk7eb7eCa
IWQ1u2j5y7fjwD+CvUOs712Q6hGOgawEUO253IvTjeq/mfyhE0y6aHLZYjRHeMRUuyH4uvnaIUFM
Kt13aH1MKtz2wbwRdwL7iUPuw2twLJJsyuuGLh5XG9DXlIIpS8RtO0DamQLKL1yceb0W8w9dfeRC
EYyDBMWXTWWHnPz+yPwOkkhs6ewEiCWH1T7mXM9J1R4m26EBoYnDAFXe58S6NGefy6MRDSLfU6Rs
q0ab7+cp35cpeABUsY5ZgwKOEN7xECa8La3w4OYR6edjnmWfKqhunKNjjO72UWkwuW6PqMJ6fDBG
Vh1surlk0Y5V4V1C59Uc2eJKMGJBtQ+CLxbGmtZh6CaDQxSPfoYW1uptKvHhmvHKjv3TpnTICtGh
1TjdaVlhVI7BXaHfpgDoAgCjdebR952P4YQFqfqWDzgETG+lVAv+m4OG06RqcvcTgaMTq44nYG6U
sfUj9LCdHHFwjOFRsOjAHxEk1oNw7GtVMze1sWOoumVmwtkGyfr2BI7DTxkLhXSw4AxXcfyl1K1l
y0VHHUorjcLAS/dC0VCqSuIzaApg/JGB6eOckcS0Fh49L2ajGoF+vS/XLp+7PZNIIChkW+5pgufX
LMIIFmCOav3crrdZZHINAJ9beJ4FvSci9lMZbgrnXhnBug5Jl3JgQ+T4BH+Gbae+6Q33Uicm5DJK
nFJ+czpEgS5Z6NZZ84xa29TcFUiK3AgPUyYetNjyI2UwVAw+o/YQTY8mhxTr1pmeyG4fVWR+scxu
m/fhQfKVjrMR3RzaBOMcYgkR3EE0plSVip/HrriasnwNy+ir2RH9c9AcpO4rYJh1mXNHpNu7H6wW
9Vj4IGvT73OxYvgWS+NScsqFOOdkd9apj98H5t3zqB3o/p7j/JEk1zmJp0eYNW9orr7PIFd7ssNN
OK6tKmZfNVt3kaHfGDuf4ZzRIR/XzUG0Jjml7CJV8sh99kiR5ZRG2poDC78qxTn04sdAWPdNEL6V
mvbkCiBAhXpqC0q+sbM3YhICXAiBtVt4Dk6n9qxfMMrR/ePRxSPlkUhAYFyHMT7VJdYVa96WRbkx
yYcE9bh1OvI/8LoxDm/+J3lnshy5km3XX5FpjjI4epjp1SB6RMs+SU5gzEwm4ICj7/E3Guo73o9p
gbeq7q1rJdkr01ATGqNhBBkEHH7O2XvtIYmBVp8ZSW1yS9vUBWwY4Z8m2CTLx2BMOFyQwA48zD8f
7eTegBkS1/c0jYPexUAIWRLkaGqX53jiYtEnFzxHF5bD5bTfZbHF8nBXmfra7AiQGQEYdoAZiyGI
ZMqMXAtSoz1WhX9snEsyh8+1YZxz3z3lpTguTTv0KMAFwxPioNUiN/G7cF/N72CTjlORBNLoAugd
gR5xtTO9bW01oLxY9jEpd8050d4Hk4Y5CiqFzIoSFBXFEhLQrHLrh0bqXQ9bJCp/EAk6FXeueMlG
dEWKGfxWtwDi1K+OeBLzHfTFFrs7EuR5gxPQT2D+3RfQXay76qDFd133mQGnkrSMrT7huU+0QqAa
+AbHPX3FF1PbkY50h22dgW2DjguRXMwJWC3UABg0hBb00AQ9D4MonJ4PH2vL80xYzgo84i9HlpJd
YGEchU0wwpyzHErYSbmNtDxvGnUty5IzNCb5KhflIxnrEjdMvh7N1LjJwX4VWGn2rHXEFsAymoZ8
P59KWy/ROKfFfnSmKxIdexePdKxR35yduLyiuQlUbo/bEZsPc9Lwo2LfSRg2p82oykPXSQIVkc7u
gL417azOETOnnSmqU+QtDdgBfXnvpU9C63dONfsBjaEgz9J2F9cAYSpCzLapgfjY94zdInUkqLU8
llNiPzKTiXbCaM8eo+5Lq88XTePKEhlcWtJ5+MwK5y7rrJFUEPUrrZ9IFJmQ96HiGXLjOzOsOFgC
T6q62EHxqbepbBEPpKW+M+qwWCeMPoI+n6L9XBEoCyynCiT1QkCmHRqBsCe2O/wFapDMFC+tkTp4
+clFlVvn6aGd8mrncT3fqdT7IUnKXEuo5VaSTJtmZp0yHT1dN4uGMK5dtUdKeV/43ksOtARXLcAe
9CX1tppyzGO998OpcNPqZXHIdHZRiSueap9ZR8uWoDFzsqTM7xXJWiblYJdk4zrG73qoZWQyASGK
UVi6uUqXlThONQQiXtIBmcYp5NRiJ2y2OZmnXyE1ohMg/NgYvCjo/IaMeQ0+MtBBfQNQtCYBxzYP
bjeADfZuWllqm7hXxtoauz16b5KDRJQ+hBHliAFsFlXOwh2mhBl69KF5FpHLw0IhdUHcR6Uu0qme
edn0GNeWOJjtzHKfsGUr83IHquEx6RhKaNO7CCd/Q+dtIO91vkatfGduBNOltatN1Jr2YWnoCTgJ
flyeoTIKuvPWnQMOfUWJsmgeIeo5Gmt9het2qxIO9KwukueYIOd9m0mUgMKVmHfmOLC/FWik2Qai
XUf2kO9VVRJVW4vXjFCdeONLPrPEqoEoCrM/s/h+AkUirrXI7vxRcLUSyZXYN6BT4i4uZ/Nh5LK4
Et5EFqwpn6qpfx8ZHB36OK4xCCNVQCRtBwj8eMW5APPzPckQdg9VdghH/ROnQXtEVYRuXFYPQzs9
eKYHvmmoIBmp/tWISQl05KUNJ+eSSdM6EA34YseqJQWKL8p3Wja24jXM1H0C+me1FH6nSHd/YWak
5T7GFVpn7xO+Af9nPwcilWhvDse0bnRqcSv/QLfCmc9oaMWYt92maffgRxYX+6j/7PUhXU+KTnri
O9BhEwQlXU4mJTqmGF4kbfOQQLQsJjO0q6C0I216cGb+nh7yXSB1tPEo+tkGjNPLjFTFguL1WM2x
fRen4dFV/fBcJlzjSSIIsD7xp6vyHR28ezIyVF1+ymApR9py1nLkl76pBOZC6zinHLG0IqxtmRNx
kwDGQEqxU5gPziA5Xzs9nlnYk+9uSAaUUFxYQ7Izq8437sYp0XZwMeNzNmfDUbRjdvCX1LlQ8zkh
h0NKcAwAbmM6VP45xN0HnDe8j2DEMzIVuyKdkv2oxQbSqdld+1r8k/4omZw+6NTBU/dx3dwZxBCt
Y6UTeO9ELpe6utka8SYiXnxl6Rq8ZWdjkvFzSUroyaWrLyTROIjgsRx99TgN2i2dxfgiLBDJ/uIP
U+oJ1V6QNqZ3Ft63FKfTqTXQhbT5Xgv96qSAnbGzS/dt5bv8NyLgoLQrDtIN3W3sB/j6o6p6yCdk
H1pWHi3LgVU9cD1p4AHFuonGK4ZoVceCf+YSGISUBjWc2wBi74t5NXZE/HDxvtNiTG7O0FwHd0jZ
7Ibj06g40ZThf9INiDZIulRgZurX6IReQPoE2DcWk6DLkjfVjQXC5f6MEgtzap484W5k7p76yWYk
Q6TQBuPq2QwclIGBsiqRplo0n1cJ+mHOdvcbo7/V2DrGxZyZLLtA67dJh0CsY3kLDb3f2XQTRndE
Srt80btpNZYhaw92Ui4JzsvCm7S7oT9UnSdPSXqjUVBt2xQgFErkb1h9gHghGYVBDb8673dVK52F
Mswcw0NUX8efFbhQkt2IIKuoqdN841lVvJdRAptcymKHBxco34QyrkBxTPge3a4J3U5iOy/hFyFb
bwNSRUiOsNHjeo1x1gbi14DDBJgQ3lwSmba9x74xEgbxBdBWtnUK+1wv2ImJGSijlgwXN7E/4Cpl
O6lnBzdLQJbx261QPZBPO7zc2SbDPrCJH2yeDgMDk7sEFeq6t2LMtSN91tnQKG8xcYRVP230IoX0
kAy/Yislq6t+B8xKWyvkt5dhx4qGdxmS6+QjeOprRr/NMa8Bq4ZCQz8r+pIqzrvCnnQ3nQjXbaIm
cCkkdCPfPvXDK0yhN7hSxHW5vthGerprAb8EuoV1u5mQOUP4X1k26NaOTrBVz7dJTY/dpLE/8gAE
hl269WMqKl3c1Z7EP9llv6LOh+6MOL0TEqo8rZDQYEvcj+E1bugMJJV1gs/O1oid1yGCn8Fn2ql9
qrm/TFtsGFO19xVA5rAwyQRtvDdHWI9sGHGidVW/atTwuqSR7g2vS77lBRtKzk5O6Au4s35nTT1k
W3+RNGrvRIH9SLKI4WPRc4Kb2psSPaNcCAr8lxiWFNr9qEfYUgukn12Cyh5/x3dRzHeMI+n3Cq8P
YKtg4Yvm81QOVx2K2lLv7R3Mh+hL+e0nvfzViQaxfHGekCruAQCeiHN4JoGK+nNsjzkDOnavgn9m
l33KguxSvDCZW4ennjgpdtX1zjfguNHTPkpiL2YSp/ZOWDzZhUj3WJEaTLf0fsoTASH2rpDaa+/Q
Sc/anqxOyzvnE/ZrMh/wQLXmJSQuIQfQhTclD4PaafwnzMTJFjobLaDaRQtq5GfkAPD3zIKkYsfF
gl3PEAGBpW2THt3ZiCTl2ClKxDyb78HTZZApNBDPRRM0VNFbOdL2l3OZP8+CJQj9uEk3f9fU5nT2
M53llkqaC6//zUlNbd9Z/F/cWCFxaBrvXiPqdq0yu9vqM3mi9AbZgllxw7ZO92+amd4cN7ofLAvX
PTC+wF70Fb0L6Swp8gNNjyaoz6E1R0Hs+8W9oxHZBtlt+hk/1Xgpy374YfyqG66iQxYypjDLD+Iw
DBCkZXqfS5VzQDoo1/t870Aocr4sy45NZ5dU9CNCq1eRkBkWC2XAV4FvG2X5bs6Hh85JKHVL5g5R
C/U+pDmA58EVrXWwTabMkX5ojLcZ5+xRpXTqMISm2z7VOHhdGAaqo5foEn5CfW9vG0rP1JJqtxRy
g+QJta8Dd2tJ/jMa86VNjf6g9+P96NpIcHTzkxWAgGchz5EdPxjdKO7Z9jV7hDl0SVodWziJKMvC
n7pvNkPFjWgo9Uw/XOzVGXoo1cK8GRm6574iIYoj3atE8UQ8HQBIdu+EWgNrIaAimyJv7esLo9FT
44GauMD277bAUwBvv8XTZ+NM5TG2mk8RYcskusobJ+3YhAoRB8gyMLnNmw9Z52j2FmGPvr5FL/Jk
yQLWS2iXQHGJmbXaAitj3fkb4UniTEAkhCOdVHTQgYt0N4gwTx1R0ZdVA+20lJs8aiFgjclO80pw
6bZfIIrXvyvdOqohGjigLLGJUkb7rsp2IzC2IyzzbFMj81ol6ejRHzOQZc/QY79oLh2R69Uv24bb
akKRIdQYg5w2AUM3QIcFDcQCkL5gMfuo3OXsZleNY9vUysnajiafaBcMNCXRkNYAYcibjjKL3qfY
wSjb6Q3FWdpAKcWb5DPbJwOnpk3JLriWyFSoShyiAlBujto+bpJxHcXDd9XY5WZYchGiCqNWWUFC
yi33IRmM7jhl+l3lhtF+5LLNpKcO4kwnF9watwPbBAbrJkCzUFzyksEQiP5Xw4TmN4I+3mZ0O30r
etHtZuOVbHrqKqqvCb2vWplkI2fWEDgiNHFffNdnBMpOGZcb4GM9UgHtbuI8P+B02k6hbt4KsIWj
41GI40RwFQYVdN27iEAqSM3JQz/ixo1Nic4GyR9cSgMPSCZOfRav2mwbNS4qaZwLYxJrx8X6X7ru
qR3OCLJINOthr+kl+qgR5jP2wIPdYvMr+m0Ox4jKw3guOL4WKtcx6/vhCAhu40Rese1c5NEI83Y0
u2kD1qMN6lFHdqArNCstzrKq4ERro54MB/wH20mz8dB7/sHGn5VmqbsBOdLxp+2neskadd+LMW4J
hNV+OoXNUMadkQXb380RpY7w4yMukGjn5/mvYkFKjulEgyr1AvQVlH1gWtdTFdY74WnnKhew353q
2kZc9T1bPqZCB8xK0xll2Jog9TYoYvMhUu4l9ClwFG4LmuXkY6QNzbwxsi7NUG24lkrqI81qEfwA
md+V5DIBfvLUbozgEmQRMJEU8j+uARpNs90mm2sr6O258LnpqOWwGa3w8nXAAVNAAqDJW+Po3aEY
RyxXufUgzPaniRVtk2i4TfCcRedE6RhNcENImW4J8yn9NvBm9zGWeC6p+VaNmAFFGOH3VpkuBXSb
rRgcrcvZJZue3etq9jwYHbCSRrv84akC5rpqnj0xexQYPVDxvnGIzoj24JieU7wjOwDr5L8Tbmrv
hyzv14yfJXSD0jn4iQq3qqV5n+KePo4wLYxsKYrAOVkvaPjDrRN1Fe1mDDdfX/50879wn/WPF3Ag
TvRJi/TqX7ycm3jfGnLnVJXop2Tuu9fhPLh+wXQzB2pZc637urf10FUJnWinofS7V7f6WdSW8+Ll
FBEameSr356FX2dDg8YMvm7iJaI1KLtnPY40POQNq9jyFrFlMKFI04pP/N6NjPLOj5WxdXuV3pXa
bG8zYt1uZJswqA9d80Z+UrTLkObdlAmDYW5kC0Nb5jsknHAxFukWNUDMYWC3uw7OzbXtqpG1eTSu
ti9pHg1iuKYeHYV+7uurnXtM9Y1qgbxYOPKbCV7pQD4VLk7nwkmc7yczYXJXmRXcQRuuh4To53aq
vuBomfYez7kQ3mLs3aaML5H07T3zPPesIrZ3MwDRs1WWkjC5bFxSbTMCwkzybTW3PKSlyM9NkXWH
AcDbuY6wV9V27Z/aODcOUMkt2K6Nc2AsMtPR9cIDWvnulBaeDPq+rk5p72eBNY7qRI59HeRuFp2w
rdAKxcZ7JHVYD/KxMoEktKDZUjEdI6X8wEst9nPgvo4xXSZQo75CaeeiLc6G6lhYZO5ZFea4dJrc
wFKEvc8oPQIrUtYxxcMf9JbrHVGBQ12bvfjUxFoZDEIsC7DKgsHK6lOT0C9Ls5ocgKzBmqDn4qR6
ZR8WqCbmZ66aczaGJz1NwEBYCUJXrsIAIdzizO67wE3lt+cIatzBtQ12Y2YSH6DmWOe49pGvMfQ+
U8TabEQyeUHTKvZJ35Gho1NRYvtuLzaX2H0vY1KAtBiXsRabF9yO2b7OLO/S6Ck0HDgP19Hq2PY5
GHUbI3d3HgaCY81Jj4VlXljE7gIrtnKC4tlqc/u3b7/u/f1x2B1/eyZlAVm9Xw/3rcEPfT3027df
9/7L27+/3G8vj4EhP3498/dX/nq3xnDDaf3nX+QP7/T7T/7+bn+67w+/4h/+rq+nd5plrjFZX/uy
2ZdTtesI6XXNhCKYvIyWHFkbzM4vssaDbKq2PsMsrUM3nSEuacgnsrNtIsZ9hxNXbwFFjRMNLP+7
Vl5CsRUE+0W3mpV4cOQGUaLAJIgnc9eXw7Zg3qbT4NfS6Tr9akNxjWfMvwxLMiwpkWw3QGBcLwV1
S8ncJ9uptE/gK4J5UY7Wix0235uBzFwC0URAqvcdkUcnZO4nQMIXVevbeGlrmGv0B30zBPBZg7hb
CALFIeqiI0x7an7482l6LU4Dgb5KGw+LN4WkZIxIxilMRrhS1dM0eb9Aaw9hceqxaK26unhEPn7s
ynLdIrOVtBjrvUoAE/TYvSRlBNgKjc9DSaYbqTzV9XwuFkBYlhyMBoSx9hb2zr0JCWkg3o+PYaY4
dzKmJMgyhFKbaK62ISPcFFBVUnn7wese5vCz0QGCJies7IfEmndmxQC3I0aATRcMHTiE9AKYUIiI
YQDX8CY7LyO80tbWZVsgVUrZl6XkPgNGrLY/hVbt0lnhzVzoHOkG3NZmiPJNP3n7SuAQEAifSJhP
O2AFPtnU6DlKQWiPO4FdIgaifgrnkFEJe3TaxTFv0VP3TMhEE9N+KMsHdB9PejYfWAmfWnAUgj3T
NJv7Jhb3SSXPeQ5pFc5VTTZD12MNbvAkGHr7EMUEdWCocke8VDC4ozneTVZLD2g4WFyCW19tm5xO
LslTJdGfcWtTpSMBw3UIdpe979/EQIs7J/os/iZcar7ycX8U5UT3O27/dPOv/3+yBNH+/V9Zgvfd
Z/2f/6v9qP8sIVx+7O8oQf8vdP+wiOhkVjioAlFS/cMypP8FDY2LK9QVpgdQ+B+WIQMJIVi/xRmk
o+2zFjfR3y1D/l+wgguALzqHHoYj8e9oCFEl/rNqRjhYj3zS80zXRD3jGH8SEdKkbg2Ni3MAGUGe
/cpZymD6QFaWPArtw0xK+V4lFWwF38asMqUQrGs8/VbYH+okQgOs4Mk4jjA+rXp4d71ufKU6HBZ8
lb2d8z7dNiDYjwJ5wzolYxgjsZ5ukNUYVzEp/eiUk86MK0Eu0TbxrSxu5oAUVuPkDUSiO8h45Pgm
yvo7sxaxDps4OUgUUaStkP2Db6SKdoOJFxJMcXX+um9YHvi6mc3ID3VHs7eltLyrZkaPqBjjZ0fL
xwfZExpUSfmcDmUXFFP/SMooTXpCtzTNbmGuyicT1sy6So5Z4X9vIcmuvbn9TpLXQerQjuLYZQ5e
tT8G5qMYurttHPZEYklvH5cRLB7S5K2e/kdEHGoTzc+lKF5tJoU9JNKF1mXghpBo9UUEDx99ua+R
AVF4eGejY56497PedeveoXFmUt12DFPdqtplhYaEHJATyT/vykz3oZnez0Yr8cxEH5k/fZJjfCMw
570B0rhBK8DWcIrJ4ptPvtsInlb4BzOj0jeH4rFnR0s6a0tJSunZjS5uyvwyDX1MgzrCzpLuHIMi
hAGOMafTeoR0AMB+Vef+06jH57HGgUwWLNrsGNuj6y59uPgMVinNO2/v6zGlhWE92moEWmt8+oiy
EM6FMwiC0Fy7t1R/NmOyWZdicmru6gSiPsEZ4ANRfdSN/dQpFENddKmUk64qRw+G2r9v8YxycJDT
5xTJxi0EDUE1NZvKyM5F8yPuE4NJFXlsTrPwJ20mJAOKulU7lu5KjMD9q8iCD+TslTTfo3laWLnj
Zy+NCEGdbRChktxnwCt3o2AEPoGHk6G4MfrWR7TsJCSInTkKREfWzqhIG+zr/OKm6MJhNB/Lyj8R
X67RjCo+iimjp0HXRTFdjvJupVDNzRq7pmz2P4ZYe7A9tAdM6tN0vI+a6hUj29JGQHJup+IZu3J+
sIzxQU132NtwckgidMcU84bCFdBoGePYs1zadrln3BVZy0FbdG+Y6EEhTqeFeFA0sLrzkWCnpu7e
OPMuwurwEgNKcLPJXSVDfEArQrS4Xe6F2zwZw7mPOxqaUm67mg3zAJvN0JN9T6BPmVkPaFXGiy6B
JekFqZOuS5rWaF20Mqpu8Il2k3S8XdO0P9q0x1dOpGRLdgv254nmwKSfq1FXgTN8VIgz3DT6zhp5
jCqJo8YmUsirliwgSHZ4XZpR2xR9SVhK+Czr4qcwHNo8nX2JR0pWrberlT5XhxJzGQvOfDIKd4L1
1TbYyJdvU0ERPlghMSG192Rpc0B7UASVDwq6nlKwXra8FUoUxxjRAe5xedNn7Dhm1M57263AlzEE
PTb25DyGJrKNLlYu7ALNeYTv0G16nUt0PDavVTjV36xIZyYuiV2FWtl8Q042bbI5ioOvRx1RfIwy
0m+5Yb3VXgszsrZ+0D6OicLyDdw1sxIGo7roNsFQWJnpN+GgqNOn6MIGn4AspyxWg0e8u0Fpr8ik
zEnaXZdoCLU4GfYqijqOjTEHO+9t/bF+TKzi5Ob9k5qGY+GJpzKhMQ4nX6wF2Owtmuqchi4hX8Tb
rx3bkGsVp+V6rMqAqq2GmAVCHrveyk3beEfK472KAdG3frvrhbaXKUoPgnCReo6QG0DGb51l6hOa
w1OvyicdUOYmB668c21OzeExjOnnxFP04cX9OyxQJujGgrPK2GymxbSSLg0x2bksEma8khW8yVR2
zp6l8aeOapPVFrU0vDs+FDpAfLawC/AnjfVuKpjv0CUq9pJVjwm/R9w2Ci9tGtztZOpPDctlmZFH
hFljoxk039McgCkzVF9m1aZsh9PIwPQZnP/buBhk6pIwvzQU8UPSReyXz4gopveQbiNoCsxj+HjI
9YkXf0mRx3e4Th/HTHUvo7Ke2palrCmj6fT1xW2foRbQ1FryLKSKBAmgy7cY0smP6IyUEp0rl4ku
gE+koTsdh9+AAzPZE5wzBCJqp6botdMwdOgIRPGISSsk25E4gyXOpl/yb3BVVvs2UuJIV3O6ydFB
1PJWYfN9Hhq4/aPuU264xdYtc1CHGtGtvXhrMRs8YGCFdh1bYi+cJ0BXfKSVnF8Nzfvp5SDPmMz+
lF5R7jVXorJ0CaVse6RhZEjNu8yjx6oatz1nztieWxgSi9HwW+vTLNPSmnBKDseZxAI1zfKFCHZx
nD14XV0xlae0o9Tp3QnYoOxgXjoZJCM0hcT2VMUZIH947JnoES0bPfmy/F6GNio9M/7mFFENe9yd
ty7BkVtlu2pXNclwnwuKL/YLT8DU7IPf6cat13/YBr4x8InTE9bDcp1BN5BFxYRNi+3jVNEA6fuT
HsFlYCfkM513wtMAuc1xumkD9NVB2kGzOY08ZpSF8c2ZRHQelCNPViIpPPT51oEj3BpavHFMlKNG
ZUSnasIHlcj+6CUF5Cit/0GqO23C+smk1n9k/dpOjkRrU9OEgLSmr0VGIkGlddfJJ4Qn++EPVXOE
y3/BYTvdMGbT+EPGeov8yn9uoL26NVLmskLtg4zqkGcY8aoOEJhZujTdBjsj6KkZz3HRvE2cp2u8
jNa5ClP3QRPieaJB8i5DF8sUKqhTZHLwWSNVr9N70aV9r9r+QQ8VkciUdCSI6arbZnXOVSMR/mMd
lemVsXNQENohy8H/qNqMODNjbF4M24xQByfeDe4VSeEGfmujMBlc2t4aj7C/VwP7QdHVzdNCbAUx
nJbfxgV1X8K5WIMi7CAkzBTcHfyQ3GPSYZlssPzwhxqmETYEX6jYeVVx1PMS30GK1oxAAvcVF+qZ
0Zy7td2h3TWjkdzZeEQ2fYkC2IyylDZIKkgdmk9tZfUHBl3GnV+/Z/TDmXl72lPlaOYRhvKaaywD
uS5Kgi/h+r9VXv2/UBYo4/5Rtv11/1lcP7LP5n/8E3vhr/98k+Lub7/d5qP9+Kcb27yV7bTUNdPD
Z9Op9qsspExcnvlfffC/fX69ytNUfv7Hf//4mWGWl01byx/tH51W1BsL1fz/bNF66358tP/5P/8J
0/63H/q7Pcv9C803y3AgoWOocv9gz/L1v1i6Q1Seg3fF1r8e+jumfamtvIXvjrfFosbCJvR7bQWj
hykUMm4wDbpj/Du1lb1Yzv7kSGDcjUPCcB2CEYSxPP4Hn0SfRITGFyynXmmUDN06d5ekYU53X7AV
oZ6Cyg0lr6+lfwErRstONiY7KiBIdVJPOEH0lhYBk43So9tkEhV3IdmZ6t8Y5MUt6UjNKUIbH+DY
fm47moZFHR+0lgE4pCJ10JysOxec2wfPTMtzYWIY97IWXrRfjYd8Wha32hQHLCrOya5b+5B7gzgN
SvcPeq0TApFS71luXyPQRaQNKCU7YS+uAsgk8qR82Qe1SH2IzP0cDG5rMcumFz6EkX7kyuYGCBn7
I3b66Ij2rDq6JH4dZ0CgR3/pP84WIxm4192xmFs/ALo0HT2FrhHiDe1cGAJsQCxavAmNrNnuSVEB
ZhAMk6NO+gQ1op706qQDXwjYnHYs3Kl2aNDznyxcTUjJIhwxXmcc+hRxbk/ldbB0XZ4bDfEvssz8
POhJdcjnqD0PZgmYrBrG80A6NalwunG2uzHcu4RdnYsudfZaNseXwu6MvednBOqlDrmfTV9f4lLr
9jCPxovfQnqUTmtc/BDe9NwxHYoG+kkM3CO0O5q2qwllumJBJxcmtOurLpCB1r42XJUoadzTJ7iO
yTjujK7ziGWKup01m7T6G7PaJV2T3wjkBb+Ytu3NTkSyC4sUElLRR3CsMutmo2GiPojCm1DwsCHV
pXdxVhtwkuPqrpYPmlVXhxZwAwABBhsES1Ei55V2sfCdPbPysTxyv9SUFZQ2/Kmvm4nI6HhFMSmm
k3JfcudnFNX9a9y1AjTWgLtq+aHIrBFX1AODFBh3rwX9Ve4tx0Y/ka5EdoD3bVhmMu4yq/n67rcv
y7DGZWrzdcv+x4N/ftq/+tF/cd/Xj5XLUIlj6aXJj5XPNUIjuK4b/fAEAt4k8E73VwS719dezvUV
rECxUvXYbguUrmHVTQzcrOki5R0+ufSq10Nyy/WIbV0KZ43ZpgOM5QoHXj4kkoudghsT1F0NXQLk
NJ9GYuyHcAZplZIkqg11ExBZHd2xj/UB5+tiizVmWA2V5+8a5dNLqFyPxkCF2grskX3NJWacjmN0
bZHNbQwl3vICWJH2zDZAXbN2+GZl+R3kVyuwCoQEs93RMJHQQCcD2w5S2uM804Agq9FYpXUMz0o6
uHKAf9xboy4p7BqOrciyj6EJRLMxGLz0s7eOZAyDN3bSk5YTeW11+lmbC4IDSsYFuMjbG7GaCte1
ancCxefNoGt5a1IY+2RXWftcI7+2qIEXk8DVqJ9xDC5UDrPCWlev6TR7sHJ1hJAZUQB9NU/UnqiU
Sjt5MVJEfnXRwK5hpHFXwAtP/My5OCmelprCZ13ZXnOK+JsOaMVc7CXmfEqs5k6Wab/lYg7qONUE
w8tWgn2e4TbE/sWs0a3DhEm3SLho1IbikQwy7QxnuDk1BBhoxYi8wC1glpMwXm0JYM7xyzaA2qtU
bDJdlVcbPcgpqZBR4VUnCjIJky00gr3KiMYdCCnvtQ4+6fId9NfybK1E5jIqi5W8eKnJthJrA+YF
P1DOAKSgKc8olsuzWr5w1ifQxkO2hVVhAq0QCsH3MJE5b4dnv8AaNc4DLerO8C6yz9HxMbs2d11v
EB+cWiQDVBP2Jbx5l0L3y8CzunsjqburblghSJ4q+Lo1yUV40nOkdXLM7oa2a09oqaCP9BXgffNd
o5/0AMaIVgS24U23aOIAsiES9XAeNRnLftEyhG40vdjYgPgDUhT0TU28x7506A7MAoIndGzjMktE
dw1NuxWTih9Z6NoEb/QvXKJyMDTECTiFY5LsGwdeRaFgN+YOjWABo8+BK6kJ+Wa1RoqhxDFuKG/8
e8vMnl0L4CsS5oIpvskS2qGbTwhUfx1z/dP3ZkKiOwHSAOUeo4juKdIT85vnfSewIsji3H0bZHg0
emM6kuUIMNAVm7iowk3m455xLGRHqBDg7Yzqoqj57yP8XNoMRK+Sy56QSe9JqxwgCSaSXelp/TGZ
i+HYWKFEDLTcJpedhtfXt/Hy0Nd3guNtraVjGfSESJ2/vlieVOeWeNp9PMWPcuKXX9W1i+VXLJYW
/oNXkZp5kFZJfvQm4+YJFd0VVh97kIzQKU5ytLa+Y0dMs1EmnUIjNVcoj5qLbWucZNZi2C7nfBsC
X9gaKVHWkPkIKdN0tXTj3mJbbz5EB4JxbovopnVTd+XgUmtZJe2H43bP6AmcR5QA7XFAHbT9ut+m
3QJooX5Lqojeo5Ykh8iJxm/zhKpk+UG63cOmYYh7yuMxf5jm7Ffpjvjx1aSTN2LjY3Ea0ghwo//2
Tt4gAWI6zlOtx1agTMT4Xy80D4GwnP49w+27Q7VoHoYo7l/QWgZfjxc5aPBGkbqNoL28Nz2XD375
DeLYwHoglXWnZ7V7HsrM++2dmm44+UPiPmezJQOAKJi7Cld9pI9fP6foKe6aqqmDqadan5zy8vUZ
mVpJqgDKM9RpenPn60XPKs2fVCrkKibNrXs9zCSZwSSZfb1Sp1t7w438F9VX3QHlhb0zOzN6t63f
3knrvJEJThQfSytpnyjQHr7eyam9muQNlK9IaYdb1MGa/3rBZKKnOav/zd6ZNMeNZFv6rzzrPcoA
dwyORS865pkRHESKGxhTUgJwzPPw6/sLZlU9pep1pb1NWy96E6aQRDIYAbj7vfec74z/n/4gOG3/
u8pi8aE//mP5kca/o+aIP/7jqat/rkz++PJ/It+gt1meaVFEOK6Szk9RUJbzNyFMljcO+bAO74XE
P2oMjyENRYnv+J7ler7LV/29xhDib8oFkgQywibggoDg/06NYd2N+D+ZnqlspOd5FCv3mgU39i/M
A0chjazZR09SF8Vp9jHMF753gIcpV2VfEEQ5t+qA8Abt9d1l43f+CS2pBNTbOmcPyH0lOlRrOfXx
T+/p38eGPyPifn1pDM9cC3O4Jy3LNWEI/FL9hNWoYgY+4anLHLXGHQ6nfiKjKEcevJ6xEG1a9y5P
C11jT8fo9ym9gWx48hNabZNFOxK0bXXkRBUs/v0rE7/QDe6vDDO+kibVn4+rhk/n57rMgioFT1WE
Jyb/KyQz4xY1zswWIF76rKOLEExbN65ILSzuo9d2WIvJw9bqw56ufFQuFQklnO1H0kwGC1Mz4FRG
vKBNwT6ipnf9dGemxunfv2zrX1+2TyXJONBTPMj7vPDnlz2DKqI+qeWRjaLbMO/BKo1pZNFi5n4w
sr6gJVRNG9gdT15gE6YSKHjOnfUXnI3Pn/PTNcfb52PfYarpQDIhafGOB/iprOUwBOSz6C1iSQuM
r+7cnxpSCVaakLu1MQ7PZUGcEVG+atu6EmmopvVPnN42tG19nl3rW6etdJ93VrRxjfSY2YF+qlXx
LnXs7QN6ptgf3R9jZT7qlp4Pc3VMB36f7H0HywosbWspPD4eVbin0i6iPfFU3qI0nX6bCQoQhFbZ
MUOntNKuh3gy4RxXTLq+WKPnsZr6G9P4Edoem1ffEANaURGrPL+g08i2rUMYZF8N1ra8gzi7VNqX
UKQ/SvxCe6IRuGoq+bXBChyJhPRs6kuYYAsZ4TBi+zAg+WufpC0xHblpj0YGHxYYytRMF366t49K
cTbctF4jJJEbPVQlOa5VtPqLi+V+4//pQ5KAazybRUHwsoE1/PlDwtAEi2yw52PaEBqRFR1HffKr
Nnk0WcDd9lOyLsuwPgIo5oBX603J3Osoa2JGsjRft4bGEWZoTqyuIbZF5E5/ARkR/8UrRBbJ8JlW
DNfSr5dzxFtfJmE5HZkFY8sl8G7rze1+nALj4sbTtySYzFVrp3oxSifat2o8u00L+FF2V8Io8rU2
/N8qt2LKF6nmQw7Bd25TnDqiXepx+g1kACHHCjRF15jlBshqsc78YlpqUdIPLus/dtI/6SR+XvD+
9b6QChOp77AkM0cXn6P2n+4L+lE27ed5OPac3YDO7uw4cwiTsbkrNC1tThNPLTTi/QzFZWHYauPR
wz9JtwRWbOL0UwU9etZFgnp+lGBdHo06QiTJBV4HgjZ9Uji3Iv8YwrsxeZogx+uLbVlfkjRWT8Bt
mBmHHusVIeha4Ozu53DGTRaRYlVkAQDNDWy9HBly6G8Ks3M3lgFumZTAeaG5q1ee107LQRQME4v7
sAxG+pIdrLvVVZ0zWmHc1Hb9xUng1dcjGWlO6ybLtpwwr3QWQXh2nV4V/Jtl3Gv9UbYtZp6rar32
m2zjHyEpVlfy3Lb0f9Pz1HDhEdjg7ruCfjSNIe/o02x2mc+C5oQND+b/6S/uil86cqxaZFyzgIJp
NV3/XzpyBJ6XyF6L4ei0pJ4SzxteJaTD+rkYQrVltqSJaHOzF0kC7qpEZ+P4okHATgyTmNsFTat6
9+9fkvOvtwG3qWnebwRFz/vXq6as22mw2qE9Wj1xObhzAUSqbF7kfjzdZlps9ASMdEdJyYG2SG9B
C9PF8OpT1Abp3vZbXEwcsuvIBZBtR90yIw0QpEbubpyIeNGujgHzTd3vTG8wJMoueFS5gRcpLvyl
9Dpv31XBD0t7b6klYWNMugFKUNYYLlW0MQO6F7XH1HhoVUNYttogIwfG3iLdcJKe8bdVH2sBBccl
3BlzxT31zCr1sud9XuODccC+BzVAnWbY2HH9AcHQX/sx+e5RHV4hprZDzVgjts1NZUYm2WeB8RfA
mvt+/ue1UKGy4bMXjgC9ZP6icbEZ3/v4D1r03r7JeHk4qmYkpcQfd71JGkfZONdJ9s7JkYQV/cXn
e9+V//zDfce547kc24UjdgeF/bxbtmYvhk4W1REeEbo9A+RbiTVtGNxjLoh9rsmweEgmdyvhidQ5
jQ0/b+KNM5fuJonlxMykumZCr+qqDF8D19gpImvSuGtXBWakdZdwq6oMoN2YldOpTx4Ym39xXVet
WgcCfEWc+TIldWvZgphP0kRsCCoVS6eW6GZwtCnWUIrmu386xOfjxcmrIWlhYSE6E3rkLYMCGxgZ
4GgbU8Jb7r6FHJvB0h/dS6vidjNFkovBLBt+rRkvHdCU//6bqO73rmWDW5NoNf78Jva6VyIq++wY
DSBxhFfD2KsAb5hFxFDaK/b5nNgL/NLpsnCseUdUIvHMBsaT1GtbhlpmdjPx3FvstAsNnv+tIi7a
H6cDu9ObOzvzeShnModC69xPFIW9w1RXTiW/OJ9CG3+J7lmPqbkVMQGXQ5vSz47j5zR7xRLrXQyU
Sqhx+nEXhTUZW8KYt0avYOLMfvI0R1gFvd5GnWg4/WIiceRV4X6kyWWeEd7Muz50Fcej6qNJ7OmW
2f41nyPvr84EvnO/0v90MSKm9u64aaxJ3h8Tk58vRslabZSDDI+uM+ojYuK0MuWLJLDuPJXR1VbI
FDmzDcu6Q8yJz0uRkXyJAv2eWrgxZBr7xyoiPCSfkuDZGtonRCjsZXVkQ7+snodSoD5Om2DXRgO8
l6bcDr6fXcUUPdqlipBZCgPIDipZ1yJtZqwc/9aldO3M1q0Pn09tR/DReOZm6l1knm7rfXjRY8Xc
7j1tJ71AvfnVGGL3rR2jNWau9jcTS/WyafCOWaBIL7aEOlv+CAzHPn0+zPiTmZ7D+k10rR8N81LR
PT8gwgoOdB24K4tkZZTeN7/FzlCjsEHCQw0QObR62/GpJskLK4x8n9IK6XWWD0dP3WCLeEsSSd2v
MnOPdhm5u87yhrVDUMIxA5Ow8DDAIyB7jcNCPIoWUKREhSFYgPtEv8n2Ghh9dGg4ei44dMN8qllk
1whx8JvnWC3qQl0GOv5EFbb3uBlRf/HpxZGA9RVrX3Tq7g9UXsYijhv2644YSfz+K9eJMfk4bL+i
jscF6YryPOEhWLhmbhIYg3oZBW32JXKrH6kQGpXvESr3sAsFNmkaN1+qxDEfR7vQ52CSNei1Mj9n
wqIB1k85zcouP5Qh2ja8mleZNs9uW+h1xUTqNmfiexvK4IX02pRTsf2l7nmHszxAsAp85CElg/7A
3Osx6cvgwfFfi6JzLmE2nZLR9o9+332J4mgG6jNVez8yEHggUjnXuOpZkU7sj+P5828c0wAfxFR6
0xli3sT+KHd2OGgM8V64hjVm2F33mk9KncsowADdRN1riY1gCwxQrnPpnUY4tbfZ9dlR4+oakB9/
9GM8toZr4JNO2RvDspAwwdXvZoYn6DeyAA8krreH2mhgKIbkmw46g1cMXdATuX1yKukCc4F3GFdi
H3kIbWQj4kPndLD0VLLHHAAtvUbxNpdIU0gnPHcQU90m99eG4nghqx6njcccO7FfIiuhYOrQQngI
g0u5HRy3Pnlz5aKzsYLV6PiAuX0P+TUxfsfAMg8FxvClncjk1PDbLQUOFsJRhN5Xfi9RCUqEJC3L
IZmm35gxxOuK+JN1T8IK2N9JXfwa9UE3WIfAD98L36puhLUsTYmyqO46c20NktmFC1G4Cd3q6pGK
GsQjHew6ROVphCta6eqirIHpUTLvGht2N7FWZ4+i8ux3yW9V2lAWIZbZcoWKVQYtQshpepwaTg2h
VziPQRkRY61ma5Oa+Xst/fahCyDIiVZPH0PefHWClAAnbdQrwiiqZeOG8Z3Tl30BN/HS9IJNyJuT
Uy5bEB7jOnuUIxohcM/wJERFFlDd3PNVwYGRIQlrJp3bXTh7r3pSODz+Gd/YDA9VRwd3Aqx+TGvr
q8pFdJCDmT0KhxmF6LuHlkVqZw1E1KfXokUwjn3RRWVJkpP2wEwOYpaM17LyUYwWwyWkBgbv4zLX
8HgUVvdDrE1jlWHJYh7niV0btIo5ldMdYx1/TwE7nGp9h3QVuMiEyrF30qpaVQ1gM7P27jIt+GsM
V9PX/GkcUpK2TCeBDOMQbJOAPs7Ckbz7ECj51GbBOmp4A3z0YWQHTcVeFWQo2rEHCDw10JjrlgyV
mJvfyBlOLYIA8ZqmTXqxCeFYtjLxEchGiIDH8bFkyLyXleRYGbD5V8J+42hpvFAKf53jOt+jNfUX
NeNOD/kqhmq4C+HokXtPgs0ycCbrNFfNG9hiWHtBGR/bUTdrTKdLq0CqMZd8fGVYqh14KVyeXlwf
0dSkSxuqFyluYMZFUheIOwCtxGJqFwm4n10ZRtEqastvY6jNvYO6frDkuK9g1hzp1vhLT7ty17vt
BJfArw5gdYmGiXaVCvUTHvbbSHtiHcx5gw0rsTcEQa875G1rnZc6XYI+LYyWoIDUYwaTAqNL04Fp
4AJKUtR57yAj4GsEzl50HjJhq4hfOgs8sAAnYLr18Jjl2BEc4uPWDBLkOmCDPCPww3bTSIztkGu3
UCII4iyNx6RsDJzhkX6zLK5wTm4VK+sEAhs2z7FlsL5JcmrLmJinB7bjdUgD5IywQywwNYR7J3kp
7hlvRYQTw5U4hVTr3Ml9U7rtmrZaY159Y6fYMXdU5ypZSDObnm2hX7IsaC8IH3Nhulcf8PKFkcjG
Lnp9+3zo80Uzu+1RDKxnTp49VXW7KwCfnIQCeVdxVjy69ivcIzDs6BJPignF0grGDySoLkqaITk3
TfMtnQL/W+6TvDuN2NdbPg8XpEYhMIDNrrsuUudKgtqXNsyb1yBJb2Gm2q1RTWI5mra7q8lrxdU/
nsoEemjToZjtgjY8kOrNKJClEak5dHYRcpmHbWgvfLepdo2VlUjHIwd6PX7HwB6jvZkOyFAj41wX
db1jdCaXxNfrvaJCfGi65DkU+lWRSfhV5ylLNOG18N6tH7roUBHqFqJcGonbZLl0oCCHPsV9+JgB
c+78MVg1xawvXjkTNKHj30JwIVBEq/zW2SkBHVYB9IP958FPhLvkAAbFoFIg95DgMSFCRVzgzZ7J
uFy4FeuALYDCumnk0lMyHfR8yZM3leFDaZAYMybaA/LLCE9ox98Jrdub9ZlpGG5Kc9RYLdUp7vLh
KaH9tihtNIZdcbWIl92kGVyUbBBoxIVhPPq990rC3c4oyNdZ2MwaGXYTzNa3AbZfYxmp1Dv0Vjle
EGbdGoHNZ2yTr50BPyFx22iX6uiVA+7wIKeW5AHPROrXaKrJyYqvsN7porVI50Z55kUl29DBEGtI
58l1g2dXzdc8KqMHcpj2rk3zarAbMJcERCx9iCD70jQoU4I85IPKM3DxcYU00hfrfuVok2/iWSjY
PI1FMizGleroBSlVO0tZEF0o+EHH2QCwMtivyLsiiotrzuK2d/zyt8brm6MLY2yF75t7r2zNlWfq
6Lkf+jUHnKU9TuYNhfFLmBNtxrrhMzB2uIVsv8TLi6r1ZmjvaAyAVqJ8tC6DVTJY7fS+h3liVGDi
pgFIIyVPuynznEBA4roLv9HrtqpIUTCxoFlRKfe5aX2knSaNT5rByVPZOjAddWrGAqwP994TLJmX
vspPsKz72w8UjNUXvI0YGklGiQj4gmyYmEX39nkMkOrAqufs0gaWn916z6oDPlF7wRnM9DGYrYwG
0ehcC3K0vUJSoBhiw8mOeOK6fy3vx7+JFKg8ccfX2iHLOYrILOGNIcg9OZKrRs4zzlm6bfM1kM1L
bI/GXfwTnkSEiy2W81JbqoSnFtH871grzLqd39TwNU/7RzU0V3eSwU2Z4/OEietR05VaMLNpFi0C
z1NOtwYa3QMb/7DWlsHBf3bOpVDxNs+binQZot68KALGg4UQc8aYPGI5JsuswDLC9mWvKVZm/GKk
ardm/E7jHDiZqx/Cdkj2eF3LfZiZ77NBJHdhzLCZk3RR+AbRWVOJ/D8O33uPKs7wTcajxnCOWwdR
v1/2OzDHIVoKoMhOUOkzmc0r1SaPk5EbK4wT095QVrcmkxp60VOWDVfDrBDNW+H4ndoWsLx2N4Nf
mlimxxdz6LlMpDUtGs8+tEX24qt+G5g5q9/dquln498fJsfJDgVb21/8XYSgaFp+fl0AvwEk9//p
W/z0P//rP37+yM8v//y5n08D8tUT0qZ5Hf/5z5//56fv8Rf//Mtv9uvL/Pxurh/6JAvw4Wta55O9
NscWohYgScQnd5CIf1OY8Nqxe/Lxmkdul1xYzxqLebTDSr/S5ejta1MAZwUPnTROeIxNNwIhOru7
LEq+VMF65M0GRUHWc9mNFIexn225D+VlUDZBI5FTP4yYCk1OQmYVf7HzsnzRXbEkhfZ7h9DktcPQ
ETvkAVqq2la+CwUIHJ9DRDcBpSlJArPNvZO40IgajgNFRchD6pQ77XJHoGlaSMM2H1VC1rnl6pWu
XQ80b5ecJz0D4Y4atDeysU6KyMVFKDnCs5NB5mkam5Danihs9YAFud6WSPB2dwjSsmugLpGyiOR6
dLI3s4MH74FqjuHIbWqoW7vGiY935nVe5MQaZ8Gwg3Uc3Y8wY5cWm9wyF2nvhKepS06BwmHZ3CXG
mfWKlHI8hRKysjmG90Rcd4f2FsoVMUkMiypSzP01fZVTGvVPVmnmu75+mSvbOAtSJveIkS9NpRmx
9TaMYaxN0P7iatvkBtIGCt9nBxpXYVjDexdzOrAIdXP6rn5p2Bpz884YiclVa+IOkDYnWFbRR+UR
vxAqPLKzNkoYuy2IyTQzEnwyUb6qahJ0QL1fgtAPXpw4WBcmCb/wFax926IAiQiRoRlFRo3ZqFWN
rsZWztntu/Y2eVdhBWppOuDMhD9VN6t5TWdVrqfKJFVoLvZaZOG5Lkt7H8/dyq2aDLuxE1xrEj0W
Zpc6m1IHCd+hga6cF9dhrMLvtjF8nQQqOsPrn8qiolCrrndw4WV4b5XbHLEHCHzi7ROdfWPbJirc
oNZYT/7YnuFVUsG12QZ/eLob0aqvmH1GL2SCa+dktmbylvpRSBbjUD62ivBqN/Evwx1F0iZu91z7
tIWigZicz6ey9uSBAyPo9CQDWtTSJlJ4/lR9l8Z9aQ0resjpM+ziIX+xbMKll2MU7eFNiyM1sPHQ
9LehvCN13XlbMtf8OtAlvs351WhMAk6GQGKWUhiYcOgfWuSUFo4/gOy632hwJ5fW6T9cZ8q2YVLA
JjFkui7Y7LYWFlb2WBOWuzkN33Qbya0xoXJt5mNUpNiOpoLoZjnQrkQRNbOrbT147JOyvvWq2Myg
9LUsXfov8VfQAf4B0T3uNtwOq7FuiYoxtT5lNhxfC/8QhIz0IpoJhSnU+S7ru5uXBji7qdJEMibn
MsxAQdbppg4D52CEyjxERoIvOfiufd/ZCKtGlEKU32FsqbJMFE1hMtFPCrLonEQZbSIHPrM24x7O
d6lelJPUKwp2ZpbjgAcp4PyV2wxa6tEk2LhWaO3z+Ct1PT6dqRtfSbG9gYsEs+y251jIdJX7I3Sn
kdNRH6DrR4lL5iDhnJku5gfyBV+wcMdg/6J+m2PpXN5P68+jpVdMuMYb4RHpwlHJSJuGmDQiJ6fn
0XN+7zguA4lLH81JPVds0CdVTRkJzrjiWzX4K+mF9knY+Tvypnc7G4fdVFnGSUmb9AKj/25JcoIX
NYG6AEXnGT+FX+0Zt7Dm2Bt3Pc3JcIRrDSsyitWxq9jEw9C/B7oU+dExd86wrGgAloGhdtKltJxB
Hu3h1CDwxHQdoWKF86xYx8hXvycOWW70LEiruHT2sO1UdIvjuCZRDjvrPEcryZx4NU51vtXmOJzM
aTeQPnYxZaofMDDNFJrRtCZzAAQUYp81mT7lM0iThbLdbDvqvN+HUuIvL2b1Acjk0tKCUmYSvXb9
ANM2o8uAs5W61jbQVlppD6TOPvVerk69JdJdlSZbEidD5iTQIbM7aFKGwGSDUu+ZvSY32vYPmsnC
oe298IE3E8emixdwLpNnUDb9pe9D+5nQrc2khidf6O6WG2lyyCoj3wwOIWmx2SerGfDSQx8HpHsP
xoLDcky4QtG+DqW7xlKWkilOZatgWj8IJY4EEDwqK/AusIqw6/Rus0JFB32HzI/E7EoQexQBTWk2
uyFIGtbW0lrfc9k2aDsE0i3vPKRO8Rw4EKk4Kyfbxh071pvE4f9G2c5lBipGIsvgq6PoZD0iwW3T
uZWz8dyOpoSqfh9beEOZp9qTKc03GJp6r51UnjAOmeuaNVwvVebIXdLq/BG1lcOyytpaDnO1lW7Y
v+htV9QPgjH5LbHhXCnS0U+Gkb87Kkt29lB3q0bWTy6lMahEYDD+1EOfE7CqXa84KmTuhxlmsw//
fEI0jxOzfBsyn0nuPDbbZMwiJmmlfOkEMSge3YOFX7VED5j4d7jEjFWbOMWyz7FnWX3+1eTUfavC
qVxFREnPZbOugYICZ4ejEWkOFKYXncgC95bmHdBR3BEmfu4vzTFoz7OVDihYEfa6ZBptXZNoDgZC
G9/yr1briJ3ZeB8ou8c9LBZ2u6aiBzfpY1jhvdNN/h3lM4Dtul8zLMyufScXDpSkXW/Xcomf9/ew
JhCbU/oy9k3zYPYkMQ12aiz7YXhBOT4c8KdB8mxgktrhLrc6b53aZrAdQLVwY8QvPJmvbu5/1FVM
5gA3+AlK5J0GhVQxXRHjbGP9BDwRqxFytAlwqi5Sc58Z8VPbl+UG/86NwBN9iH24wim1pASXuku6
NN6VpHXJANPT3DsHLyei3XEzYPKSxBQnM2+SgI3nKsxunPg40PRm/mGk+dffi5h2htH75h5zg7ko
R8DYs2NnSMLcm4tRzuXUf60HCaIB3Njy86EPSOu7f6aDgRHVi7E71JWNnKOwNVbr8AubT0MMRCTe
I6O+zf7Qb5mvt2sZ5MnajP3w6sT9tDHDhsJdu3RwcCO9jmxCoeUgnbTMsxxGGyxHRgv3HjDsGlSc
E3jRgN7eXobYjDKAeFuBCOI5z/LvsftOiJ75zYXKWNw7CPg5miUgeU0uj9+RV1C7z0NOAwikwK1T
AuSjRVK5ntuPKVXRW4gQy3fT00xf5HWCyQSCeVUP48w8o7vowpn2aSurE+yMVWXV+Q5tCY1NjAlP
Rlr+juoC6bajUya1BgujtOSxFG6zBfsWsYb6yJ/p9OJtgJmFabW1k4ehF84SC/cHax3V2BP5d8x4
iyF50AqdBo3mUzgi7Bz4vbBLM0csq+FsFnJcQQxwCNkwrCNWdz8PuvfEjMjMNWj7wNulQUjU3GNH
sI9lVdMDFq8KfLeG6I1SVehoBRmPS7XrRqpJtsMwe8Ts+6jLefqKPNmEB8jnYOa/1ZV1JCrqng6O
L6zJA+daRok4jIwFP5/98Vd8a8IPkdD0DYb4rvLfCIR9owKAC+3visIK9tagX3IVeOd2BPnvJKZc
Nj0YMyT5drBMMXYfbebDJITG8PaBwh7SdA5ABKng6N4fPp+qyS93kS9Pn88sFait1aSAL6u6X4gw
IJ+9ycNFGaXhHnImXPwylxuzRs0QdK1Pu79LYSNZFw6z5qk2gAjXprYxf+ByJZOxg/PPMCyxgR+L
eIivLuE85xqSXxp78RXnT62YxY1i5UjXpWodInqKEP/GIFK3iVnBOu1DSMKV8G7N1KqblkG6JABR
EaigzjrN5UNcmiQYWvcUVYaxL9oz/V1iGMGS3jP3P0zPQ97VS+3eM0ftVN0kq7dqOP7lflRv25yg
VwtrNIHfHofnUjZ7ZYozETl0j9zcvDL/bRYEqZabtqYVg2Ap+VpZ2SPKb38vmlA8OtiA7XujntHu
d9vPlymvc4Xl9c2xCVkiJfJQBXB6pIzeSH3guEDrcYPzO9/0XfNtTrxmS9s7PwDeTjYWYIgvDG1W
sSYGus84mhtQMO6VeY46pOoRWPXtzgCFPCJM6iMK/ymcP0r82wGmGcYaUHCCKSoWTOTsXZbhmvay
6JoWLRhFiXtBJtcg3EdjaFyrKFHIM2Bz2iYDWbp8wdqxp2GNcf4G2B6U4YACmvOV3FRYMR6qEl4j
0sOHaUi+cIBI16rJ9qWWzpqpQX2MPNPc22yC26IeomtoUXqOJarvqDLM7dDzxtdlRQq3gZ7c0SAJ
R/wHayR7FkwtuhuBNootS+8XI61wa9iIFuhHOBPIhO4Ozqlw7xu5IMvIOBjalw8w/14BHJImC9/6
C3eBTeD8yrSs/BiU1u/K5m4Ag45ewyRMUJKXyinbioPi5As4Rb3TywWt7oEszmJ8SbLqt3ACmFRH
xQsdo3pN60vsgJh5Z2X+xnBBYhMJ4ovBXbPzXS+D8wUsB4hwtaTI9J/DSD7MvJJGzPFx9hUZLXbW
bYcO0jqMxWU7kuid9GG19NFVruDFJ9Ggzw3JuUWh7za4ZslkEg2WM646HUEHnQN7FdaxsfYJ8a38
8eWzSPBoRWxtt3tEgGPQgw84BSj3tzghSUQnA+CJOR32qI8YqRnBCVNVf6bdu2lHC+WghuNexu7K
aMJwKSBlPinO9bkZeyctRrWrx2UZ6N+Zq/nPcAJRJ1a0smwnvh/jEgBFxvzejk17a5hNOFLZt7aq
z6MavjSkOJ3Q4BSnbHLSRReLN/Rx8nHajQbSAzue8dYRn4TxerIQMfgeOeTVwZyxFXiWitbBmBJP
WjfpSQwV60mI3DTx2/EIRPYIf8Q7d2gfEQmk666ZZ7Ic+/e5t7IH4kHyhySCcWdInS3trBjOnw+i
gvY2tfKQ3weGcxrCq9UG4riBroaBAynxsmcGt9NCFi4jY9llnCiRx9WTgzYxKKx1HuPC9415RK8x
86esVq9Bz+8ne2FdygTgu444lt3/3ih79Pm9Q6y0tNUr62y+JvZgIZggE8nWJa8WC/vCGuVMbDxP
a7wgE6bDZ1XJ+JGDAvBQtnEuenFUmPsnVb0WggF3GaKwiUH9GWPhvuVtgm/f9X6gN3kwtPTB/wJh
0faoH+ivzPu7insrAMDzwQmXlCNENfSYvgHrILFAVN4hrRp5ykOXQVk6PyIGw5xJFbbO/cq6Jveb
1CjL6YGKsdmEtjtcSGaOt0HI7ukX2oHakq+tbHAPxhSH5A4r/dBNKcD3zu8eLI0OO6qxZlnm8KXv
qPVG1Qbf4txa4fGRdKSdYuM6zR77dnFRs3KfYOUL+uVDetCgu5+CbGp3w9zMy7kapqsPpzkqneyS
FMm3erIUPV+rYnwdwzcZYv8FxVd3slV4T6lObMjpkm1Ml6fc7P1vRq9fSo/RA+xwe887+BI7fnXL
cnJDmZs9R37RnHHIpwtbJcPVTSvCLOq4v+OC1moQzbsZrDhikjnQxlRrny6aQY+PnkFBYg/jG2t5
sCj70r2mPTJLdqPvQZQTRHJ/APd7cKKJZl+i3s2ypPufVMGFGNhxh34WUBlV5c0pN4xq5TX0u685
R9d9nVYD2UpQh3IzZRMeASiWw/hI9PZ7ij9oE9+tKVPdmB9VlWyrvqq45GpjS3LEoosYQDa1rfdu
WupzZDvDpmLada379gfyut0Miez4+aBiwGCfYqr/a47zP3nL/98wkwPK+klQdjer/92EfnfD/8//
8b/C7qP5huEDZ/qP5mevx+cX/tPqYf3trpS+2zM8pGZ3kdk/UV24NhwhGDM42LltwY/7h9VD/M2m
j0Ck590CQswDDo1/WD1wmn9aRnCO2ARSooD+h5/++oco6w/O2n9i2H6WFwv5q1IUGSFrNhkirvA8
l5fxZxEcEhobPWgHatTyooNITGslkTaiwJ/UQ9+BRi+tztwA30MiF7LrKDlta1nBL7QHeVHJKxtA
sq8Lc1jTi8hvwjl2XVFsoijONllejodKNQQ36+kloedyl5M6G7OqnnsZmBcUhkZph4/26LYLs7wn
kYs53QaVF9+mDBMlTbm9P4feswMpqghHnwZaiYRWNf6liaItDuDpUAcxYy2vSm9Mv54jF645A5zs
zS0vJZQffy7F89AOm9Bv0y0tbYkRjozsbtqJfhjXkxBkucjYOjZ+krBmJBGymCleMcRXTyL/QIrh
L7VDE2iEtn9pWFUIoOO2AtL5dTTLr60OUUomxHunqEI2TQ8hzMZ0eck9A6kbwJsVOu54J1qOs1lJ
N96y5qOTsQdWahabyBCPXtyBdMngIPr9VD2MPgLqsJRvjvW/yTuP7caRbIv+y5ujF7wZvAlB70TK
Z06wlKbgXQT8178NZlVLperuWj1+g2RSIglCJICIuPecfbCPksigelBdxppcrqC328MQUIOJesr4
WR5kBw6zaiF6IqKigD5yD9iTYlaN9dv0joQXUkRH20QBYKi2g8XgGcjs0vQaS4skfzIpk6xIV9R8
5ZswVePQg5ldpLVOswswBtV4Ra6zbrD2tpn9sCxq+2Qkz9O3zKQoD0NWWGsJMf1qt+qXJLeci+UM
T2UFljoA0zIGWXap0opdtLtTWxAL0mb1tEpqU2ItjiXJqeFa9dL6oFP8qha9ECn6NQ2VRESlKmJV
1Nl5dbAn8gIn0YmHPraems7dY4DVn4dA7gWz46veIGNxGsYfzerrrRfSyBjLzkABlQjItmJVZNu0
ntQXuvA8NFKeN2VjHnBVTkhnkuDcKph+Cw8zv1ty0NetjHYwrKJ1rfePoev19zb8AlYuxiOaqelo
FeSP28IuYPMThxJ5ytNQedWzji4JK60AoUNbJUzD0+2GYI/wRN8IKY8lMdqHxsAMYtj1g6Y/xanF
0kRjCO2jH31Ykf6iNJcuCAiLqidyh6enAijVxlPaEhn1NJ4YKkgLj6PUr1AhpkMzkhqSGnTtonov
oNyMffWaKG638KYmOynJ85jL5BiFJYVUyLGlYTRXt9gGtBrugykjwGcajmOpVOvKI1owS5PqpKPo
XNcsUxZBGb+GZAHh7C6jY1+6vJ0RPFNZKc9GoVoUvVqxbG3ZH4FW//djzP9PaOSNsPjvqSafvIcf
xyIGF+CMfwxGmv4PZx6LWJpBkTIt0kz/GIw05x/URQ0Mhq42+xjeByODF+E3tFxHZ0HsGLPn7o/B
6GZJNGj5AGKz+N/+bwajz2HG2BVMtm7yJrAI0NnMWMkPXpd0xEpttJVxqohjCxRqKshHwNGWISUZ
/a0fHXkKLVK7ZAgWQYuVpWoN4ToYmKajMm1Pzo5iwjGtFPcZXyPG9rh8TnqMDB8G+t9H0Y+jpvZJ
8cyO4ug32EPHnt1+n11GBph3x0z7gSBdvQV3CKUW9jQsfiGnlRHnxs4cBIFcjRGysFeJMsn+xi9n
/mUXTBAepkPd1GZegffzz5+VneUA7wltOFmxBP1q9Y9KS+9SoA11FEM9CwlaKKpltzQV3Ob079b6
1LvXMkyeU7w9a9eBlCsVZVkbYbAdRmNcWuQWbVBK3Y3VQJQL+ipLmhtFNRMincjfC001+T4Mj1WF
DMOdbJzlKmtjrQrEBlb0BaBjcrDaNjr3QPoiNRBXVmcPdciawGpOQHuHg671r//52/hkxFDx3cxO
WgT8EFE5cD7J+McOBNWcvEcKpGDNliuQFhJcXiTr/KRXmWy8BEEPoWbA9zb/+a3/esTihZvPJZVz
g4FJ/RS/jZxGqzNazsfKJm+pLptlUav9dRKzWaozDjEJ6WafQYhpUQYkItSJbNHe1N6NUP/QD0aB
S0kom3mDKoNBPuqb7TTT0P5mR/9yuFiaSgmYMx9fMbs7TwM/nFrMS7PGNFPnKIiE0Oc0Hzj/3qIi
btBnaaHTgk102kAKOQWp8ggkq/67XfiLqxiWETBYz3K4vmDP+2SQjWJatE42MNphfdgBiL3KIqNS
rChvk9c1x8pjKT5hxRQ62ghagjsnZGXVhKr7DEsEZWl3V0OC/Tuv1F/3yzIsA0ejzrdoMO/+80cj
sMTnfQhlY5gy5qnayJKfdOXEVOIVmv0APSBNw+o05UG7Hlqak0WSResUgsp9SjL2xHzzCwpjY6mP
w0tQF+aCTnG56hJX3aIO05cLWwzj0XJx+nqgNUD00KUH46Re0kFJ/KqOSQWpZLTS4pgadkuvqVFZ
q/UUIuIgbraEFKYLEQzijtXjQat1ctk8ChnQQq41iA1HQ8dh2e2mikNtUUPJ9g1aYUttROAssrnR
wqyDCrU4GogaznZUP090VlQJUOZvjrTP3jN6CdCpHA9jlGdgT/x8cSQdJM8Cu+qOEWkgu3js4oNa
ZKAilFLA02PWpyWttrIi+RpEqr1L6QAsqrb6TqZ6TWudcLkxBXaZQMtNkrWaow5VmfWmxqQcvGTC
DFFRidIcuzuEM5Kum4ZsdTPg1fi9Jkwiu4QMoF6j7pq95FZdneM8B0SZJ0uzCrIfo0FazggLFucG
HP8CTj/eNXTTdPdUa8ERwQRY0R86zpETpTNziXnZb02juDrAdomrZF7rfR9jU74iT0wwZ4+PiaXQ
3EcAQi8ov++ysXxzwxEvgTFHwuQkhNaFcjfitIQlAk1S0f046e21KciMKVNCunuZWofMIByDJN0K
QBxiEdOozGVd8IUjQK3vY6uvdjjLXiMGxeOkkIjSDoiwCVuVa9nnGRpAPT6OYUf9JS3PanhwCIHY
lowGiyKakM2z2DkMrYcIwbHHbaBSuG/DWtkOQ+qSEku6spNrtZ8Z1rCT1J8qj1TtxJsPxVSmawqI
JlNx82cLlWqjmgA1nQ7YcgJjCpFH+NVSu+LsheN3GY9YIkt4RobZnODYfkfhxLel2BaZsmaziKJB
5XJIuHrSsfIYZn2BFrdi3ZEQs6wAEy36yij3YDIgP3vyWzurEzojS0/uwBIt4Vyw1dI7T5hSJrOa
OFZamMtG+9SOAv5zlBhHRFYES1l3JEJUz24UXGqgxcTgMNL1CmdMLtMfEjcb9ROj2PQRvtjCbh9Y
FiNkajUNl2xf3BVm9crl4Y6Yu/QqWET+55NmRm9/tFCpM3GBEQQ7GtwZz54hdh8vz07Z9q7R1RoJ
xSCbm9FDboQcMLd777lTG5t5+71mBfa+afKXIrXsa1F1fi4C75AOdXQwXku99C40WJeE01B0Hl8Y
WebriNPf1RP5v1h4HkIBM5ucEErrmYV6t5ml+Jgs22r81plWAhwR+uIYsNjiMpZtSyeIDhB4fdoG
9sPo0A06CUHrO0YVVA1AcjIyjitLko2RoHrIjJ48D5rwl8jNEYrlDc4ICPoOOetNWE2weSJxbrJw
H+nGgxMaz7Wc2lNuduKk0XuE9drJb7G3c+1s+mo23too2xfbVauXoEoHfI5WuIwRwH51Z6+lTkoP
6fb911qQiBCPX/DuOKBXUXOY0i6W1LF3ge55mxI1BhNIianbBcUyKfK7Ol8lyo5qY+UoD4nofkcw
/lvjNsPqJ7QCXyoqOtfUXcubJ2qfWRWa25rkbdjdUTNWNj3+OY8g37/ftDG5IYv3n505t+L2YwYZ
fPTfHwlmbWaYcPM3D4/GgFzy09NvP35+4Ye3+HD39h7vz7+96MNufnjm7aF/9fR/9bvbXzYWgkBs
VZX3QeHOxOEYX2AVIsB+62OAwtDwFilgs0NZdDOXVadWnDwhMiRBCwvoqbKzbNWV6PwTMxwuehr5
WchAoNtGvE81QZnWmePFKW67wH0RePRPSg8KsK7yNx3Fjs913b10w28kYLUnlQtSWCobC6DTyh4x
2QhD9+7iJOyXmkwCn0lDjRkdQngRh+iPG3DlSujQvNEKzKoBEmy9iN2lRgFlZSTBa5P1GeEMBnTf
OD7po/maIPVbFyTdxEUKckfVxU83UWkwW3Uv98wnJNrm9kkL8t0gaue5DCtCstMEdD1T6kYwV7CQ
RfoAhmAVpPZezUPjIUPGcImjAVx4HFXXPqavEzqg5tJmDC8j+UeJx3UQSEtLQKFiLBkh9LWwg+ya
9pD3ZDed4Qr5dLMUVukWVThqznhaSHhPozfY5nk+0mpNko2YfSdVb5PfY1TXPM5ylAGEDwNIqFd9
Emh7wH1y5RTJtKIS95W5rr5EIgYYUE37ddDn+FRbegBpewU0QF9LaMDwy9HZBEVTz+oYIgRt+SCJ
pmh7exMDbWPN1wGIT0AZmVa5I8vKL1VdPVRVCto7zln+se4ZUVgK8ym16PH3HoCrAk7gssyhOBOk
Bx6zJjcIaR/50m+wQ9C4NsApx2BvZdZrmFcSzwDy57i1XsJierBy8zlJ9fgUT2Z0aEoFwZjiqPuw
Z2gKKyIGWnjNTP2q0Q91JJoj64uVKay3snO8TaTDWfe0CEKVJ+/0SWIdudO93rg2boHJoktoqYUe
bZExVNZMbJUFqdNcllGK7tIw3EtSufGGTs0+V6tFa07mEYRF6rOUeWlsG8qZG148HQdeRLT40A8U
d8gGkjEl1UJp9EulPGbjsSfu+BtmXaQF070nqujeCCzKWaJVFy0ornWi0rZFTe7xwWTY8IRFN1OV
P8wiYl6YOINvcSp4rbDuUG68afTqNo2XIz5wzG6f5w29ZQ2TYTYoAuFMpJ5Mtf3N0AXnRZMOF2mg
StWHzGR4BSk2wT7esGQ3jjlIHJRBNZm4AHt9QmaNPcc14mTXLM6hrS36HF+/y5X0SK7CM/6DiEBi
5HrMNiySxZSERDwz3faEoC06o8xZoor2yOL7R6bnB4vc1btEiYeNHpJ2F2CzWlRowb6GdvR9CMwS
nDfzK1rH56SQOJz66KkxDMMffyLWkienJxJ7BEHdamm9waPAlSVFYYfbjeW8xXmP/9tYpy1qWKEb
5JCCSr3OffGkC2mUWfRamX47FGsr1FY4uQ+eQdQi9D1Bl+paKgi0E/ObbmWBXwaBT0F+WgVhvGrK
Ul/poQU4f4gXniX0PZGzLVc3JjqVsA4s3NdwoatDksHpMUR/caiDgnWwvB0nZ7dSCWsP4g66XNU3
vm01HEGeml4Ift7GJO9coiY5eHp+sVtBXxJ2QLTA7ZmVybQeRge8JOauMwFsJ0dpn7BAkmcYZSbA
Q0fDgFAqxMGAbHAVtDkZeA3EahnImkAsewDNRKqmLxlf99IwgJkRgDEMVbjTrPjF1pT8voRzSBKv
9MGT6VRoIGAjlr/3EgUqZW7vpY5jBUMcKQpIiM+GNLzdSD41khkuPlqc0k7usxVqOgIbh4TZQ6x9
iQ3govBfFuME/V9ZhllZX6IMs5KZnsH/TYuKFVnCkZBbXHe4sHlMfcjyNhE0Hpl5E2LM+Sw7s98C
Mj3pVi7uE2MS9CNq37WwRJJcZz3UlXKwzCTfBwrO7Eb9kUBB9+F2xCdJrhpEy0OR9sAJsWNfgd+c
WjGiRPPokpipZu2mrMLW4rn3zRDKfTyExTWYC99Z3BxHz/A9oslA8HPTdPor56rPQ94mnCErbpad
Qc+3T0PtrsIeKiiCPdgERGOef3JmySt62hgsf/CiDalcFqkegX9LSR8vyWfOB5egtnoNsYQM5mzI
NuAO9qLViPYeNHFUqsZdl0l/gRzcronOcNBrmz3nmu3FK7tzQEg4hXH2ipNRaHi1hShO9gDvy4wJ
RaELcS5Zzi4L61kmZJC7wlavqIN8h7XBV6UufyOetjnnckDPi2KRuVsaeL7NmSX7yb5q7JxPHS3b
F3qQzOmtyV3H2LnAh1fuPJCeCxrPzUFqtblwhdftAqJfc2lW98hplE3gmfSpcmNRlIxhhaOxpgu6
g+ZJjXV3+MQ7orlubN3XFLR4HYlsvpcpYm9b9EpStethcRWAx5G4ISNGVYl+kyPRmvZOpzRvuVk7
CynVmkQ3FfB8RVJL3qUoxhpT+l/KETUAKbugO+GpUMK3uEI8enTd71B1fKFFdqmleS0dsFBktwI8
XufS3QNMeRrzaFgg8XhBCvyqJ+rDkA8vSa89IJCNFmGg7+iEEMEdPBQ6VJ0g4JzsX+w4xZvqrt0x
NmAuFku0lPGiVKsaERZtESR8nGOa9iDMgJVKAsO0l28B0St2lxwZQQnOCGatdCu2jXDcNZrwtwAn
nj8ziDcUnXh0x6J+z2zmsRPiRzE+lJO3BVdKFHT33eys7wmOU/DEF1O2Ow+lL1aoyzT1P8kpdllN
qNsGsZwN0tfPc+MUlxUnYOehI5dT6YcsrxCgS18+kVp3hfJIUm7DGoZIv9ceW9oMZe9PvRJCjmi/
UYqx6vG1HcI9q53BMdyFbDU+uXzCnTo4qKeceB0FucDlRBgfRZijalZzqBjnf90ZZJaryO1pV+Ih
anvabN294wEJdVRbXRVT9yWYSJEYlWvbdNhkNTmyJYXhOqPBp5XduqCtM4oLet2NpmOYst5iAc41
kgdqGI/Y+ZaBVIlqmMSzCJCHNeA4+UrqVTw6ph+NY71wW/Wh2OlF9BgMJJnZ+sUIrROajHTlyPgR
NBjLMMyZCRon1C/RWfW63yiOv9gtws6p6RdmhBourBA8Nu1sR1fWlDY8pNVIMBKNtiwX5DA4BfAI
8OOTfi30wk9QOREP1u1b+yQDZCKZuM7kabeKrw1U2yh/oEtT+1EFS9lLzjD3F8YQnuv4UYeeayja
l3JytrGNvaOU8VaM4c8sBdaLI+95chUsNZ1WcFYAPyv7Y8hMCEzJs5TpKg4q6NpcmXpVHpGuQ7nl
CxuArxIb1D8ZilhNsfaYdLq3KMm5XAzIOypIwTKOn2UQXOQYkzMqSCNBMReSENPrLZmCxZKL6I/K
I0skrpwY+6tNZPFE0zTw1nHW/Aj6lj42prc6pglK9gVzsjL7PpBrjldiWejDT5ukqI3j7sLCYKFN
mAWnW/VmMrRvjTDepW3OR1K3p1gNrf2kDuuKzYCsmb6FFIyafFIPzDynenG7e7vBtaESY9E7in+7
a84/3x6xsrLdUP9B6H03SfSWi9sTvCwJfn/u7Wd0cdrhdk/8814ARng/5T+KyBnq9e3BT8/99cjt
FaDMl8GQq7taUcgdfH/2rzdtu8JjcjJvm7/mOauaYH173YeN3x79tWPTSKgKi5rdbTsJxvYF0jtz
ObrBH7t9e/aHzf56YQIKBtFfDHR4/gje95cK/R9/+6+3fP+LvSgRJPV6399/9eEP+/xJWbhEtqY5
bdTbd/D+miGxY79VRgKBrVIc8km+VKIYt3RgnLOw7XPYd48ZwRpLU87ySNl49wLRtF+39SXJK4iM
pe5dS/rcPspgdwlQQlm4U8XBMg7WygUCsMlsfP9V5XwJq948caUKFp2Vf3dHwzsKPTr0cR7dqUn8
NW4wdnCVvpfMDc4uaSgkn1YIIMufuhtUB+Y02iEc48devoBJkHheRcDiK1/VPZVKUGzxnZth2q1p
NX8VMmZhhKNwj0zMz8eMxY/e7YiM2ZYu0UM5bmfisBo8Eqncykl6hDyp8SbUNWDSkhZQqoR4vJV4
S8lvfDTsc9J5bFyEo+8UMSpkL78TyJbMLNjg2Z+d8vSJU+rXyqQ9DRYsNqXKubjOEZ4BA7FWMwzS
MSRfMIH9YU0ZBqTYHs91LqyVTIN66dlFvA/t5KQ6cX43lOqxEdhjYp3aOhgTZVHZlgsmOhW+G0cH
qVo9V+LcW8neu8+VHxMrfWZ6E5LZDLiEVSAfT6qmXtqGdm4qU/jDPBZUlbwqDqgQisrseIpq0yEk
cYnGP3aCizP26FbsnIgVKw2PaOOUVTtTh1yIgCy6OuJGsTjh8NUQgWbflHF8KWSOmleYAO+Tcd/W
4zG8+S11L1ojkaH66wNpSZBFV81a7ccAgkGw6+nGrXUSmX1jmqgrjuim3dE9pvZ0cLXumxeicAA7
Yh7IF9iCGXA3xKfjC+74UlGLE1zdo6kryuZRRauN2lAZjigdtAXdCDo1HivCvDtHUecdx8iLkbDg
dBxBOm2YKEdnmPzhhhCccOFRYlgzZWz2oZYMG8xyAEsm3fMVIlhwPLQPo1cfGzPPz5Slyk0wAKZR
wxbca/yDxPnyyZSAiopJNZb1GPSrrFCANrS19YSnv7mDjukt+5Bs+Q53+Uw7UECHlFDXYgdqlmNN
cpURs9n0CrysOv/ZU+ZhaaUZp1xGL5XDTEMR3dkYmmKfmlbjt8ANl2qDv0A/A9nKzk1EUbtHiVho
3kik9dwKVhTv2reXYfK0RehG4hhSmI0jtEXSBrtRo4tYpbGuXWTqAsfXSRBURCJ2VVx8cZHKMct8
KEBfrEiuGkCULDWvGNY5K+2racFegD7Vb0b4pKcSB5kc2uaY4bKzIw+2ReEMZwRCvgRFcAiVpD3Q
qGhI5TVfkpwaluhLZ3/LXVJLWggJE2yG0OSbVyUYN2RYADxztX2OO2Nr59du9DCbttJcaQFR3GGj
fw2tAapSHpn7PDwOQ6aQs1e1q7aAXOhp80wU6K4vWCVgkA1y4D0Tvqm+W8BLLS+NimpKOKLxoezl
aJZoXpVBuGIEizFQCfXLGCL26FKWqwYr/VohgHByXmWjpZveC4+k4BF+lLsTfOqRwAKrx4qaD9FB
ifOelTatDHSyqyS+4kWnPcL4sLaI9po17v0BR/xLx/m4cwvmcEzrkGuZB6Y3oN2svD9JV1tmdUNv
PnH2FZOVveF2oUE8l+OcsoZQCzAL6W9KJ/oV14Z7UyYHZyyNR5OTcSHceHwLW+O+H+P7uu+NvVHG
2mkriAs+qA5VIDcF8gnoytjYaZUtpDnhxuHy7DFf3ku+5ztYgM+ZOb7Fo158KQlCWlBLyVaoeBmJ
7Q7kiU78AIKv2CdLOtvIsf3CBTn6YvXGNqrtrWrbxaub2z/qeO3VevY6BMPaGaNwEyTlwDVbUXcy
aC4kseKdCGW/NFPXXrbFSJ4d60N6+NsGqyB+SRRK1ZOKs/tHQ16RrTr5QxcWP9Ka9IhyMoIH0L8Z
DAoN3RAelBySGMogb8SoPxY+O/UkPa9d46GWe5rP1xpl86mrRyzf7ORxNIiOCCBK0A4DYWLRha/M
cd9MiLKSFDeOl/1md4a65iKqI4AdcqCVSnZUg+KhaguJJ5nw9rIID0UOuEGjEndBdIfGaVKZcPoe
8FE/LNGVwZUJGQItfaOFYDBwQIg9fce7LKL1lsNQv8QGkbe51w2X1GiIUiyGJYCf5jpjD1YtAWNL
ZyS9Kat5H1ttfDAWzJ9ZwGwzkKu7epoeBeGcS9ue/RAkmoHj048j1HTWPJZ5acdpO7UgRopGpTJm
reBhEdgVhc2KgYZA3jRcRiIpt1CDpoWj6SUJnPQBWcDzZvmcF2BlzUq1p+SiBNldVuj8umrvdOvO
LrrqyxxybKDSgopig01fp6WYY+KiYBsI1mt8eRtaUHsVTMEFT91iKqrmXFTZK4VFa2tSQfFL076L
1KhZ5yKC4tOLaUm33wLyVRW7CIzc0jEolSEybv1KTdRHYRXP156217YogdvnaUnbjHIG14FxPNI5
Syoje6aPRuqDoUMYVi70W4nZ/O7tiO/IV2PvNbtp4BXlEOh7q5+Y1o/jwWvjHwY1LFfPToSqnoYh
tLfAz86iom+c4NNZTkXJ4jKodpaWJSsVZ9oSL3p4h7iy4IJgPSACUraaZl+QyTlciorkVIpm2OaV
9TL/q0H6X1lw4fGdwnxTzSaIIFE9aCPFs0O23jFIvcOUZgpGlfRimKTFTF79EMXqhXSVr3keD08V
11xNx5JVmiBB+4yPCNz4WWu/dvhH8DwJbYNb+jdAQdHVmVjEiPaquVCx6O+P+6Cc6mXt9EwCVBk9
T0zzfTNQXXrN/NiX8kV2VfiYU9FR7Ki/puS6LerALnZtOTHgYo9fK4wsR5VFHsPMdGiz6WIZmbdm
JdPsyiQNF2A3zCPt3+4Zh495ANqd7goxItSEfytd60tv4qd3cHFcFdDQuI/TSxmRA+oo7sWL8vh6
ayL+VxLs/5fyOKp8qNX+vTzOf8urn9+jnx91cb9e87suzvX+wbDu6kjPtFlLNZP1f9fFebMSm8sd
icZMk35B999F2prmoGTRZhHWL0y+LNsm+t//QUznkkcBJ89A7mJp3n/F45+bvx/5mshlsAObronu
TJ81Z39uDouyL1gqixroUgf9r9s1FvnHprwznPxvxDB/fStQfZ4LQmBWn/8F8N3GaEMhCpdb2xm+
ML9/a4L80UDJi67H/iXn/Pcd0k/CLWSGs+rGgPXlaK5qmZ/kfsoQjo4SUNF3cWHmPYqZUSwiStxT
G1/igU5/sKOOvhuU6oteZK/pV0spQFI/xPE0bus+BTdo3mVCPnWtt/pwhPwLid+sh/rzZ86+GWhY
dMtGOfVZVJbGeY3rSku3SPCxYdurPpZ7TMorNSnv+jTa/ee3Q4n1+Q05SjSHI1BFa8lxxRH9UQEw
hhLZboQqIVQNMEP2tK0KKOSR67x6sAmohrjHXusQbJDgBFzR81GCZ2gfs3KZqdr3YSSDR+jaUR8q
wm8HVrCyy1eyYILudB4sCBuQgZ346qQi12/AigwmYTMx0WEtIYvYCKFzGYeiIjJSMUx1F0Nr8BMn
YThuoovt9NqCYCAMLtb9lCfsEaQ6Gv4UXJp4X0KArkbQkK0FH3ckd61LGxDBGbK3vlIpWtMesUV6
qNVcW2kFZDqceUsmEPayy+M9UzfiHJp8a+JX2IRxHSxyDOREvvrZpGGMTswA4q4H3ab6rVDoR5l9
WG+zlIxgmkZtqB+1lNJX3aiFHwmBuoPs6PusDpjiWuJowyUrmGaqTtmvWiWI/TTCipVD+7FDhwzQ
Xhsvg3CJ7lV6EmeCJ4mebtFgad2YI6lEnRwNULagGcnKSlXQf0ZB/IuTqBiVkdOxwPqpcbQvqXX0
aPtEtuya6ikkkHmJN5BCHlQOvwhZsv7nQ+eW+/HnY3X2cNAWs2fkvee4n6SgSNVLe+xrYxNqzgBx
Tq322iB+v6kSJ0MMf/t5ota+eH88MAK/IExnRhBXe9OLq33rVDz7/Sm3X95e/Pt23jdBaaldCJlB
yOnCck+ru9gbcQUPpB/BThQJceLzA6XTvBhwx4lHMLT97SYpjWBhVgkE0lnycFMMvOsJsphQbWeu
nHqe/dLKuNg3Sl3sb/eY7xV7iFjVLgu+qiTFAxWZ3/T2VmNBytbk6j8ywh84iaB5LUTHlI8liJcu
bhsodKLZoBax1duNayXfA3DOqygkuHQB5qDJTKxY8ztOMwPr9qzbvdvvas1FtEHiUbCDbiH/uZ33
595+R36TQhzW/PDtkUQmNB/U9EGmfNZNz9cTmPNn3YhKrAkSvlc6xUMcZRqUQxB6EAZU7EmmcNPF
7WekOfwJt7va/KEZ883t3r/6Xd/of7zw1zZum2uAl8G3nrf8/qL3rX145vvDt3u/Nvf+bh9+/vBO
n3fx9tL3d/uw+Q9/1+1xLTqnOkCbOYkoJZIoucUtzSlF9pxXhAI4ODlzhlE8Z0vBmboHP9w81nPS
UdiReXR7gW0+mC1pSN5ELlI+JyShPJr1U+bm9ng75yihtYiP5pytRCE4WdQgWN4CdgLjDhlMzpzG
ZM65TLd3mohqmjoym5o5vSmfc5xuW8oeopJ8J2VOeipumU9z+lPT9kS5ERQ1zMlQ2i0jak6Liufc
qNsD5pwllcypUs2cL1XNdr7bAxrW62FOoZJzHlUxJ1MxE+i+qkgZ5y3mc3qVnHOsqsq2H70+Zp05
R1KZpF3ZtlRP9pyAxQin/vqTJuKxyjknq5kTs/Q5O+v2ApU4rWjO1VLmhK10ztpCOi2+2BYY5tu+
z4lcqjsXj+DHPzjEdd1+n8wJXtSqyH6bU730eXV9+4xsIr+GOftLmVPAjDkPTJmTwWTXFMhiqINQ
C3bv0LLIU45lepHfUsXsOWBsmrPGRnyWfmXOAWTenEVG0uBdNqeTDaVS7GBAd2c9tYONFIg8gOkS
aBaP0UOrVjo2MNLO+pbws9tNiLtpRykPaeUEYjerB5LS5nu4i6P5+OKuqkapuSr++VAUYDYIxdwR
nIhWEXMiW6hGFe03oInzVQw/2FlryC5PMcOuqIGGSwuo8vObwuqmjQhiYcmcdAmHqPY1SsUGRDkX
L3hM5zrAjTMkl45yT1J55EIUYmN1xwpixp07HshHcVdckdolvVX6WsZGjTOkrnwma1Oq+aJ1pbIH
Zo22DmKIDppfVvq3uueCmykU8Zpqh4GsxBmnLIbaSPaIztp9It9KjZShFpvrIe4mGkFRPp6VBJ5Z
UqbkEwEhwQvNGp42eWxvldhOt0CIjmo01gfjSSXXoPPycq2pGd3kHuaH29AsC0lGk0GI26F5MqJc
bJRCRuDCOJOqyX7OJgna1gCKkmo650pLzIrEdzW99TPFfrCddW03S9j/C8fFeFcmbbqK0Lhuhsmk
zkh71xLqVzehUjGZnLbDjqhPfUXWzmNsJ6UfyGntWYCZnUEnzkAHyo7oej9k2rrXLu7c5ig0MWzH
NHoo3cTdFV5XLTrHfYG3FB0NuuRoSq1HpevMc4q2jP57MOy6xjoUZXAy6pYygO0EXJEt2LlK6rAs
V6uriWJsMUbZMujj7FvC97MYs/Hs5PVwcRQyDC0ImJ1bA+1WNYJLANt2WoPTL34riK5N6trBmkGb
zsQT5lp1ThWHbMZydFd83+GmdfKRRBpnHcfRc4IofOFE+ixXZQcHHHrU0WrHOqdgfs8xo5pWPChM
ay7Ekmy8zmQ0nYcDhj7YbeQnIDpeKrZH5JAOsw8Y2q4nlQcLGuGxFVZC3QytjV5QrgBhLVfTEPwo
kc4B4d+1Qgwrp0mvSqBCrXdtmn8Fch8VOQKmZgwVj6ak5BLLzRCDvHIMqcL2lDbwvYRCihKMJwvm
cY0sjfJLV2xpho+EytbdsiK88Zna9ksCndDrXfnTNX/EePORfuNgThSzWpY91tKq67tTmCP1SjU3
/apqtAMzpVXvAjLIqNTRABwUj/ou7LWvejPsGwEfptZHY5/rDXXyNjBmB+dBz3L7UZsE2ojG+JKX
JbX6RPygepydVbf+btPSOfUh+aD56IQ7VnkEued192WsrUe+6naZFDjBSzUqHxSNvEwopd0GS6W+
VZxo8J1cr3YRKx0/NEP9iQ/4LcgKscyDCLpJnKovlW4JP1T2XZ4P/8feeSxH0qXJ9YnuWGixzQyR
OhOyAGzCgKpCaB031NPPSXQ3e4akkcY9N/hLoPBDZFzhn/vxY2ePb+00inAtiMLPQhOhAwsllfDX
taEuKLac1CuRbtun3P4NBAnKWpG1nhHXb3FePWouxWX46tnEJZ0ECCVJgTEwYoKgy69R4ktwdQTl
Xp3CHo9OiH0lpEHnzYXfuzEHhwl6NVPnsvrIfulhXrI+UCSzswxcRpk2PlIriUx9+rO0jGnbWDuo
Fl9Q2yXx3RSMHQj2TQK2BUjIC5L911RQkyWdj0aDooNWK5WT2rvrRWizsc0rZaOSwxxIwwTqqpcw
bcdgXvEPq8I96u78W2PV3Cgs5iCp0bIoeMOjDjd1waAI7MPLSq1gQVzzrQDHyNdQ/4rNlFm+Yw/8
UbMbS+4YSx0PHrNEBlIJ5zP6S+Jd08hN8ZfvlLJJCzMOdA6W/moAmxC82CwVQlqysIrEuG5d63Ew
+wKF9kHUJXznMoMHPIoL8Ysu1LrMS/C+bVoKSfwBjacyqQJVRfcEG/nbwZwRyQlbHuZrT1vSb1Ox
L7qxVqE1yZ0QBnwTrQwUYOEyrv4qYJTB52fMFwhHGPNIeHkYWzRigtfqUBD4pylo1ZURqyNnoFWH
LhSR1KmayANIoJ0Jqj6nXW8cKYN9NXVw9F23QirKad8ZuhLl3bwiVKahS4faJrFs0r0drC6Fxhb4
9WEiqu6lUXHYysTDgrotNXy1bSWf6IPQN0QB5lA3JrxpvUoBixjzYymfJ2oLD0D7ENNMBP3asgDJ
WcWvaVkFaVQCMPAlcAhZrodWnHPikMZNdaZ6wzHC8EoV3DOrifRSgxERVKqZaawtMdkyv8nEnIQF
y0UkY78kI15JOIGWNX/ZE6NYzGaJVxHJ0OiCvv+IjVvGfh5WprZ4k6b4ON0PywxomsyAQlgIA0CW
QZwbGJDQOe649qYbBlyGufzTkmk+LHK6zLPmy1WdbnB/tuuiccDokdhHu672412Ex3j2Wip9HU41
CepmMXZJROQhkSn9u9HrOt4qgJWvDKgIxkfKlo8FvkGfH/IC7lWbZ996ERvBOrbMiBhBbgTwLU8p
uYDKqTOO/f1N6VyN1YQdAV8bvrn7TV3uEBRNl0PO6sRRufLtBJF8fxNFlATW7Etpyv16tjValCyD
QS6hX7G9t+id46jEX2LP9D2BCuEAU8x/15GmqTGqjK0sXXBR/fq5mJNB/ZfcWmk6eYx+yOmoc+OJ
JPKmTFffo57ZEBNVvyQqsCXw+9L2Yg46ZTkYSR8u44jBLjIGMExpdkzvbwYM/PiQ7780IybK/GLZ
ovyP258/+3nT/bxPOw1pWJPvDNL7VYt2ourw86v8/tufX/37Lyie+9+/i6lVQzBoSYu9h2l6pmdM
HhnTzdlf/MwcK93kN1CUL4gYr0rRsfFI3GAzYZs0pqwauuo1kkYM2St+oyMOMxKTKW3CuVIWf02R
01lDrRGjK9rH+OIDCtAuKwCTrMXTpsQXm6OhUs+XP12dK8juEa7BQtvpJL339PJiKVqYvNs97VcA
TXwK1+INaG5v0cpnlfUkkVFyWvV056b1LuoT46ypbVAwqj0VarkcWKO/YO0PdFeqfym2nD9FZM8b
9qnqpljDbuEnSrZQkYc6zSRXbydWtyP12f/4/b//JnYTCDax8nm/Mof2YDOUZrp6rxvCnCh8zKM2
L3vz3jiCJVVKhjUBE2Lq+rAtqtIkjAfdfxV/5QggTClYHjMRdq1b+/YUpR5c9YtHU+0nU9oMCMAm
ipmAY5wHqm1g8Bm+JwVzyH2tpqDq2eAbvEnYFum08Eun36V6LYIsiv92MnvEqfuCUATiBBP5kI2Q
PQnmN3dAl5YiUBKOIUGWyBokuIObEzoilD/TCXuqkfzFydVHsiE3aj5flbKunvHCtfumAvYe8YO7
UgXebGIBJg9r2m9ytiChSGM+phN1NcO8daOqeTbQBHRupA8rc4V9aSifdHVbh2iQo7rrBrOu4CMU
1oECXkldXRkMtv4AF3M4EDS1DrGhm4zc/vUrS/FqmHyHtMn+EX/9/7L/8rw0cFY+/5Qw3dJ+6NLf
w3+V8C3nrnT9H2T/JP1sPv8bmeUf/+Sfqr+r/AehKw3l31ZQksDk/Vv1N/5D1TRbs9BjfwAsSNP/
VP2R9nlng3i6Zqhg3+9RrX+p/sZ/mKjZeMUQ42xbRdD+f0Cz6P+LPO4g+4NtUnSLgKrzP3e84dJ0
SmcB69Rk9DVEgmOTk2zU/pb0JVzVGkCGtNAZZuvTmYa/Thc7xEAsKiAgXD5llQiaKV1huEZVyBcn
4Xc+6bLIgri1Nd+gqpOJPXgOqA6KgfM+LiXZcXBPdmpi8ytXZ1sCeA57rexfWvODhBMDe0fP6USQ
OuP1wcYsikkPDNmBk0n6f4m4a+ZPJPi/qfCOoxLLpWIAHgB6/F2l/6+p5WKdF9DhY0hK8bmY2W5M
92WyUKTJ/9yRYsNZ1k9O2gQs+ruO2nW2SJqD8IPmxWXUMBBxO2zVNBiQcOOhOVNHt9Odgs714anT
Gx8k+dRrHMzV0wDdK5npKu8AO/Xyo070l2ui9p8kfa9QEveJNpyzCX6LGnuYQzQaLi0k9fcJm0ad
W5cCCnPUxkFWOW+DoW6Z9odrGYfDGIUJfoMhOlWtelbbq4lXuBP6IYdJQ/4sSHH/QKI5JPaLnpfb
hXvQqo7Pq0bfbocPDxThZqEi2OaVsFqr1+n2FdZOmOu6f2dyT/lfN3vPnPdyedFTz4bIrh+LaA/6
PZ6x6G7nJxst/zcOAZxQVOdEGF3H9t4uxBcLzCy9D52/J2faJE1N5pkpBBfz/qET19l4FW6okhdx
vxTxxK7Oaf+oU1E/lF6fMD7eAi0BA0O3XdZ4tsmVBk7IPG4Q3wLdGbx+m9bLLpv5YSXrsZo1Xsni
19jm+ztZQMmVfWPwf+iPiYYXf1UeLKUlyVz4Zq0/Rlb9PJr6WQXa3XDmdo19nGNLXST5I+jWo3R2
FIMi7PcPfbEeiN4c89TY16n9bLDPj1yYABtvG1C3Rd8HzXjssX+Z9kcsxC3RqsAu3xq44YW6QgqQ
VMEYXgPcsreByMjCeVIwmaFe8OjvulzfsjLggRXaReLzSPMULbjHW7mA239za5qT9oWBHUT9mHmc
ViYfQrt7ljYqEIsmvvXda06LW8JWNtChY3NlctLpDRKh76xXmk3YzqNTArcxfo1X/RQnKXVg+fRd
SOXAyvSVxuM+doyNiF2/AGep+UzNxcaobf5vKwfv6OSW8rgsvFziY/Tax78c9lp2o9l4MZvrPG7N
LNBeABTqxidJCS8lGi6WP4ANeXXYAb7hTZ6ZeKnoPVTfUE23q3wadTCGhUNw2QfaXBrPQ/eezy+Z
u2vij966jQNAJ895nWJuscTWyodUJAGlQmyjfDDSF1zYtzT+aBr84Bdj7Tw9Kj2mNKFmH9vCwLC8
X6NAUkPEN7MAvRq9W+91fDD0W6G+m9kOM1b9MZKG4zTe4+jF9q66W7PvdkZLZaNhLvfPJSqx6drJ
lvPoXi8q1gpyB8nqNbnLBwdebuKA5xandD1u3P4mUi1splcljy40IWydvxqZ1jnHOmCSlqJjUTf7
gD4hPwPvGnNUo+P8wH/5EtFXqopjCCKuuyOzwE17QKtCqV15r9TXuIgowvA4OOyrkcegSMJ8NMIB
cPTECEnn5Z9HtZ9nD/Xdn8ZCZ6jmfVLnzz0lM6CYa1fuRaH4jPAIH8JY5VDNzGlD91kxrvs+ay5O
pd6syNq3eKSTbjz1g3YY7z16g/EECjdcSjQitfUm+r4KdJz7ox0LakBgVlnEH9bppBqBxGs+t/69
TE5cy+Shk37cbJms1JRY6fSShxyhsj7kOtkR/VE2SO8aT8V6StyPCYZksbxq+e9UVQ/WIDdV1/j0
n4emLrzRwL45xOeZYvQkIgDWqbm3lKPtNzx0x7nAZ8rX9QqXe0S5iKL3yixDSq40T58WtNVl+As3
QjxLyuEDlpliMqlRaMunLk8sUomKJKo1sIGhZrskNIK1gQaMPasjTU8OrTD27ahKz1y7r5zA4i1V
mQe687Rvszo7ZdzLtg0q2l51sbWTz6QFoDMeGwTwTR8p+zld7b2onBo9O1F290v+qLjpS2Eb8tra
7l6nh1wdlfatRAIkZJHlYVe7dAl1tDzoYnxvdHQd4v84CeD9Ukq3TR0RJi0q3Oh2b8MwFHtXTV2v
Y5z9plhMMpcWpIlSVvi1TfoS7u/WOKN9WERGj9f9tzGO722Z9u1xHKi0GO2ZDWY5ZloChJ041ams
U9wm2fRKKrh8qGckuEIDAD4TCHoz2nU79ZP1Mjvreq4ng9Zd/IRvE+Xj3qxJNMPFvsxcCR97+MRL
MqBZyHFGRvnXvO1n6KZnI27TMjv//DlxEXoK/jGYW3vNDp3FDGrS2qGyNHtjNJpDFnMnJMpNHvd/
fKSOm3GraXzH+vwDl5viOyJSvcjRahSlTKFdKv+stfmfg76ff/jz5ufP/v3bf0wc7+/382cLFNIy
5gEfjLrmvpEq7dak5xFFIxKQemjxOsRmXh/gM3BPA4Bbr1u70+/bZOV4P3+FR60+/LxJAEgo/s8v
URN5/7q3JlzIWOJ+pp+RKEB8p/rFElXY3qF5EiNlQQmIgQTcPVh88BIWxwi8e6bbTYUiN6hzYGgz
Jy28mhFECtTXsaFNq+PZj4fLpOlsrKj2VbuVGOVwZ+E2nvZKpe2F9i4RejP1PHFKlEK9lEwwI3mf
h4dy0cIo+bhflqLBCMaiCDRVCczWCIxkea5bfQ8jDlu1ulm7hoXThZS6Hij/DNsqIbTAgsHNV1kY
Z/T5oeaaL7WOyTz205azQB/el6vasP1WoW+RdmiL2GOW5meN9jyUKfjgpwWRfuROXmcWi2AfiMEI
kctDGNZebGNTz9azQkGgwChZYFikET40eH4LGMBEhjHTmaFq5GGZqSFOkbBpuN1tmUFToWl9UJl5
BAUauLKlaQOwc5ad11Xs65aiUmjJSWrdGjJl1mxcF+ue35y3QlnQVyVINrApoiK8qtN70n225U3t
ul+FZJ+K1ldy5V9m8SLtgayIc+ICH44On4emXhMBySjF2WjJfVxfKEoMB7oc7j88OTqeYOFDkdyJ
TJwmEoJZz3aD95qDfKAtzyN9d6XZgyTsfabSAalyfxk1X40j34Vs3jRiC9hvR1HlgWf/GnNWcZP8
zc2IYlXDTq36kE77BP3eddmR+2uChFL8zZXhYPPMUncaJkjUaaQQVYXO2wEXRAdW5m3CTA9L3T69
J6VY0MwcD4jDLEinWwco9ZSYvFI3wnSR4Rr/3ogwuIBmytOqcBwiDK9p7zXlC5m5BtpkeQakN0zN
96S9L8eRZgTI9MtBYAE2KeRdFsdzgDfW8qBhkLCiMbRLJXCB85o1a/PbpDq3lrnbyE84VupQ8CyA
T8RSnz2pfIKTwiM09EFG1HeWoYaTmVELvmDnpIoisKmxp9eKzl84hBoNSHzZwFD8ynlVOGGolMe6
soLJbLHX0y5aIlIMVPbeT6vOFKgOVWz6fKwtCOE54qs97zp5QxIKqsz1Bpf1gfO32UtPK8g0Jdo2
wv+JBOhNYmSOXHkuUe4Ik7rIui15/a6MfXud+O7leyungQs+CucXt1VCoS0nlxwP34BHAC3HroX4
Df/AAruuEfesOdxzQt0bH3BiabJg7IzhumWhxF32AuKa1r7hGClqIB0wxWhN66Qc1nkOLFKnS3eY
Ghp3tNFr5Ydr2xuSJt5C+5RL38aiJE/cKN6UGut+nbyUuCqn5mpxLUQp4mmvX8ByeGW77BSjPsfU
jUEpCu3pqW7TndQrD9hYWArUnlHx4xRoplFzhCduOYALRsRK8bJ2ESMEJKR13Ywxhsf7/NK848T3
baKE9E4cyDWTtplweeUHR48f66E5mcMvQa4hmy7cMoNZW31jtQMS/5ydTA4+DtJTRhxv4dBj4Z8w
dmz2RO+XU19Nz3CqSSk0h7F+tWYE22x9jNf5d2GRYpTpsXTbGz+h0S4DGZnoL/q+MaO9vszQyrRj
0tkPHQzqcMrVW5LH9CLM/Fg7CiByGm8sr6TedSRCo1DlW1df93O+pjU7iJ6eZtC8m4vdum5VJQ1a
1t/YFYFwWGEaOjhTA9GUpDUHpBImGVRorEX7giUwsx/sqPTVVny2bkRvPI2WItprRh9YBc9/zc+R
tRmqwhb0tlw3BVFErTAOuI6j9rObmve2M/BbLWdJThQBkL3kUNArw/biz8ARrOXIQIIVsQ9tSgMY
7m1E8abzArn3q/Q2me0s6OzlUE/6tVquyWr+naYnKhxu3FY3Rl89Lom5T539bOlMkW6tkZ+aRdl3
xhSsKeZ15UvprN3Sz3vXrr1aL/1J0VHxzbCt6apweg/eJGvTo0W/DNjrQ9lMe6B/HoiqR9NuNot2
ooDGT3apZtD4UZ60IIrWIOomzsRBZ4y7JorDuOQFvDInN5qPjibqVMPONm0Lq+G6rQbzVHsdc75R
JHjoaVKrbF+v8RTRbILpFpZ/w1W1Lc7unJwG+kc0Qz/NbkKPMeEHp/41jslLPutPiYGLKNKbnTFt
teyycPAwIvJSmdi1ZfbMefDBaI3H3FivFsP52n3Ep3k1lWJDiRZRBocSYzfQhg8lBvRCafHkM4fm
MyYJ7HQv7lc0PWRcQzG2dRkD62NdhI7Sn5XUCiiXPSlp/SLs8rFnclzZd/vVemRB3qeKczCG8q1Q
7T+jHb/Th4UHJDskXRIURY2zfzjOrTzctYaiXhC7BwJefDLIyBjGHiv8KHP/1LByCL8ig9zQewEq
fjuORLAKc9c/GaLf1xaFVoK4+jrszal4tOkgsOiKlAlTSCd5tvp3Nbtb1pc9M8q9oiwoIEOQ9lQA
2YNPZP1g4olGK1ZotiMaS3Fveh2S6pWU2sXRlECMq9dqDsSJFUWbvpdxV87vNak5da132O53Jm3V
WA2CxLb8vCiolqN9WH8tnjuM3A0pAQqEKvqcKOghHhfXLyue+nnKjrgXzjNVJaUDoXzKd5AZz5nq
YCcaL906X1QuOWlJC7K54zDpjcwtlAKFpNJ2yDSXtIofxwXIUzI+NmK+NQO8GCXZ2Y9rtDWq/Izc
zmCZrITSRH7sxoeKSKgBGhj0Uti05Zn+Ia7n4pkminMi1F1D67MT42OAAj9F0bNQnVdAaTd7tEEA
WFdiLnTJA+2FsjGmBGrE8FCW7rnUk92qD9QDQupX4x0TvrAQ6o2x6jEGZhWZ663Qhl1rL5dYrV6W
aH3Is/XESLUAEWtnxjN1yaeC8HpdAKyYuAW1PGAIVQj90rX2kx0/ymk5p059cjTIBN3JGa3DLIg2
1+pOidoXtxxeneh3weAtZo5DsOmq4s+cp7BU5mNR0c0HwrHlVTDNypY4+JYAHfv+8ktfIWUUwyYq
q3eMfb+6ZHkgZPPSA8jrHc5e95UyVc4ld8alVt5ZKV9dTnVmG1FTnXvWBAwm6t+tNbrFsdyrA4UN
lGHX/QGM8oMyqEcn+S6qiQBPflkbeeurOkxHzhVJc1a1zG/anTKB/IzljmHHk7S7h7Y2DjkNSkpj
HEhQPTqKxUfpXge7vmjS8Nei3xTZHpPnbgJwK7P4AcnVy5fi0gn30KfqQ0ekPiL/mdXLyakz8uTV
IxW/H2RUDxZH/ftLXMnAs1sEMqX01cl+lK1xnPW9GAnCr/PRcidqWIqbY1tH+NL7eX5R2Bpl1QYV
HwGV8PdakXBv0SK0aCvuBJYBG2nuQeYPdMwoqUa/WKbtzfmrkK8NrR8OyOzJ7Hcyso805vYT3VsW
P3mYhCwzGp5dsD+u/d45ejAszakw0AQM7Qixn9YTmklgZJFx/zX26RvEoic7tkMxZZvVWK6N/Vw4
5tGW6bmG19HrBQVS1Xk0bcL1EQ3uYkc6cCHTZM+C5j8F6D8QYMsnROG77Rzav+daC5ZJZyZrbccs
87t8vcpYuWU8xjFP6aq/CCS3OFlQKatNQyCwsPq90SMrK/aR8tvAhIiRC3q/6GaIrV+1RW4smUN3
4Ir/SzXWYzS3ocIJXnOKQ6GsB6ERYyFrIbnIcsfbZpR50MAKYojkHhMjNwtThUPrivqRrkdd714F
z9tEeZRoY54rjoACPKcYyD0XJ9zaB8repyXAHL5Dw8H+prOFpmagTpG/DC1PTbLn7gs1+wZxetti
y2gJ1ah9dS1zXsJ9fFzieA9h+c9YDcc8GR5zZIqe4a0eQcAh8NK7ytXW9ZeiUFmnp78jJaKK4p5g
Xe2wRpnza6EY+6Jcr4aSn2U6osPdU/4JaOuy8ElvPojVebFt+zEe7m3LIljU/JGKrQnmdVkw4Cag
NeQHkU1c3FGbS3U3QkJCyQSAMvl5Y8D746zdG2Ax5uNYro+qm125i1+KODkZEkdx98nE9DRGxvtC
85Uptd/2oO0sg2q7MTrljCD1kYkjsuyYyuO0mIdM/SXkCJyDRYwvoNG7UMqRgxsWy2w44upqjraB
T0Frtii4ni3a0JA221p1ygr2BLKylCyYrvkwO9X7WgnyVDEJrRgkZ7yEAqsRctc8c96a/eYb17lH
eYWN6KYrJj0hawB1PsDLEtr0aw2axd1NXmicIEmGrgDvEL99UOt/RfndG60XKcq14OTW89IDdxGk
3IOQOgSV7DH9v1EPRUXubOo9iRGFoA13qtCO+UNr1J9tEu8dihCZQoZOzqAvfeUZPLJA3TTJZLNW
75PFkGLKC/k9Lo8Xx9XRI8E4RCbsLDw18UzHNRpSxVZkccRYx1PmqjtT/Zzb6Grn5Tka+lM+cVgh
4ruBjBJ1CCiVLoNSzBbJ3oTPzDQ8GRMcx/rQQUKkdad/VBTq2VBVdH/RJ9tbUazpnJ2YyK5RaAhc
t679aM71ydCtMLe1U6q3Txg3EnYzmEmO4w8StwXemZZSIUB+fV3mh0G3P8iKIKQ5mCmKr7VFirqo
bhxScQnkPafRSZgCjwANX4bFNd9Y37LOOM3RnZ+a9vY2TyFuKC6xAwWeGsAkaxc1jGOkWv0lSm4c
NLe1HuCBmA/SIW+czMl1boX5sNBRcFUplP35uyYb+q1kFmS3aBCs8KxDA9ZSoDjDJv20JHhOqHiu
/3Pakgl6iZV+GyppPUx83PkXRAv9qBQDW7X+HdWjR33tUScm5K2TeCMQrnGsrS94pPQmQty0OHaC
Xsa82nwwbgbwoeXPdKd8qAWGZS7t26y0vjiQNN6QlZ+m2++taSB0F58nORJ7R8ceyB5vbFNeBc+h
JNtwAL/5UKk1q0tpKRvLZRRiKhTNr9hguLMWyZNqX+/NaUFJI8W4vqjoJVSOj/tJB4+zKGOKlfDW
kFpjsl+/QvzKtsiVWHjWbz1CdBXij9VMJoW/1UM9LDhIzOrLLqMYg3LCWrzLJBV7g7mbzD8iHSd/
arHwWYzXK0giuQ4fOKcdwWo4QQIjw9DfVd9VxgGrk3hybcLSUCWm25Ra2D1K7dKbkn5Kp4fRCMhJ
Q0PfNG32JT6oxYT791EAg+m0peSa3s4+P03iiklh34w45fiExar5XaXqJ7Fj/J6mIwNU68tMy/1m
pcIeIij9h5NwX7u6b77b4iMF9swYQG33rpUH1KfsR3gBZx1G7A6qSMzZN37RuxoNSo17rx0pI18j
bYLdYT1rsQ2UeBIqBYuj8C1wDeTuiZt3Xyp67s1sF9crTRIuK4F/+mLWg4zSZ4un7djUI831uryl
pmYdW3Va/DhRz7BEcAjOxvTLn7XsvZ2t7FWi0u8YPYScCTvmEXWEVp/3lxl/MeJ4Lt6RBXZd30Z/
FBG/T6Q5X6MSlQ2mrnLUyU+e+2nSPPjj9hv/+piTF/nj9M0TLPDqVznNvU9zY3+KY9U8US+X+2uf
WL/cbLj9vKuq9JRuOPXbZGaRp7RqzvkZ/2I5dM5ukJ+q1iQIs0nui0FhNlRTZ4jDZbs2c3o1TaCk
wJN+YztbvilupuZJ32TDYF51QWsih191SxN1C0JqXl+7lmEhuED3LJTHuCCybUxqf0kiJkOKfP7p
AK5FT0Ap7VVvdhIGKwlNBpABmQy1bRHUKjkOriu8iApdxTY5pqSUaLNcHcgzfAPdcoet1Zuaew9B
yURIjL9Ih/1NO+25HVkLIQcgDtGRCmhZ7+yvhQYOZtvbTGpGgKK7ZRKnYrhj5Lvk3owxzlPhJJUV
vWzDwk0oqbFLde9LM1LrFWuc/JXq6EgZ7a1708bstYCWe53zouHar0Ov3Xi9ULAWxX/iOTE4cOwG
l3ojnYKf2Gk3SjsUyA3aX21pNKL5Y7MlAY37LCkBzsBrbmMcKHMtWQQUlF3T3oza8Nu16KSLtLs5
t/SNBdzTZKawoFKXnsWDMNgNJ52dNFLtYB44wPfNi1HxqRHBY/RrKsxtIqX0hEw/FuhW/BjHfWe7
8dFsenc71AMaJHUhLYpJJjqYUHP+pSAdYjYqswDw5StNG99azfDJHtCoypGHqo8vPRFlz0ksT5M5
zeSksrDVYJHrDCewpdQPDLc3dhVds/gc0VA21smbW/EQ11VbBVgyx0DHEL0xF2tf2c2r7Off4s7l
04R9pigABQTFxjfXfUL2AaMn1xah/TVczpWTtb5OKK77eVronFMYHELGG09ysMZNy7Ut5tMoOHKn
VN5W0sFxnUejv7KPn/SmoSqNIDQsOn1jVZicxQChoDY7vxga+asvxxvFr2dnAABUZOjGun6IKkhl
cc+DbSy8iXLK3hXoFoZsN2anVvvsruIuE1m52PjIVOWpAAOA0UwfWIGhBmY5L5o0NskXKAm+1Zmu
5hTXPWt8/GqL/NPJSuYJEQKEqprNqU0M9ILWQYjkClE6b001xd8x1VkNsObfljbAFUXDfDR7h37X
dHXQI7L+7DZT6ada0h2WWsit6dRfopPpk+Jq2FjvFaiE8X/JZVnCTmsi2qzxZgPxOyTSTr4KVWm2
uKSWC9sP2Zv6HqBu6343Zniues5hdzmTIPrctH7bz3TFmMPk9+bsBnlhV1stwfmrdx+uRQH0bFE6
A1hCxIav5RCBaYRcNmpSaYGw4iUo1Lrfmjy6vmsbwu/qT8ocej8p7hP2SVe9JhnZt/SzxfZd6Qto
kKhrIItioowR0WmCWK4qveCTKqyttWTWKfFR+Iuw0vDPSmkb+3Isz46Jz7SySJ4LSofY53PTT/uM
anopkkfbHilfgS/gI8LoZ+KxN9VozT17CDVzwi6ubqLLjU4F5pzW6a3SZPbirncQdc//dqwS6J9L
TQQ/S8aNhIx4tZevwmC7R1LwhkVnOmQw9zFq1jgrg8CTzQSASvDxa+Ss6H9wdrIMobDUNUzYZ4Jo
BGJ5fsGmDpA2QED4WidHz4xMk17yblsV+ddPqac5at+miorhdHtmPOiwpRsshfjNZRUbgziWUdQG
a4Ubo0LBTqOlIZCi4Y/I6Cmd1uWsKlAmq95uQ7hOZHHj6BZh+N3ShV4FUjCToRJdWU+OtTphE+cD
nlqrP5IzAQIWlbd21sSJokI14LZICmmwbKob793c9f2XEFtw3VB6tbOb5s6/wa4sGeqXcA0/E1z4
CUg8xtOsWkifeuZOGEOn5BJ3OdwLNQvqQRl3SaVi2u2Ym3fZ6H7YDFxsUlFelGSc0u9PeeuYl37m
jsp+RQWzyJASZ/p57uAaSP+MxdO5gRQ19w+KTlmf3S6X0rxvCMrITdtCjiGkCarSKK5RN6vMwjH0
9pp6Bn9DzQawxgjTR9sJ9dzo1Z/EhqcvLRzhFXfrWKMhORn2eQ8EwTIlGGJ4UAGdLIfeyvLLaFFD
7EpV8WfdMI7VPSADaAYf5XhWinavODQa5d16rRFE9oU0la1gKUBkln5nMIjUG/QoR/bfE5MSnLtu
c1Oz8cmkxt0bsIxtRcVTxTktbM3IDixL/rFXGhKpBMEN3JiPrcseoel5sJRs9OVxTQARCWN8aBra
etfUecDErl67Oak2P++y5qhideElcQYUokjxhCTcCyEpbFzIwxvFwS3rLMZBjwlmpfkaZM3YeEoF
GK6c9Y9+wFfSlyUmzniysDkZbBLmVsPgH4BljTftytL78w45GYxDJ/yYxuyVdW20BYy2LAOGJKKM
6l7mDusACidpUcdik/mTKepvaq6Uu7PKOkdj+hYN2vrcWBUFG4ZrhUxYjgZsolcGde2pq1gPGhTn
xyi1jl1ladwLhmHP5q68Zoxs1czmU6ZS1E9A68ADXveqrY+3GbvNplLV+rdZ9T7HLCIia/mMvd8m
cVBZh7xJ6oea3AX5u07/gqZ+LfSyvnbyP5k7s93KlTPpPhENzkkCfcU9j9qat+qGkFRVnMfklHz6
f7GODbsN9A/4ptGAIUhy6UjaIpOZ8UWsqN5byawFr5a2L/yU0xbAF34tGmFV0V3AP6bvhuLkk+lY
8SRTtNPIEP6U91SxcpW3T5FnUQdYtd4PlfukfDT3d490CLYgf00H+WoPoINAcmnsYsdo4XrZV50q
kL2EBkkEKu0veWzDs/I7+RzFHrjoJqyZwkK87yz/KYqn+bcT/SI/Bjx+YqBYKTv+qWFa8b7NydPu
4ehRHdA20atTSDaqbPkehwSuahpCa+oHqs2sKalPU5zgYiuUte9wVxU+v7Kt8hJlXx8f0aNjstBd
QQZo7iH6ev2nh74v+6ts9Omz0rzfs+ycu+IFY99oJq+epbFlaUlrzo3PKhy507XPY2uZCjsnLYZw
ApNQX4W535DUrUkwL0Dl1lke1dUwHPpUy08zU+KDoUb91GaoQlFJAZZHycreqPL5LJPY3wGoQwFL
83vpdcaORrv88uc9bXSzv96jneHvn+NGZ+sxUbJRzlDy2XW5p15vCAIN5nT0WgTxXonmAFcLM2Yn
6pUX2sVWNjw9mihy2Ew55tk1Q7oK8nFkzCVLgqN9YCzNmolZdg9FDYOJelXU+MSmh45xFLBIT2HX
XNDmk8i+ptg66GbFzINjA0htuf1jlv2PfMUvVcH//mv5mu+KMWLCuPmPpfWfH/2PxJH/9kX/Rxod
7YXB//9xDFefBDfyz391GYNk4Gv+YRn2/+bZlqFDgyTqAr6ZLpl/FGjp1t+w6y6NJxZFN/6CJPm7
Zdjkq4Rv8+9xs+qWY/zTMmxiGbYtkKq6Ywn+u9Z/ZBk2LfPfMRKGSesAW0z+q66JQZqf/V8dsxlz
JPxBHE6sdJhXjjO5T5iG3qhgfQEylD97eHmI/83iMqaxOtAizsPWxEpnU1J4CL0JLFo/xLg1xLDS
+4xkgMxZlgAZ5afoz7vMaQrq8hhc/vkk1RAjASn5kUojeYmXNyD7poQTfz5j/xDi1ywA+CR+5+DA
kjnDYcIAkbYqbFvdG3OnmqHDCmZlD+Ag8JAuc2I6pXbDBFxXkFxd9os3iNBLEzgSsz4cFF76jzBn
gfTMDmrb8qEVgjyDOYI9tWNX3wvaDn33Q/i1c8FInd9MSd47EwTLMmpFLnbFTEn/U1ku/B0BOcyT
orrEEqx3RvVLUHDgCEy+fMuLPT933VEXBh2CrvVGWPleE+2acanAxw971g7/GramjhdxEHCtZwaN
M+MWWBctZq4BJdT7kY16dtI5gh5aJK05xR7ReRHfpJENvzkMmB1dl+nKbgkhU8aEjcnq42cXrjhs
XSBLelNsOFQ1u6yjlW+k/FYb7BGzEaYAmhS7xCKbadgVQ4Cvhe8BYw4FT/o1P8dQIJ02oNBG5d5d
TSQbLaXfMCy8NHD7GCM0Mx0eDtlng1yWm5syXhybenf3aPcLEinzXVTbOzb5jPGmbdLEWtDh3Rjq
BV/eKA7OxNgl7Si6O+XMUKtjnIr6rDohH3K/qg5zH+5Hv3wkag9Tj6DuY+5pwdijPnEduBKK5KxJ
b1MJuIwFa29QGGJejyF6qZGqCkOYj7WKCsTAdsnJWHl9ohe7OWa+fgod+kz8igdVSXUT6pazIfD0
hL7q7VIuhp6ZOyf/ltLy7mtJ6kiwn7tc2dZmmAFzNS7lz+FIRLkSza2zaWHXO1oViqmY1t2+Nt1y
nxHp0ZJ5fOm0+hEMuSDmPsGttPunJqHmsaFvOXBDhT+/xsPMGXDl1x5o5oS4PPsLJgSFROYyqPmO
kEwB1wD+ndLkRCFEwkzDjU8zUgoxyXrapstBQ7L5GZkaFz+YpAs6g25e5WaPLEL7Nu/a1245fEyW
D9ZkLqEWS9N8jhTDbLN1z4TGm+PoGDAhcbzWwnoV9vS7M7qrw0DhJ0n8H05mNK9YHz6aoUfcyKiK
8HXPfIERdrDYPjA0Vi9zS5WO39F8rjvZgJSFPtfRakui362fw2ncpB4FGraFYcyzrmHny0dEpu5R
MAn3JlTpP58aQfOv8hqQStyBk/dIY8vM5RWrUk6BItxHBkej2aOxmxto4Thjk+LZR/mCZ92KqEsf
R53AIOqIudUHGPwsqVudAfBGybw5UlcOeRgjC39eWJJ69TTENFmrlkoFYJvqkCe0s87e9FurYvZI
amnDnhZ7KvFAPP3eNxciRfduPr5oqcRon6b9ts/r9WRhRCVfPD2iZv8e6kT9iEqF8uw6zaYdomKl
Wyp+aAqrXFnlaN/yHlcMXrwVyO30Sy+NbgXdVN2Mugr3xDuLvaz1Zlu7UXPzhk+naXuiT3Cq+3R2
X1I8AVunHzoAqU57kbq01yVelcwZ3yPXe27qcfhu6p9WZR6s2a3evdEqsFel2h83XJOVxRMlUhtC
6lGAdJ//jMkSguz8lTawi/2oCJ/zQlIUzq16HF19wLZVnV3ihuuY8OFHiBLAglH+CqkuaFh63xuD
IDT21uaCxXNbARU4TqYVr1OzUZeszfmT6SRQ1RS/1ssbBMUA0FT57OBvP0ZJ9sbejl07ujTUIQ0V
gQDjxjE0tMdRZMc2N/KtlkXXmtIcklfCODB7zzeW578MeZuctQlv3KzpI5KdJXeS2giu++K1NPl8
o+Z+49Oq5xaY5sVYW2fOrevMTKsLaa5sK5P0IZtz/DAqa5+ZAK5qq2P1cMz69Oe9kAjs4o4YsX4V
cjP20Ry0sotOtAsSdIBVv8VJ3Ad+nlWBTw0BUlo/UTczxTciA82YVw+SMzbu7Ar5owByzoiOnW/s
L/8d3tTzgCTCfKKmukaUMxF1aV1idqMreyyZbKn0a57aizZ6u2nAP+J1MmbW01A+E1OGMRTGctfl
n4k9PrSz/z0uXBQgF4cxHHd6BBOq1+ynNipOU51ssABgwksWeJIMQfpGQTfrcB0H8TxkEou2KvZj
aqY7t4a56LiUKSWW8VZ26mSF2dV34PPM1ZtGU8ZK8NX6hBex89rfxTzCJaWnfB9xB6T063D4ZQkg
cQAtLd14eTIDN/QY2bfEH8JspmCN37vps18GQf0zzQT05Iqs2mBKifM+XjV5WnxLDgUaJuVfnIaj
IDeNtU9G8gnRQNuMFey9HsIUk63SQ0cpi9u44ZDsYrTJk7fOTPezb976Lvefcj0HFRHaaucVRY9a
CsG0iAkokiear3/ea6e23cGvb6HTh09JM+iQE1XQNSVlKT1xb4tTx8pvRvjdmPpz36cko1bxWriM
PsGWDIEmRHsuFHZBTeevZxqOdpUMO9QgyA2EnGAoTbjliytqFrQahSyMTrEa6lFeEfT64zwaF6tX
Fh/Z/qVB/8jmdCdGv/jCj4yfBwHs6ph+eR2nHHvrvc2a/quDytEnXnvP2v4dNVTSp4Jrn/TG9BRC
gjcm78nzOdu7jU+oAioWSIjJe0y9VF9NfljftSb9pClhPVZ+skYIu3Nqc4lZ+vuJ3zcOQnkyVNRw
vcT6zQs98SNLqGeJ1EJ6zkb36Mel4gWyEH38v0KagV6i0Ptjehxb2sBsLy93ANlJObiHqAD/r7KU
jC5MmI3pUVFqWUbP4yv1ztGct7uUOemV4yXroTApybNbuZHpaDz25DrMWiEThg+2bPNNQgddoDV2
uHEJYOJyIr5UPfp1N530rDgbKPQbYgTvOOe2ipVybaFz0uiXexjjmKyW0xsbEFDwdEBvihk5qndh
nLp2+h47zXmpsNxwsTrEGUAeFxOWD4PvzYTJCxyLQV6drtqlflD3V+Ukw1XfDgWXr/eWMHcMe7K+
QTThtHBivmVNrcAGJYlohcja9UCkNxCtDjuNB9cGG6U64nDHrUHEfw/m9c3NJCHugYQdRJLKUfwx
fMIgI5mAzoKvoHHsHyCaNNaknYj8UwsomORNTZmcK51Zq7SGbZ26J6wOxbGo+I01FM6jXmCbqhgu
RB5diV70KuhzCrIMf8FyDp5iJ4gjW570CMEfUx68tqzc6E0K/0RVB0fvm21Y2xaGb/0hnZPLTDH9
vhTFiNCpbxGW9UvCX2XFZJKIC30RYjkQmyOvbecQoBKU1I7ocKaRX9yxOnWgk1ZtwQWo2EI/ZiDW
AokLFd4oZmDp2NuU3TMZNewhYhi9AwoTc6kulgc/Jr2DTixW7W3QyabRil1tNJct8yCG/nE5Wuia
5CC+LOjmORYFQekYKa0BL0oUbDKdL6Mo+Ffd1FJeUUU714UA5VbmR5yy8+yYTB6qJtxyvqYdkV0I
0ITyU+ozXfFZxr6kIOJi2Qczd/xDoUgVwBge95A6bpNT/+SIPla1H+jxpG2g5HDFzgP0edfY+BC9
VrUGVXXqppq6CBOSNgNVDemAwjd4FzoJPcNzP23B0HiIbAr+0P+cNsPt4l6tWmuOFmv6aC5GPit1
+YkG9H1s5hmKTwKmI0OYZbMpdE5g9s4okP9GI7pHEiWhK7x8AyD93fE86ivsq9Mzu8WRrHC27NwM
Jd/POjph/YoJvW685/m0s4VDQtpPJ6rUp5XqyDHU9D0lkRWBx0kYA1rJUmT31mnpc5N4JWc0e2W0
y/NOWnANot+pEhfaPu9x51ubkorUtOTcYziw1OPBWPUZmStY7xcWld/elGIVKSR7p3S4Z2TWLBW1
Gz+jTskUtdxwR4Key2KaMaLYDgygiFww1WBD1sA62zr4XFS3biNu4WHAvUuF4rHitt90rQW3Xo/G
lT61p1ArYC3N8EVmJ3902InJiXGbFB6NUiGtc+JBsjwWnneolu4urVakhgQ9z/NDaXscLfKzU5E4
9cFW2Aizk++9TfEP2zWgaUnG6a3FVWmwuoeAkXio9r7JVo3CEHtmQ8MxPVNNEmC+CRLf/PZC8Z0I
8oyxdmLAy3nOa9CNy6s/LIghH69fB3jIdby1ndo9RQXhl3BMNF8vXMFn/FUv3w5IV8dJMP/IdDJ+
9J8Mq57q0WDOjU9PMDzxQkYFg8/1BF3MDRMMQgT7mqn6pJToeWzVTo4cYccxJOfPqNqW7puEBA0F
3OaeMBwuEW3rWb2GE9xluFcYAVS8H7UoslXrq4MQk1qZBeYU307Y4Ex3nrnrScCaN0VHv1BZgzDJ
k4yfLg+JwP2OtGKvDKt4+vMmFRm1H7ME47F8TiraV12N7qZZQWantmlXeJjKY9qJVhhEo21UDMZx
5mc8NorHbepQ46JYSbFRLY7rifNlTtFrkT00MGUO3RA/VHHhgzEaXuqMazvTviFVWJuUZ8SqjS9a
EaZ7UL/zqusYabGdHAOt8Iu1jkmJh/O8RtOBZF9rV9pjsPLr0VlnPrjWdCxKPvmPQS2QVoNnbuTb
Gxyd7TmJm6WETfUHvHQfGIUxJ9/tcmZbXRfB5KFDNyJ7yZPie9Kq+9BNz8hJ9T6mNxAGP81PY5k8
U3yBBkI6YR7rHX5VnmWTy5ArNj8Ku3gGO3JyJAfy3mVt5ogaVKJ40ER39cb5Dglr5+bp1faxAqct
gSDLK8wgK6ttlxGI1ObmnuTVjUjG2s7fDFsvLzMmKB72caAED4cGvdhz22MuiRUnSRnkEyERIfD0
IjTJtRGv/D8Gih53BTosPMZy3rV9cbTT+eppMDALPaJaIVs1Mo2pAVwiB2uRmQLXdP7u0qyRhgsM
1Jwe8N38qM3sU6MEjfKwdCvnCUcBP0kyUogT7YwaX3U6L+fOUZy6CIqRJYaScTYHFrNxgbwT+K4I
P5PCC+y8eC4yA+vZJHDdcHnjgBPNSbRzt11+qV4UztYE3hYaxWNhYpDosvSrxYgSQcdu2U6NyX0q
MT0bBi5Ngng2ri1L9KuEkiyj8Y8sLWdP1z7ClPmFqpynMo9O6LvnxcWy67T4R2SZG5aAYwpPiMhS
Fa8jjXRcb7ImgSQIurqzyaDFOXEHI2W7yCzft4cfAyfRrOZAEBnuJyr3Z5kmz4nsL1mFfj6Wq8qC
5p6jdgSzMbwzbvsBQb4N6jL7yYwtOphO9DxE8pDa6nuuClpgR/Ma8TBlKaWzTXB0MT+MwYteLIKC
eqm9FA5PEw3qlTZaT2n2kLtGjIuAFHnm92erImIfP5QMAWXCIDUsH7PO+qJcHo+j7+C5BuubZQyg
DfOTq55AqD8cZZMfcp4zK0vVV0VJieijrd229Zo9bU102ASwH29J2R0NoWEKzL/bamHXNJaxIZvy
S6V01ustnU8Rf+i+QF2zC1euvNw+AT559sHrNzHBiYqh1ti0X66dA/2z9YCxpr83W+dShpJxp5ME
EyA6L6ZduOhZhhvKdg2AI9Eov2UdzkHSNmeun8DXorPWdklAW8JHPDOPAxUYeFypbX81qGLx5gQ0
QsqrjQEKF9poE2JKsHvwZIYt96XX6t54S6NcnjKme4fskhP5DPxZ7So640JWFjd2nx3HfOt0Ir29
fIvc8LP+qZT1PFEhyHbqbINZW3OPcPdaJIHFcGYCflOpnW+xgL80XgG7QJoYH9Sd/C3z5Jkkt016
1OAQb8/GmVbHoLE3za8wjh4J+dz6ivWgnFna7T4JPB45U8vTKayC0RVIATU+DU25+8ixXypn5mXo
vHnjLBdI6oN1aYx7KsKJUbqBe82lPDhpn/ISoa01rDfDNX/YH23rbpMpbnYj27fArIYPpyFck/lO
YJy6kOePX+PmIzmEX7QvgzLqX5LReJ+y9z7+if/x0TGzMLhhH9zJaCLX50+vBOUP5dxH6zTzA4kj
lMOZu6lZD3A2puHiiX9jzkaJWqK+YkzhW7InWFzUeJ4VCVXlGOYuFvlj1bM7au1PLKoPesOsZm5J
hobGdMId8Fa7zQaF5+L7gKX6tryGmvydDP42Vdmna6orWcIf3k3GPk1D0wNmy6DxcBoNUcz38DQc
1BXGW9V/Dir5WfUDTQVW/XP2C64ZfJueoe0jS/2YWGh3M6+xCZJimn/qEdNTwttQeKxmP1gm03ra
wbHVkbcrw5xu9Z9ZmGVrjZE8SmtLH5qNSd2NVmbpthuzrBoCeHABaiCSc7uNzIbLpisDJ7fYgOao
v2EFZF9aY7VV5YhRv/k2anaqMetMrPx9Ps5f9KWdzMxJtjKKt15RwrPkdhid76kmmVVWnN5NNPIZ
YaDir0vkhyyhmsjPuip5LZHepNiRmM78cYAfSL5GKqyAhBkD35sj2hyXX4cGAGdhCRGfa2XGk5CE
H4Fn3KlethlyEmK9OoRDb/HEaEA1y2jj9tq7XsQ/C1YFiHf+XVQ2+3lJ1K+iwTwaEn8VuvB5sW+s
dG9vdf2DMdRDUOqSwvIWlpGxaRrzYCB42U7zHXkm+6mBis6q8bdhxYqMPWU3GymH2emem4SLJrAi
i9t4rFkFozoMWEtBZqNXengY6SZhp8f+ualja8MwjeWcrVxnMrG1X1KVX6SId33b75w4oWTbOpYO
3BvNQyA1/qwt6YlHwrSqzIIf0dWsQCBlDPO9H9IQ3DHuydF5JEE+rKNweNL7Cl9G4b8yEXxN8JKP
VTmuGwvvquk8IPuQZA/bDVuXDnOOfTbq/GIIWIYt+JN6ZuseTt2wK5KnRtNfLCrtV3Xqf0RMwtnU
9xdcA5cElT0AB/MoM/PZY2QrZcnYJnO2IkJFZExKj6tvExCcf2g2RwO35WLtvpFMPkzJUSym982g
TmGtNPfbr34yO7mXElIUubo1lychQeTIaID4rFeA4dq+huLnHEsmOMhnrwy9OSrk/oPVyJNWYECQ
7V1Hn6PYQqOw0Wk5lufj3nLIRvt6ugOgv0/h16w9h9F+S0dz7ejMDmDWJZZdoFaChlLkcU0MtmNX
Htw0rE5+6v4qS/2TbAOJf0FU3GCJgmxrshOYHxNDN1dsdRdthfCa0/6yXW6lOrOYwzM4MYHaxjj7
u7YDJaaB2AXVjYmrTTF4wc1aYYtMV4YKN4Xqnrmh1HaM8QjE8gPt0jo1WXYt5yYk9L6V9sDC5VFV
2LAI2xYjnIqjg6M9C33Z3JtbC9NN0t2rlMhlNIWrLnPeHRrr2mkp1GkY1VANfXFG+1omePDSsew3
OUDEj6ahyJCIyDOPaJLPFfdHunyedph9nOXvOFiIUBRO9qQn4RtTafNDSw2kw0Z6Bzxm6T2dPj3f
PXK3DkFHIwLeVdx1Ss35poDfdTcyboKpqwUrIQkVX/Oesyg/hEo8cMuxfMWFtmbuZm9daoN2faqa
D0nLYlwZ3avu9PUZQxTuLn/8abiNjd8N4ntktuoys+I8h4k4sV2tP3C56VuRqZEeKfgN2iieUcxx
77C3MnOptnWjlWcw+0ubatbw70mAuO48X+Q8O88l9aVO1/d7oo/upqA5alvP0bRzGQFh65hwgWD2
7GqLJ+yEaJEntTwskNuNiGfq0vwsvUSGpeNg1fE9jOXHpJJqV0MG3NZL7Cexxm5NLe6povngmYJH
+yKpxgn79g3MVfSDWDDXrWnm17o3NPT38YuA1eecFNqHbWrVuoii/MTgBTMJmFnTHa1daFIhPWit
uCSM5QCTeQ+x6YoH08MskWPIpYOaD/+8YTAdYeesxvXoPlicUB/sKclvAyvzDVyJ2Bh037F35XOO
7vZ7jAdt8Nf/mzOyzSyuH7p+SYRYT6aRcMpSjtiKoeLlTwhWNhzbOdLx4LTWibNAVhzOdjmVy6SH
2K4agpAjXBb2BuVFjfEq+tNoN5ukTeZwjh/igAP6Npxzi32gLtesm6RdQ+Ey/1MOQTeIxzOvK08C
cq+jZ9/+vBFO217dplqnsZehzHAPWs5wM6z2QtlbcUYosm9RPcGGdGYOunNNhFFhNJNavrNDr944
sQofFIQbNoMDoAYvfPCWN0ntOeSZ28CZ0Ou5U/YOzv+1ragSk2Xo3HBhOlX9YBboZxrp4nWnh/KB
XbK9Qcl2kcHk1vb8aq2n3bR2FT+e5WOqtwavf9TT5nvuRYuJLpo3jCgSbIxhtuXQ1m+yidq3eCB4
rDliBhQBeYXSr7Xh4HSKmBLtHNfWUEZi7B/R/Muo8Jp2mpOuZgZ73CfOesjZnkgDpdOrByx7YYxa
WvxOU7w6Q6+3l77VLy3hiC9lJXd8aHOtu98sTUAmJRIrriT+Lu782papRKyD+4yBBQOQr+Y7tV3a
0Qwbf93XGPtsHk073a1v5KCJRo70DoNcvTeL/1tvZvMyVZztIsKadWfIQ62ZCSqQRmbGVKfCbN+U
43xw8MIeWsBLxu7UvulYqku76dF7+aiZ3yusuGSTnZOC7b1zsbCtZ2em34qD67Vxi19qMmiQgCxD
w/2GQqfmLPOx/uvNpJS9kn3tQePEQVvq5CNspn8rM7L2WoGXIB7Q79sw6zZ7vU66x7mhRDA64HBd
o3CpZ0HwrPTJ9cZI+4Gp47PtwvrcruA+hk+6aR80HM0ba0i/yzQyee00sYmMYkIptbYQQaObM1B/
WAOKqqDP0j7+6TvxlYnocOZ0jGvJH3+7XaXYKLlb+se/TeIqIqZHQmVmQONMtxYWhifsgj38BGjc
UcsrJqyrTOjCG4VHlj05dXFxxnx3yDKqlG0dgrDe1XsH2nLgRfGHcrqLnzH0otjxOA3xC2pjXs4r
ZWGF8JNWbXJYZu6wnKHSKVszAhs3lROdOQVeB/62z+W0nA+1+EGKgcNgHP02XC2idRj4FzGb/ik2
EHRou1sKypofzhAZgW1AZI6NeKlyLNawFnzKyWGjLpdyE5WvswhSSsmRdMpfXjRc8L5mm1B6u9KS
B0633qpCagGDUUK8zUiIyZKZEQgjZj/tyJjnCst7DroIQDEtNm9Opx29yP8RpzA0hEWSbBHmy9x6
00WK5yIf9jQrcu+Eh9JNPztdjoe8Myt0yOcmt8at1BbCkwMpjc7yYOz0C7Poo3Sw9pp6HX9W/L2j
diW0nmTwGNf7cpwWoi+AoownwrqU2UtZ8CnNbeZDHkEKCT10JFqreywCfq0lWzO092WZTUz/Ou2g
FXSPjE19ZhLcsZfBrhDqV7yZ/jXWqrOua8TgI85TJjgKXSXyXjaY71sKb60YMXYygNgw5XlVdWYH
2ZhmwQIOLUrY9KEPBy8bTnSMhqgJmMZiG4+zM999nK96OzF/FRx2OmIUBnDSo2p7xoKx/GVq9FHU
/oM2u1gWOtGtTY3tsSzwtBafZpu8YWnsAxZfzmweswU1/m7aRF+7OoMtYtbZxnCwzw1ixOYbGSfi
3QfX1b+o7HulZOOmMdwK2hmEQ4vhQrIZKMgXFdOStfILEhd68wTgF5aVFr219vT+qEJqm0Gu/aBD
Ze8u9QCuPWgPOFOOfuLQZWDOcK19UiKdgGeRgjLDV/5RA4v/wKgV6DWTM4ackI/KPCaMito36OIe
J/i0NfaT/F0WPjIvUuNcdBp3XNE9FV79RtDoXE/qs6pwSXtgsnNo8WGiPjBx0Z06RvvSTA5xH36Q
hl8b2M03XZQw8zCxEhglPAqXS/bi2EjXpkFXnjcpNlC/fbOfr1nHJDPTtFetIk/QjU38PtqM3kjT
4shmV4SRnX+gt/0p7PNbIXXrtvBURF1eXRklnwg4GpuDyWRc3tWY34uFCJenNzdhb2Z6aHK14+K5
JBp7bkPBWqhX2Wfe+Vflus6LChsoHA4a1cQMx1Gde3R9RdQbodOLPfw/mmafhT98F4io0PUS+xwr
aZ8zaIZEG2///Az9POVaNJ7OsdKx6CgdwCw0LRK9XoA+NpjKB4Uckn2qh88Nou3ZtztBsIH3tOW9
3hiO9DnXZzF57naMUOelXVYQLDyHfeWAkXR5wzOOMPMsaQuMhXYjSJ9uXQdnfWOGw8EtwfLF5TAC
NTPME0YMyOBj9URkKXvs+mmAOJaPUM+17NYaWxYB64ZEad0E3dFKZeI0uhAGM0rV++wOZwBSoUGF
y9Bmxt2vyOR4TWZhzmGfT+NOdKWWgKedfp8jBwtn+j1UqtjOWlyv8fHmqw5i+nbUIR8LTW+PZZQP
KHCwuBn47dAzio2bdv0FchoZCWt6MTm9oenMUGVV457dchzXln1xlG7cokz/DSm8PGQDaItwTJ96
Bkcc4goLdbm6aV3MsVut66g0L24ymRerxDtmjj7sSWByfYxXNZqxLGTMEGBl6u9lqDBT0FS7dWiY
LXWLpL8Hdh7LnbeyDGxkWWt/1/2OtEnyEsZux2a8ONiCzVRcHoS0xwN3DYXlxZweZte8yylJL+3a
tI0TrcUGDl1O+uS1upWQ+nRsG04rWSE/u95Do8nr4nFmyky54si5mQE5lXkGE6R4Knc5MbdNG6XT
W9Io0Bl8QZQhBvYW3N7YMYpLiakqGHBQ1wzaT3QDYwAnC0Y2rGGRLwp8xhWtIoqYRgvPgo2Jkbwa
zIL2pubZqz8fqrmqj/+7ntn/5rPd/aqun8Uv+e/22/+Dxlrf8SHk/s/G2nXffhIS/Vdf7V9f8ndf
LednavawwFJeJVxDGP8s4KN87W8cpUzhO7bBbMn9F1+t+zc4FYLv7QnXd6yFkPt3FK9p/s1CLDdZ
wVwuNEf8R75aAxkC3+y/kmgdmzI8BEMf8QSJxfs3X23SJD5WBxP4ihJfFcfenZAj7ggl9FtiZ1A7
3Z5nR7fQdhidmw8yftSxfzu9iq/Y1aIbtejFNhpQVxMLdsJscQBWdao//nnj5wPKkWy6w58PBQOn
LcgWO6jCwT7m+BKOUxqTyfjnx0ZSEHo0M5wl//gncdS71urPv84HvfA2WPS45x19P7utfiyGnPS1
15snvyyGU0zRyBZaz3QgRvLC1m/c+mjBz5PSQLAeQn7OkxlHdbqmuy4CZqhDFJi53UYvPDEtE22Q
2xGHyXnRFZdPanNFwUTsDLDkDITTKSG8GhYnu45y6uMT+yP02wS93h9ukVTuQ1GAm2VsZX04cwg+
Tu+eIzNLiFskeE2S8aPCWLTCkczxy64ifhyKK7I+3cMniJ6L0FNHw6utgPyPfTdAJrKP6tqjExF8
H1AmddhO50ShYnNoKA7aDLEhdPJLMw57rFHuoQv9eTu9h4ITlp1Wyc5KpXtp2e3vYtffhSi2T2b0
aHp9+t4ZLRKYE41bLL6ox1XzxaJfPaCUgFl0Wu0Ti9wDM7f2tffUpzBawFd05pATAiubIzCXhQY2
yW9OcqRCO05pqDXLhZBZo5OpaPJuXee84NGNcGPaVHXZtv4YTS6bpqqgacPk1IX6vOL1KhIxvvrE
bIOIme6nPrsXJ+2iXdEXC0e43SdujDSKYLybpcxOsVF8pW7mgZmkOHKu5pOc6890asN9D7KKb8DA
WKXflVYxfsqQ+Ka4xSEZeju1FHLr/TXK/FtdyQeCGzxIs2hbEY95eAvH+QU7SEmZW+byt8IJpBv4
f0JvmSDRShdN67noLyKU08IJg6xk9J9pmANmYXNP8D8E2FE5a3KLr8L4f+ydyW7kWpZlf6VQ42KA
fTOoifW9TJKpnRByuXTZ9+Ql+fW1ruJlvHiBDCRyloMCAgZJz93DXTKS9+yz99omJF1pwFWSrER8
j9Rbv0FgwkbsY13Xc2wXEdhb21R6hsZk6k3bjmamRVrF6OHAohZVHMUbH5l2GZQDU5ccHj1L3NFo
Qjd92MUXVdy1t8zu7KsutHGmujyVPMwC1aLjiHk/aREtWIZlLLQgvoah5KBMDWIHYT+GvhkQ6Uxp
Aj/kyasvgcC7AxDbNl+kXTBCt3tv0Y4O89QPh4z9xtjyCBpSwAhIXPWaggOEPL+qjsP4qhFHO/28
YM/546M/v5b2kr/juh3DdPfT3fzni0W18rqidhB/cAqwjDTjuSd6veIRSt00C46dywEg5cEJbmS2
uQ+UHic6rlVLEwJerVVcKQTn0nDKGrtNtPRx6WzNyVvrsz0efl4GQD4HvMz4/EJQCXoy4N5iZVYe
yWL+8VJX2kOimWhf+BAOIsu0g+e0QK59sTW10M1hA0zmwSvNjJ09OANplPajY3YXk5P/m4lWsxY9
pJTUnsW9FRD7L4iVje6bq4ELSrJZY65I3LcqmA+pH+g3XFjJqSm9ba1LHHde27350dfg4PcYuSUd
8HstZpoeHyMmejfGihNaSgUZteakMzDFXZwe3KJ3buPoXbSMqbBI2Yt4sp5PXTXI+zxEko51vB5N
5MZX7mT2AhNqdVfTqHnB/6ts3mP0YQ3ZBTrsKleuZlMmVzgM/TGifgbZGuUxRDERygY5FoF4SSrq
NH0jePJHHI6sHGbanL47NRkYjAi2mhU8NTWYan6w1CTR/8wUarrAQkyq3HvjqqPqXOxYkidrcx7e
clVjxYBSqUkFr+5HV3enghEmdpoHg5EmZrSJ1YxD5sheOIw9MeMPSu8rgyPI75wg8oB5jbcIfAOK
C7hbMj+Ra3ujUkMse0YrV81YsZq2QjV3oUEePDWJeWomA2S/cxnS4ppt10PL4NYwwFVqkksY6RDs
dVwKTHnM36eOsQ+r17JVc6BAHcBJ2V1HRkSPUdFkZKTE4ijVDGmqaTJRc6WnJsxGzZqz/A7V7Jmq
KTRX82hupM8BA6rDoIptcyUMQW/TDMoXN/4d9n02Vv1XXeFYG/DrEEYseNQwAhNASFYhQ7E7v8Zq
RkYzgvms5uaMxVcTATZNW7EyXZQ7NWMDErcxQjF2q/nbVpO4pWbykuEcDbV9tRjXWzW3G2qCjxnl
GzXTJwz35FHBXzDtF2ru56S+LJUSUCpNwEIcCJVKQDSUSAGjHPJBrnQE4aEolEpbgMJ6y5TakCrd
oVQKBN1R1c5XqoTg+1nZe0upFbQDM3AhYIwIGY1SNFyNtZXOfTSGRbVp5seKteR69HUJ/C35GKS2
t8F268AIdn6Tv3uD81x2rBYcLQRzlGvrdtLeOxEd3Vi8OEHargs7nRdFeTeEE9uXzIFr4McnTkjE
W390G6XglINGhwCiToC4w8KPHyNyDyW+X7HSfzAu1mX1pE/GtjcpbcmVUtQhGQHyCHCGoyK5Sk9i
xVu/SyUxKa2pV6pThfxk/ghRsfjufqSpFpGqVGqVVLoVRSiXCiGr+FG0UjNdxRVQZSAyqzEdp7Vr
DgnABJx95prlzI31IXx0pdVNw7kdkjdUBDQ0u97JeIBo3oM/HxHaegS3jMepE4IrTz1ui5ZzoVwN
bQ4YrXVozHqpwaCpMnruMqXlUai7DalKNQTYJMS+WmumRWTN38CRiO57Ju/JObnEfVHxFKdMLUDZ
kjH+kDS6QpjeyAAGE/VhPqbHBK0xzdlWoj4ayJCp0iMBcSl10kKmjJVeWSrlEkbCelZapsMtUER7
HYnTUFonyKqaRXjAre3nCJt39s5R6mjT9rzx8DCecJT4KqbBoKQE1J8XiS0Gi+ma3jXEGqW+1tR3
GHFZEWqm+GDiL7eKfw7GOWlvNoB3rngN67Z9bkjK3/tFdfz5LBmHcaV7MxHxisIC0T/7LDqONhJx
rbTiWqnGEfIxw1u6NJSiTPGqQ8zRe22U2oyHiBoMBGhHKdGD0qQtpU43SqcOEazFgWdY/btGxm6V
nq0rZTtE4s5/xO4Z2VtX+jdbN6p3Xluliw8I5FIp5anSzLmTfKeI6IFS0zulq3P2QlZRWruO6N4r
9Z0dBe96BHkBUHnjKo0+UhKnqXR7TG8IAUrKR7zex0rdz5TOjyeGsgil/XtqC5CrfQCesgYeitlv
LEWVxkS4grTPFkJjdx/WkD7lNISLcuIOro1Nfo0nDZWje6vqnOtkzLWL1Lzw7y9DOo5b6DFJq//G
qhic3VUi5gZ3EKAFjie0A/qTezGdAjopJ2cxQuInDRyfA5sAnTSh7pHXKc9dqZdgJFVDYkCg4B9f
SprSPwx1vNa7ZjpFdCF5+GyBmdRYqTYeE8RCBCO2VJqFzyMOYgoNjAuw6Ho9ZgntAW73ySkk+/bm
O7OREnRRIu+DXsdRZaTeBV6SqYw8zdpqq/hNK+Q2icW8kZT67nErwhis8miJ8KZIs6OxsGBYbPS0
uTfcsWHp0AVvnlHwPrKDD2SScdEEJTiMwj3jrPIObTWZoLApi8WUh6Lin6EP8A1JleOqit6N1nKu
rqUfRunymKjLN9sPcZAXCdNA82RCSVnG9njBiWKd2/ZgFsVRYMone+i8lMKiULVyXn3fLddKgaNi
etXBMLuLwlhb4eXdjmg+kIftmXIvRKQEh/rBkyyee85tVaJ9KspZltDu6pQ7dmrtp9MCpgozrr3I
WDm9A8i4xNNIYnE7BVR7x2UKgha0U+CF+Cx75VPrWtqYFJIny8gExHLeaGL43Wv9IXODZpM0lbEI
IZxOUeScABVtwd+4S8uFdhMPBvS5osXY0bHCnGfvrqiZbkG5w5qhKM1gxbOGIuGTgV6EbNGXOT4r
Bhn8EkGy62ZgOGVzNhXbuioyiJ7cWCfQuaTr4bc2/hN0LvJ3aOo60sAhchVN0oNnbeYmJ9DGiB7M
HFqtllvMDjE8WT1tdzA5OaS61wwTPbRzxND53GSu/pSWODl+oCwMspxNmpKeBekNm1R9hO0YhmUm
452ZZ9RZMopS4UMDYGO4SK+d82DFJp9hJdCg0RwM1CEMXrimZ6++OXMf3IVGBe5Oz8+Axp5mXK4Y
68r7cCqeHQMOlDVY+9Juy9vcyWwrBewgembyVTVClZTGKO59aDpLXfbffT5X+yrPmpVB3TSuo2lP
M1v6XJtjvk9o49j8fB3Of2CV+tKjjvbkWWm4qS2LkGpRFOC5huohBdm5z7ToXBM4QF87mlZNrCqv
LlpX9vdOGcGrBdlGnygOaxxYA2uNB/AwEFH78ndYiNdBN9wnjYjDIjSZIqoZ+3gatsNzCN9zjrXu
w+ixLfjkG6zSjjcasTyGLNS32nNH7DxjiMCpiV3PPZ4cMesAD1NFZQbjzkkpay1f7bH5ah1g8NFD
BIST7Q9+H/CexX4M+55uFt/80OvbONQ7u+DfXJbtL4mjGv9m+z1pgUFHCHl50Ynh4I9sZ9MBcGXs
UzDSWGG5ddJWcXoRHTT1oPEm432MjPLgZbsA8BANeqdh7K6YwaKtpsEo7NBQlqNRwlPVuZ6wwR28
NDPObZ3cmmoiNNVi59YCzo0/u2GXtom4bmOwrzzpU53rNt+lTDcoKM3G542+xVduLSP6dLhPXue8
0W5RxO1Kw3Z8ANDFbOtmNJC3GPWARBp1p63KHLehbZPHnSzO7qYVPtceqno7mKskkw13Ao0dQpN6
Bz3yp7Vja9jwLKEfo6Dcg1IdOGcg92Ztf5f5Vn2g24qeBNg2vWheZ1snuBp9iUR4q2mmlaXny9i9
UhjRZBplVCPdpuGrF+ojlzjMAZvTBZSpBOePbm+z2P4I6rDnbF+1AOjgIXMvBRBocdamK3sbinet
CtJTH6tpNtEJtKLYLssWSWuQ7ZlnLly4hNJXczrbQfgmjJkl4TSCMY3bnO0uvYLwn4uMNGHVkwLN
O5CGeay1eHbunAqLSxMTgjVyIm1eRSOSxyHZ53qdrBoFhwNRl+UIBp2xk8XcHgJG14OmXnyvbrYy
rM9lP7M3Ga1tbTXNUsYyWLa6DmpY8w69bYUHmpY/4dGMoG4KY14PBScRaYG04CgU19mRJSMn/ia7
ZaXyDedO9mjC/V640j+lfmhuPNdpH5Kgrq/0eC8toFBrMgg9JhG2k8KSCU6vGnJjaAc4V6eCynvr
GDbus5lT0jSXxaHOAVhWRfBrGPTflnLXZi0QIqOXh6GyuzPLhw4KkGhpO82/A3HymdfIXkff5DaJ
wjU6hvuaJKaXgZ13Au1M7XwCK6uYn+hgBQ1MuOJNzHTH5I8RzCmn5nohSreUs9FvRpx93IitS57l
VF1Cp3K1Nr7+vBS8mzJp3/W6eDQqIz3WppivWOjKhcmtkaa++1Cr4n1eaQKQigFAza8USb+bDza8
1396cdWnzM3t1srkq93D8vd62S+xK64MrVS5GetlnIFpN/S3Bhxq7mTp8wy06Wstx56LookQUMbi
jSo3WOls4ljnVSyzgeVdW23VOwB0KZG4eVVY39ldA1NushqQ0B7oH5sgUarrnw3x6sc01B402ejP
cgAsYEiwQUYcErSmeIef6rlO8TJF6R15SBjX07NV5kAQx+IuSBGIlPkurWFxgDe6t1qZ4VpyHg1t
Ts51wd1qMoCOzv5tSNElWk3CgCY2uaxTHMyJToaQC5Nzb/tYlNhncO/DpTQ5KeLW1fyp3JS2aW2k
mZH9A/dGjp2sn01Ah9LumGrSRj4IV4vXYNa39H8FsESbD1A3kJViq3oQCcfjihGowoNKPSp8ljpJ
HycBenLUHbS/Iv4dWFh54BHDtI8D+3mXvev0e9AGn58rcLqyh+WCiSy4kL3M15FWeY8NIsSSwgMy
IS2cUZ878yWJjOBSJ/0uaXBrjo3jrFinc0VOp6qfIMx0yYp2N+tG/magHyQvNtaIEGO2tAqnFEaG
yfQuCyL+ncMdCIGQ59DATyoO2xxx2H9qw+qa8riNYioxuJBwLxfvRuz0u7FHnPHaJtl7/jTjiojE
pooo9XUCKkzyHOdch1C5jXLXuDaVziEtMt6Z2FvGjkcniJFyM2ubddqLWQn6WOQXIYWOUgutY9te
c4fW3GJFk3XQd/np54VCuVvig6sfOCJoDa1Nrh5TUDRnd3Sn+89phA2Ljl4bixQYeMPkwRiaH3Y2
1AyhHgUABRNE5LnNEwMHVoExfaCuJTi1rjOx5rNKerg63mGUty7xYnDPm0Hr99N6nDuPN3Lib3tB
ON9V6DTRB88DsNB4ZFma8jOORyrQmxglrUuPpMJWWqDLs5UD7QiEz41wJt6eX3V16DAl0XS8eeXd
CNftMpEyphC2u/kNcTXT7K7OZNBKb1WPTsGd1vRw1dbxczUoU1w/Gtconw9ACGioyrhfRp6At4Ym
umw1M1hluQ98z9XIJtZTBoLK+jX4hDOqsdFOkWaFp6pOfIrbdIoA/LjjYZ8N0yagReJuEBTY296X
N1UCeBovZqaLu1nQDSoJHBFQthb+HLl3KZSdG8LF99Sxz+vG/n2AEQHXb1N4/JvYCG6mwPNBScnP
DsPnmlpZelN9f+My/iEnt0g0Dr3rwVvPeHrQa6DNE64YkHC0OT0bKtvGr7inQByCbd8ZEJvq97zl
DARD4DlNy2FpdOnF800aSOC+TuQt4/JNb7IPAzObFQR08Yxfw0g7e2QH9+yaL2lvURLN+EsIZGuQ
usNx/1J75i6tLYYheyO8kkI9dxOk1dccRpzXp6cx5Ow4zQ7zZ1//wuXrrqCvvFYDm+gx1L4DsOWT
nhbHEIf+wgI3vdYmnVxb+0pnDTbfeGNp/HutuDyGM2b9KGuOjtC2NGE9JUZNY0JV/AZh9gWz4NFP
MFzJ1rzvc7HT22HttgF/zV0bg2ep2WV4BQoK0SaSP0QJ5oS2ADmYv5xlroKtk8O/UNj8qOC9Yspv
6nXEBGPk86+pxmmOPIINn20u2EyB9TtTWR2P2KwoUpxwRXKBj9GtsLanK1AVyeXna0FMJW+ROv1K
L2vixTbytCFRpmf18vNRThPNZm6BoUczwrw28SKSEt2e0XVciSB/H5gqD0Wm2n/URy44jr9/9J99
LcrGW5WoKjgnekRtmzts2ugAVmI/+KPR3uqZ3Hul68ZxFnF363Ik2oQA3ebnv+apRmkS3UGLOHHL
c+EEkDgJxuiggG/cB7ubXtT3YI71y89nQTcZzBvQqbrINU8EIpDjNdYYFEVFD5MlrWWKTeTF7fGL
0N5TfTKdbhupTCNe9jjQHI0VwIw2fUv6fVEHpUo88mIUojvUbtPsDJ68K7Cz+aszW2rmyh+1cBxw
jETvP1/udBceGGfqjYGy8CoUc7CyzfguLQWOEatd//yyjKplwC4UvSCH7mKbzHsji/aADKA91DLq
tlqUHcECtUS9huEXVY0kIMidR2wo0Kd+x2ZaXAtrYP2QgsqP7OY82W5x/fn6CKL+0mXTIWd7FXT2
czbG3l3vG68+pomX1ksNJXOCah2a4oVvDpR0iq5Hh+6O0uQWABXn8ecll7PadWb3P59NxmBsSNEO
3GZ98Vh3ZnzA7tYfvEpGOz02ftlp7J1znUq61QBP9v9bA76KDgTuf9HSa7CkoLb133sDtv1H8ZH0
H91f7AF//LY/uVtuYHk2937bMOFksX7/B3fL/BvM0gDAFjQax7T4T//B3TLgbtnspuEmGbaNQeAf
/gAj+BubfPb4nm2ZvmtY1n+nqjdQf9Jf7AGugQcNop6LFTdwXJNi4n/GbmHyiix4RtVeh52oDQ4t
4iw6iRFB4rfVfcaKx6VsaSDisfocFIGO889yd1FAbr5tgQC5iXeRXsLs4tGS0nYkBH8+GqA9b8Tk
/Crl1Ny7lJr0+nE0898aTLFTCbQrSWI2aaG4NeYoTmb1yQEViR+eNc/eKKKpqaiQ4mn9mqi0XU38
iQwrWU/KXIsBLqfWviIZD8STOtVUa3jo9jlnNI66Y9pTVh8RBJYurSmwa955pnMXG0Lx4I3xFe1v
frA1cZlpKV+aqfUgUUe0bsz2BvehZeQBuul086NJMKgl2fg7GaOvSTb9tkXvFBmSIWwU1KGc0ciQ
RwEBFNGoBbyc0H4z+s6JKg53PeAOOgSj8dsWebqRnJzXbhHAaoGsfXVVVN4LYeH1mXvSvdR7lSnH
JwOb0FkzSwOJZpHLaaQujpcw/HSs2N8yY/jLFMvdfrDmnHiP3a9qOGdLnqb9PqtectKUC1b0fdPe
ctBdq1Fno2rYjr/kT7X2nCumpdOAvA4S/85ySPVb5tg+Nx0BlaSSwYfaU7iy2beiSi9pYgSPRVN4
C8SHfh3CbyBoEnJGarrhoWftwjndGYdhGVmtvhMlSdUk9OgCRsl4F6bxhGWZZhpAC6fZpScEONSb
brTjiUJMvGfYdJf1VHZHCOXdooHmuIsafT5bIyVGtEYIzwqeiFVEd5oRECYW2Xw3ZvU5lHV7GIka
stOLyWxFua8wXdgHfOouD7VVspUkVNZUSfbYAue4Ae4x9enTl4O3DZx6OABmeWfTCEzaUskDSmU7
3nu0mOrznUVV/JC58ZFjpTh1pfmSEIxciSHMUd2EC9dTn1YCBGzI6eoYG3OwZI6gpW2wh+Okn4Hz
OgfcFsUxM7DOxnNFegcolW3WcGj0T7/XzTtZl84uuI3guVn8xX4v76sizjHR0OI1yoieuDFBCc2z
+CVzIGaZzS82EeqqIUVKqPMgcauerG7gOonA+ZZTdUSZq49NbrJDyCgCC8kHHgtobBxvC/PgjCJ5
5mLHeZ8G6znom3PkaMsyidyXEZ5n3nrdqQrT/hRqbrIUBVaTdsCeMnns5EOP8SGCvrE14uk3dvLi
aGj+7yqmKEEMDhtwoPRQZrdjZRP+t8rwYU4oHBAaRbBSspSPKg772l4mQ/YQC7d9itL3yfQfjdmd
7hynMw6aVxO7bLvywKmuPFTsgVwduiqev/JRVPLc6jYcEfZ0R3ugQs+xXBgJUfgym7wBQWnXy6Qw
69Pg+ZQy8iu2cZKyWi9c5zWr6Q/ku/nL0XQTCy3455gdAws0E/xF8gP+oFzainr7XMFBmyurOvZW
z+JKm4sViRKSWpKjt+3l9dEnY7sDAFRcSgLxNC2V8l6noIDgK+1/VSzbQ+U0WLsHRLRR1UD8vGSj
9sqiCkBGrscIrIZxqZreMjH+8KHBUqjh7AfE697EenwrsoHThwvuXNf4PdKaLn6Fhh30MzqxMzOf
j/bB89Sd9upk3bQTymDBAkicGfjL1ooR/gZ4pt5IDF4VaAYDrpSMdd+Wt37/YE1eT60PknWvtx9h
SKrE82EiFTA/F2zymqsjMoZ+u75CB06OOgzk489HZtAzAvsxC46ko3Mn6b1+KxkfdizN00fWX6zc
yrb7BNR48apBe/bJDG3iOHS3OnKhPwIH0CLtFytdn02iDWAtt4NrbvnRKa6mfmWNaBustph4m3nn
OiX12CKmzzGyta8hG19TKrleAQjQZuiEzSp1Skv1XAE6lvpvyhwxb2GMmO9d6NI7Nwg8uFtxs6+7
UOydgtaULC4h8/1DQ6rzFARGyshEI4Y8WJVT7DBcXVsryn97Lu4Zu/wC5Z0uWsgwRPkPAkzcNoOi
Qe7HfXN4TFRFR8wva+7qKqh3xNaxy+epfNAruZ8FnS4hMdIWdmTuzPi1HvEc90+JKDaizLotWDz+
QpUyaUDAIdZ1M7SKLQYJsPOgovJtA7vdch/Hpk+/y85fjp3r/cJcRv9EplkPjTVRUNLPxAfSHO0d
qLdNwOdmlOJV7kqAGF+2wv97D3E7mu8aB+s4je7YAXbLcbDRktzYPIej/maK3F37gRg29YhMb1nO
Vy7Y5zrunNy7Un6S1sHIVk8sp22KRuQkj97cd/fkjnAYOA2718F69HkLPNsBK/7QClSJwCmptXyT
5/SHUd84HOq+/mTYLQ65TgWMVxB+0QoveATp3qynWnYQuSrqsFvRPUqwJER1epxkEZpNyMZtF2Ar
XAZuSRncxK8zpCNeuxDBfXAtll3JxaYaadd3tg5mn5cEWbktiuZYzSDWQNYZC0w/dP4kXb3q6zbf
k71Hq5xQazpH3Dvkk5e2HVq7RtOXTdbV17JNboIa3S0yTXBnk0DnkUdfM+otWldczIe4SPkul6WH
D2Dcov/3z6LnuSp9vqk/X49RsGsz6l8J3vPmrLRdXMIehILfPWt1LVcYeuACdk77XAZctyWO7GNB
VQbpj0GukBjYoUTOmbUvwDQcRXDk2Sw7kVWzLCURU9jRsReWSwVuRvNdBFZFGIV2oRHMAFedVO+o
Qja55WjRQbZ478Z7IOJMGgnef28UxwQX+dHnByRq/45EQrZIcQKRG+4e6iATy1rT6oepbu/kwGks
7Ob6Y/3z2sx+sSlkSp/5UNo3aUbKS8llO5sXVovJJtJh+s+ZtgBTzq0zBS0GOL72nd/edC187eRS
0TsljJROlTwQ+2JdP3XdkivKJCCsP6JBver0/GEABMKusRqd2dSOTnYLfPLSVtA+ZU57SYLuk1H4
0TBBLwIQWtI0RPwNJmaFV34Z2uM1bOVmMJqFiThhxzlFn+zUWzu9WW5yhrneFfETI727GK8GMO61
TINg5c5ZvBC9HoGHMkk6awcB+4yduwd8RB413T3YXf3QaHGyMmz/qBf6cy3iw8yIGSWOuTR678n1
YraB7ZOsM5C334FDqbGnWhS0l65iMRPdutGALOr8qpuXDLTFqjS5akdKQ1IB7Sf3EKwsZ0dynlsi
phr1NzpSKnnKZfk4gl6YaVl/tuRbBpBs1ikuarSRjlwtPWJ5IUSnBdGqN5qV20DqIGiw4Jj6pNnO
dg6ru76seOKw9MjncVsM06Epk6eK58ay0r+Tzn+HQ1cvStnNuxA4IuulMzyP/SiCfonlMXfAAGwq
l0y1533LCjnN4flmxJCa8l1pVb+KpKSKhZU5w382LbWWUJeYvZ1h1dOi6XmTYrs+czGX7nhuYxeT
XHMYPVAGFhF0GSUJ5aPZZ1VTcEc/L2/pYOf07m2KZ3bss31H6fG6bKMWHbd5kxUdebN/Kv25XNpa
qAaAA9RWNK+mhBdSGrRMnp2KglVtb86ot8iicADihJWkcqu9oJ9wBUxyNbXhJYGmJL+Fr6ebrggx
+lM/3dkr5r1dBrgcv55KZhJiDzZQQp4KjFO1g3aaYkOQmH5L/STYBk8+xpW+NA9BXv8qG6SpjMJH
4tVfP//PdpJdvC5AqZbxtrTcs5uTC8eReEsjIOIYrFdm7347yfgSU03OXjS7+K73UhbQayK9WwQ6
RieJIBZM2NbSPgBFE+fD0s6qNyvX9h5N1LGFxy8uyE1juaZ1WRKYzadfMnAT9hTzqbCxXYkE6uW8
Qy0Ry0kYlzbJ+Z29PJldduF4xcmYDpnGFbCmUI5EAuCm74aVT3lvUOqcWCRkWhFENx6UHMhMIngc
drHWY6od9dfAjQn9IVKnlQbiFxrDwioCY9FkUMNayRNZS6ZDoWFNoYXmkcKKgR+4hjujsqzt3POj
0RW3DBJwAva5fWiN6JT1RnfO+zbmjg6jRh3Minq2jhS68+ZKc33Ndch+LKUkwIrwebdRbyx5Drer
lOT3MWvSlyLhmd5YjbZxYkxTDpiCc1nazgKn13zs0LM3ToWFJ+/WweyMV7c5CuIcd2HRzFucEjQX
unl78nKLcqA5uFKXudGDrL+Y6oUfWrfROm6mdqcbh1wEn5YTX7sBLoecil1T2t9dR4Joom5w4dRn
9lDMxgmUpJgc7LJS5WrTIG5mKKclJPiPpLCvVhFuvDK5tuatMN31aLnVpe79Y63rqpz9vpFGc2A5
ccomEMDdNNLN7Yc3HrrzSvQRDcTmwOFDBYEPCVnDQ4ZmHOOJ45+Px7mkxNih2SPViS25NjpjqPkH
ZlC85piHafXsN3L2ry7fJjgKRE5Tfd8DQluZkDg3Q+8xpBrDs5ZDYPB5bKyjAZCzaB810xSL/37C
5d8i3/8SXwEcz//+Nbzyl1/yb/+g/4ERF1UWQSjk3+tYz1/Nx2fTz/8ccvnjN/2HimX9jayK5Ru6
bdqg2d0/Uy6B/zfXcllIwIKzDVv/55QL0RhULwgz5DRgxdsw5/9IuRgqGuN7dDd5LtKr+k8/dH7x
VV7/Hl6Bu893/M/P/1fR59cyLrr2//5vw+FP+hcVS6VsfNMiUBMQuvkXFWvItaquSnrQRAXsY5rF
NWR2H+3+CeL0K86IZyvNL+k5ZKqshH+yhwLA7LyjxGHBn7lOXf9zwtcp7QPgbPwJ9TFsHYSB7mjN
4I7ixji6RskVKpeVYx4qmjpSPLKBUxLt7vTPYYpe6tib4ZR2u3pML6Bv2dKdGm98z9P5MfaNc9EZ
3Nocxhv4eIPGTn4mwJgZtHjG93VloJ3ljx00B/nkNyTe+pSooH3PCZLHZ7iXMnitaN/k8HwM0cTK
ex6g+JbCu65K9w3/KjFkx0mm5xySJVpNCbOHxvnEfKJveTdnJKpD7vbCPg94hBbxEB8yaFZZduy7
8B5DJgXS3kNgGA+9KI4tix4/dpZU6RzxRtHdbGATDXe0NV1JHBEbNlfaFX3/4LbRU6C7z9oMLVBP
NgYWb10k3BtSuF/1PaDyYxM0lwZ4YBReISHsq0BTZRCpsagb7RdriCOYr7SSa31gykiLs+OPL64P
m7GOqVIDUddnXwAqrmMwY7gmL+B7+8irafusznXWvsfOQWUGXM85oO0jjVTv6i+Z9u7aiKsVmQug
ttFTNvHjL89DDsJB9FsgIlc9CjaNq+HahR3Q2Pe2ln20BWCqkhUBjO7UsM66y77Jyvb/dJX98Tb+
y9tW/9dslmv4hmNgj3B409IIpjoRPj8eqCVU7/L/08EWs+fGFvsx64+D7dz8MPxoR289I7pORYln
GPULIvi5jTD51z3dho1k5ydRQqVl0OprQu4istC09aUbxke/wWPGSg1XlFdBXGSBNGVQf7KenE6p
ceJMaDfVqoi9awv8+rcp9A+zxnZtj7uxISuiV9sSggCpDwL2DJmfQbIvW1hAnNU5YsPk2FWacSRD
0S9Lh8VMOjmw6yhYydvmgTzLHmLQq3q3TLZ5bl2PA6/7ZbRsf9LUXp47rDuIfsyF2ceU1hcr1x/r
wnshhh2Xa5KUxE7tu9k8jlNzHmex7WecrPAG9IqAmI1kkBTrGVBpUtGIRJdMWtNUl6zRRDaSk7Fz
C63plMZU3cWKusslJg6tB1OIHzSe/++5FfdlMS3zPrivbcj4TrdhebJkiUyK2dvHLK3zttzRHAte
ccUY8F/83FH3yff99X7l6KZpso71fNf1uXP99QcfsKVhUxSJne957i9BlQUaSowzFlK5IVyxz9Rg
ZIZRSMWwBg19GO9HMaengGUm6m8Lomqelh7onbM/ztOFPiL862kd/5IGy1lViaalY7g12dFvSWkU
L1Nr7PzKhdXQuvFjJ8HLMcrhrm1uVW/CrtLg3NXCODjxALNFAeBYhC6pYNZ0L992LRV1fjBtrFrB
64f22hFgtusgfcrXJne2Xe+ydaOzuN8OPq1UeHewd9e2jomLBgto3RAsYRQE3nfpmiTH5mPv9reG
YsIdEx32vCtxNNisbJytCqJ6UtIob8vyA3BOQZlX9uXBL6zTgE4MqhXLRvW84cQn+QBIwMFq+f+I
Oq/expUwif4iAs1MvkpUDpYsx3khHOY2c26mX7+Hs8Dui3A9mLm2JZLdXV/VKfbux1QLkQTqndd0
T+XabeU5HnCYdXhJYczDMyny3ZjbfJ/0RskT+QPBXrPznhCdr7RzcvgL65umm/KIogUlqiHM8Q/0
0jlRoLnzxqr1aZMgi4MsgU0LNo9pgLOviy9fL/DaDy289ZCIoaTVIBB+eKqr3oRGiBcZ9XRMoM4w
aX0duxlMfw+VQCcAPjiajbOEqbdXi2e4LtUorrN1YPABecY1IK6V6lejWnQ106Imyd5PwO7gZsuV
sjBZz2VyEIqrgMkJ3v3ZmBeh1sZJmgD251ikPG/vI30uyPOUGvt1Bkd/hX2oQyaE0BNSyAEnarqC
/Y+2bWI/ZYpBcUMwCyAPnu4Rr4Dg71DxeDTT5n1hEFKPUjA+8bx3zZ0gwNARZ44nV6Q/bSpvcmLn
PvotnQLFIxV5iMCiH1RFwNkbGmpQ0mSj/OIuJsqtYIm8KrONn82Zw5hJlKXNYvKG05+oTxj0vDVZ
WaytfGnHQL2J+xZ0G4GShGRP5dOiMpTUw9FiRy9ndMjS4o2Ih3MJDSrFXG/4W9bdznZjPSjb8RaP
ugIJLndZ6Gw4Q92VjvaeU6PMwHzlasm9yfIt8Ag3oBge5wFCxsjWeQU/6yunuHeYwIAxZcJAaJ39
xJwhN1PA6esGAJfUCRhbuRzPyZyJZgIshFOlUAYyPUBf6XS7pdOraF/6fjiEFuy5yvFeAU8jWzYQ
62njGEFnQbcXVdPDB4tK+O0kgOa0/3TQlThvu++hT2OlYR9RBwNSvPC7CfmoBAqHQ6K17F94xv+o
cmdCrtdL92gL0J611X906qPzaQ6dZj+iMwNAm4bjOa7OqW2TacLHw9JsHczB//a1c66fxtR79SKY
qZ1h8vlwrs6yescZaGcWHi16bvbdtkN3aPTcTDa5RjglMQ4EeYu9kWQCciG2OdYW0w9qHm2Y073+
5l7SWavQ0AZtG0W6sVItpdxdZodnBVcLcjE1U26hnf+9aDE6eYupGYN0RLeBPqKnJm5+nBwApJYD
Vtfw6mRf5DS56uwNSLal/cMHV1H7SVBZbXcqpTtsGdViaIw6a6McZhhdnL8bkXOWbdwjNXovgzAf
JHBTqvCaOnCh5KxpdaH/pLG9XZiir/Xk2Uagka+64k3SsTPPA5dUEz9c1MhdgumQLE8Kd5w9pWsK
dU6K7FvYgSXQ4nvg7Yywen0nPGK2lZtfSTYKjKKLwVy7gvRnQeIuRv51H7FjqFOnd2oZdmB4KRAp
kHbYgv57UTQuOKN78llwrzSX6ddyEPVKg9taUKt55Awf7Sbd+hsRNiD2Y7zXrHdwKymWHBoNlG6U
Sno/jHlNMjjcE/Iwd73pvTHH+ynqMjoKoJhbWZc3ouIipNOHewjlxwZlKnMMTDmDIzY06uBXdrhy
LOgPSRGFJ3A9kg2C4fPcX/jE7IbXCSCME0k+82QtL/++/PdfIyVCrp7Ko78cpv+9CGT1E9Z7ztYT
e4wJ8YxD9No0DGB7s1OdaWarqe0zs12tZ+wEy1ALRtLQVCpad6+am4u3+DrINDHzA+IeTmRXQjsq
35yufeNE81+VCaZy4hWSXnOXA/8+JAi6mcLmyCDDeUrAlp7NhfM5V6q8Aco+m6i9ByaojErMQf8w
h3HT4jUDvmSVV4Zjv2P7YA/UUwgLrryz6gJPJnLBlNf9fu4dm8EyfW9419ewP6FMLi8z/Yn8vNa+
V8udDCFqXc2kL2jb9HcF2ORAj+susGy266RJPerwYoU5xFzRsjKK8jVMc5hSqYFLrphOUeuDaRKN
HySY9o9ZYX4kNLPKKH8aSOFsQlf7BO5lnZ2o2JsqkxuuQQB8FA7usnpqn2T0N+7n4s5vXgYF89IV
TA6sBc2pyayLDzXvkLgEGkyrlicW7iOaozrHmSeJCZN9C8cMW6PInzMmNbc4Fn8Q9AuE9HE6Rmbc
v5QDz6GMXW4pj0nto7fW7UXmBsqhR/1WrjQs6kXWLK3caEO0fl2mwghqjaRIT7fxhmz+X6X54dXH
Eb9O7Nr8oUdqAf+3jkHCGh9q0ldwz8UA8BpOjNtOdzBb/XmAyN15cnxEic5noIx068kOc0E6MVq1
Kd5MgfO2VcvcREvmbRzKaB1KXd9zW77EFDjtPD+01xpBXZmV9Y2j45IbGrQ9NlgVMHnqSEOxb6z0
8M2FcMh6Xv3YunXtu7z5i3y7Z3oLDT2tOHzFiRFw2LPOXkgwi64G/9Jli92dQl88degwYYTbkEFo
uOpt+gxdVzCA8tsfY3EcOnWGK9c40TiPauUalKROrTiwKxPb2aT1Isra+K7Vg3fgndS3sV/H1y4f
P5wS+mNRZiH/tQBi/Sr+iI3YhHLrZUGdIFMa4GFQkr3qk1BBDPzIzL9qW314sZf9lGP1FC44MzNr
9mIc6rcEaORq5CcoB0aGK8mGrCy98W1GnidDzFYBfsxH05Xy0GCe5ViGNYCiUNzGvSufinfNHts3
R+dnqJnlf4ieYoVBNc2fIul/kjJzHnNqvTFN+MG/ljFq5m2irjl59vK22NYsaGcjmaxDMlb23q0m
Hoxa7PIwggvE2nWnzQWnpEqLJ+Zc1Xke6ldOpRwnovgwddZ4T8bQu2D83Zdey4K/EqbxzsHH2bbL
cxwSbLGTOoBLZndB7k8pOhn/b2ye2hnuATJlFD4sM/4b5Ym4kG9/Kq0BJzRrKBaNeudjVmaLcgQa
dtBK926xP9Y5CC+JwIdue28a48d1iel7PWptuWWwd0c7+TWL5urL+Nyp6hnWcRWwL242nbLFVnJm
C7lIJU+fwLVDYvW+qtb0K1+ygJwB+WBfcItKHvlTOlLKWbf/FYY+vcLI2ljNzHAypjsm7PSrA3U9
sgqbfb3FrNFeKALTmxdRDhCq9uBG4luLaCF24hqyW4WA0Ev5zTnL3861OrkpbMfaRdwIMbbhIyFD
6rA9STnjeyl5Q6fLdpo9RbuB/XiXZuAxzahnC58/23N+U5W856XBWiIz8ks9H25mkwrXOSJS1I2+
yNQqSqFw+ztKZN5hZJ+GOcUMi1szIoyHNY/eF48yF308/vvCFfGbLeiIIK7N42Z+WAV8raT4p6R4
k0CGxUPvxOR6LeYq9c2b2y204y1uUIGqXtvJ3lfaX0fNYj3T/Zzmfz37u+oKm7FCRdilLJ5T88ca
whea1s7hYmCP5FknaLiSMM6jprsUrvACOJ/kIPRNM6nPpFJ3jrUCgd+nqkx8wY17U5ixDUf/bD08
tmZF2WxX3mBeHv25fdHRPgopn2qAQbP8HKFH0Qd19jAhJ5O/NkOOZ3I8/EOH08MBPJ1QqtE8OgMf
bbFilP3BnuDRukCzqtC+VlXxqo2kG2+WyzMSMoK1aoFOpZ56FHP6E2fyaOkfsj5btntapK86z4+S
ChJNU0une3EeJ4rlDOAhfcypuRH5DQVprOanyoa3XupnDENbxmt3LrZti1Jt4K9APDv1eI6KOX6b
W8xUkGbs2ARezbLhAKMJA5Ir+ymLrsvP6zju1jTqY1KQzbSYPY/Po4oxhejb5Z0BF4K4LG/A27YL
WjspgsKh+C4CBztGq9bQblGsboswh9QOPMGlPcE+Vxw9ZWpgaWtx40dHpv/QndKN1UKT8vWGj4Gu
gEWJ6+OW2DDeXvSBLg2vYi5Py9eZVt/t+m4a6UNdG6q8CBU+EvrsosLeW518jlNzi3P3xhJ8LHy8
KZP2yMnFrzS7gM09cTwnfGRw+Iq7Og26qXma7OIb60y5VgbT2X/qXk2hY9LBabY/536gB4FcMZm6
9R/co1cPwsHKNQmLzdY5jKNLXiTYWOfToGeH5VfN0N2cgtM6AWdBlAjyCXdJ+TCy6T29O257Bnhw
zyRb0Rbf4srv45ulzIvWtTuDQDoWafpqreYKqYfd5zHyekJ+dkBem4BqG/4hIP+CIWfP0OukYmer
oHaYfnwtCPBo6fC1CJ/AbM5JRjakKD5YBD+V2/5x+CHbEIyxbz+mzk+IJndBsqycRjeD76U7uiIL
gGX+NerbH5L1l/SxqIiDn60h8qziITq4tbxrKjslJubiKn0kKAYkzSUYAjRIv8nXkt+14Zqmk3KX
lvm96Iagd6OTA3Qd2wKVQuC9GaESfICg0r/BUeP4kV2MqdgyOf+ZJ2aPnsHzfXTwGfTPjk1FaMPY
Rs+/UVAOdsI6Yro/bePu2lo7WrV9sh8Wbe8ZSlrqkoVbvneisY/Xe/M7T7PPhLuxMMjXPCTfkvqe
01xSto1muciYWLva0qHz0NpV3vjig6I36mbTOv2LmS4xOvVE6m9iXmYdZ+uR1c1hQvztRfJKfvyt
Zz3wo/R7rqpnzGvPTSvuacmsjwfboqCmDOtqABZsEs5QZN6ijGSit6UKM8AfKcPngdvXbvz9IvYu
ArDw+IaIpMs/Hszqknnnlrv83/eC6q4P5W1qnPuiyA4hWkU8/yXPLs3tyA2cht5ba3R7vTf2JsAF
6iI2EfrePISv5HEuiwhscq8QrlwZehEDcvM35QzywTL67x7rziqR/6Vet5c8RZa3yeBRQIji1UeX
N9N6Q5h167vzjVTg0qwhOHPm4fSsi+SuL+Wny6aIDBVPLIwYSLzCpjJe0x7a0F9j3n703btEf0Y3
71N3LWS0KUvIPlq4SNM0Bqyqzrs707mRKS1JPKcm8nUYxHl0QJ7mZye7ex+cNJAC/CHvjNOmvwS+
P/QSCxSDhJaqyZBbAdPbLedtHqpqN/fJ19jEn1N+iBq5a3hKLb9UyGR2eZ99/qqu0r3MqGp7Ugwb
Ixn/AC+BEmkCZtKGz7hx/5od5EqXpjiPMIbTXuH8nnqSrQ7vXTyhHwzpU7wQiIzhWEAlHdrykXMP
5Z57GaW+q/T2RDgaNyyufVseyknjsA9NgVUDWkv1bk75pjSSbR/2j6KIaGdI7q2T7hhjgIKVF84j
Z/eYdnKd91j7nGc2yO8NQeW8Nh79mD0rzYGdZW3QpA/w21cNS/aiDTf9SAKPhFLBgynsedhUcm9x
0y0yrjmtjC7ahlYt+P+2u7EQZzeK9zoOnLySP5R5bGlQiPsBP9MSXnXE1QtrDnu8DbZ4omGK0a3P
lYBFkyU49eptmjiPRrf0fZQjAOKU6F0Y/owp5pUi1g6c0F57MbMhC7a71NrL2BnnhlCh29UKLZBJ
vCMYF/soMI1VkU7x6JGQteYHveaIgN4bbT9q1kXk6reSU/+eKrD10wyTKR5rXG5QdgutTyilCln7
AD2uhtFhH9XqaOzZQTXDTL+I1j1bcxptUs+kKGBcxtuvE4rTrsG3TFOghrk4teEaprDAmLvOLXEe
y6QiocseickxkwzruulSyJQ0qiZUE7qlDyrI/1JsIrXOorPQpR7Qpcord9NvFYcGaBFcL01F0Uar
V841rEkwuxmni1A/8RcZCuq/C+Kl78p9OxXyp6IJbHER63Y2fQ4catcCO9aG7Xa3abBsAbsgrJVD
ENqG/ac2kuCaa7QvUrLGiy2dbwH5bekg5QnJ5V961q5IPfdzYuCw/HGfgYdsBCql7RoRkVcv+uAN
CAiXqVMJ5Qewa1jzhvvRhqKa7FzZqJ22W/gYraEtmXrkvFg5W5u4UeCEw6ciS7o70/76qSzidcS+
+WlADJ30+MZMMwLTqWhtroV+TuvpZHiRsfPd5FZM8OEyvzkXqWrIraDEjymDlDA376b+Eo1VvRUR
LjgN9XynBLZX1VT7aRjca9H8HSiic1rx6uvDTYz6RHyyZNPofFSOoX+ayILMArFpEhvVok+naHCh
FWm5zm3vpDLzIqm4gHhcgUaK/9PD0QjsCWOEbtOl1AMVY7yj1sv5eVWZhAa5k+Z/KnZes+HLVb8N
wXSvtK9p0Cg58HXSdACQhQW/lWuAHLrFrv7itjx5J3fg+wFKsrkNRseot2R22BaK/2bJtZjNHWwZ
+uZXsrZfkhb5knaHxsRvUFneq8xGHAHkA60YpwZG8Q2c/o7ykvchyvtVHI3+Wkf5DMxvjaW/BIv9
2tWM1wx9oBl6D89gONi2YvbakyUItQdueB4LWvscsj037QZXnt0ZdBaaKROOjMNwFOLKkx4dzlX4
kaaAZ0lirbUpP0sQOnwi2HR8HQzzIPgIJyIM1YF6bZzOHcHoupmRXPsfewopbbQnJh8OAo0+/nXi
bNeN9rqLtNeO55drveZzh2GJsms/fV9+d3vmUB2Pi72ufy+xYkXRe6Va7IXyyWlgULN5+WYIvZoV
uzlZuVBo8du2OEJT+tTG+SV2mmJtD1WQmybQD11cipRqErmc0Uxdu1bdzLIBteXJ52qJhj8C4FBP
fW+X+kemJ7fSCJEXBRIJquO+Fd3fbjLgEXpk43tSW9bwkszudUrz76pmsKNTXT1bJXx3jF/CpOEb
tl0AZgn8eWvRtzMtx9HXZlTFpbc77tAFE+0zXFrpJvUewtd0Nv0NwG8eXbmLfMJmSRjSXWWT/jHD
NfDd7CvMPHs9hNGRSRZHf1lvBt+/+nny21jTJ2LLd2q5Hz6DKSfzwg1VIy+qo6qTukp4HpnTB5yF
39hWraMQ9mzkGmNALvAZ39traLQujAhyql5tNwg6jfc++gV0fsr8BtTnq7Db7DSSBmd6LNSrd5V+
/RKVbvmWySa+JGw/qdvkS9KugDmYra4ar4sDWzTzhz7gLcpn6e9IZ9BHYzScDZWbf8aIvWmIdFP4
1d/GsKYzc6xhrWqm1Gaf/EZ+aJxN28GeqNvjKRHOH19OHDqy1j53zvBfM/FQps1gCFq3ZwLmwf9T
UfNbiubcFdWtEAcTuMDaEO1fn5D3GiLYEbff69TTERa2xodpmiRjyK97KtvmTAtQV1zQVJ5Pu1rL
vU3vbQMzGSPfk8NmXaKbrtqQ8oFclIcl7rsi/MsBrA+POsH9NIaj7Ar/hKtoM4NCaZsZ3k/euWtm
+qjdgRpoGs/+PV5YyYx6+NUpZQj8HoWeQtq3Pm8fll9cpKT7rZaEDjQBjNsGNza43Ul81MC4TVW/
CLc/6CML6JxhhychHXiVngd+2Nzg/t1av/FXblJQS5on9wKSuQNKGyZej2N9THncVAv9fvzPXJyG
+JA8IHAI3dWlnJCTkszd6SFMF1tg4hJuwmqt3aMlg1H03ic83Z0u7FUyEbCN4iernJ8pSMB70XMH
+0lCYHlgKy+eIg8rm1NjYe9Nu6bYzD9N1fIL8CT1WUXT1oTxPe3xgZaBSj67Vr7h9gU52iyS7+jB
ePg0YnlyYqYnxt6mSTpQppZvkig59BMJdAS+QHXFk5smz7LM/9QY01aKQo7S5ziqVLdLmn1qUS2f
J/7bchjSU/Z+0klRb6v/iiTst+CLZ7WldrBZYafiZXK+aMPGteYbTwlV7slMgzcBlpNXkGTigfWc
01+B/eAT7yKRR+BCUuO2TjFp1hmXMu62OZxevIR6uN5iR13N70g1LoPPwOkkB/gpw+hokgQGVqG0
c0UO2NRv8+hXQUtiit+UtHD1RSxDAZzsFlxIpXIEFwLg3UA/nOHujGK+52REgqqKf6d0/tMxb4kZ
7Y6D+BF/mT8w5BKETkgzrqaOjwG3xWPWKQswarrSGKSaHm0dnWZ+lZp1qv1+l0QaBJWT44//IdtP
Gyq9P+FbctKzD7A21uz+6JOf2BU5sKwZamVrc/T3QF5JFznyXOKYWZszyCoieIeGwTHXIPDAri1/
zb47h0s5eHmLl11U6rTbZjF61vq40oik4sf/7LwPrzhUMWcKZTcm+mb6EscOvWga23It0+2NKidM
GKG4ldwOJcGcl2pikBjTbMVgz2J2VK3jSTfP3kB/teoF5t9KkYryMVf0VswzYbQ5GZvUxCwveGvT
//2vf19WTn9NDGwrhpV8WjrfY3Rn9JfU5CAyZ68GvqLCpUSEKNm3Q++XaRTaf83g7BS9LHU89ods
LBktMXmjQfmKJh2jp/hqS0eIswtjyKIexcNHaBPHthyveIPnL2fBAI70lr/13iQDWbIBCStiz0ab
98exJBgb0whXaMmwb5SOH31ODeBdZXmFdLE3iazycLISclxMZPoqYQ9QJOJojPULdcAGuWsNxaf2
HlPr1hipmDTAtNt2kQ9Gcp6yG8n1l3Yw1G0aWAl0gIpHkbTxU4zxGkE7CRpD3ozTkGdv0raYk2Zs
K2w7+sV2unec9lDYsO/Nj6wsd32WPGJAFmk8boHqWXb1Bi43p8xIu5JL3hWtarb2jfuz35Q5pd4I
3VzgrbNyufJlU27p8TTXlTt99hh9VkNkYOUPaYXNzeYHZ8XPXCXnlKJFCFErC8lw7wCJI2WOH0BU
RvKaG+kQxJh/bxaV0luIijevCovFCpPRAGdi7U+rglk/Uetdz9K1C0u2bpSg38Vo7GtTpGcgnGqD
+5q7mUGDp1Jqn7IoopNBCzF5USnbi7EMsnIez57rjWdmBSzmVpts/BqILLx240DkpL6mWb1l5Rr2
rhXaMIYGsk9eSh92PTro3K79lIBnAmPg6AfOZua2ahtABTobUApRFlzQQEKc7h/JMn9m3s+YH4f1
oSPsAABpHjZF0/1yrwxHONW7sf7lcw+f3coajq5Gc3ZOb+HGAtBAeKorQJ/xqURNBTY1pe+LEN6q
LZMePZgX+nP7q00+7syk8Rq/tIVm/3pICIxBRv0wpNF48KKuhW+V0crISONLvFuMdKkFS1w6A5Lp
LtOmxI7NNY3R6UmltfVHVgE1phtjUtO6SCh/c6cZK0du1Ucj94yHQ0de4iLLyK4h3S7Fwai8BLzs
gL8K4tYBkKTc0jAldgXw6FUuxUyQ1jYCyd7l3tGPuTKHPH+z3TRmyWDvIGPAoBjBn3PNeAuzpv9M
LDNZ19zQD/K/x7lOyZ2My9E7L4s9dQEzSO1W20Mg27EhBRdSx+2TQY34xoQcAEJyVADlzfldxlO2
MiKv+67UdMY3hK12Dp/ChX/N3EhP/6No6621Zn9jTqbCtJPGKEUWInOFraPv9fMsGsabwup3svbr
e2jmz31NeEafL2WWjoiUC57aqapV3zhAEPp2aQhy3rBdUD5NJQLIHNu9DDO5SExRPMgnMHa5xUfL
bj3cmXMj1rFmhJeJksdt67K7FZpOuGFIJGJXObzyD2KaXim6N7pdW5HsFHw8h8nxQXC4sJnLiFxG
U7JU6O4iFUHDCOscZhXPLOzyBV0eaZ+eLb/8nJeL3G3MtfLH7FsZX6GbRO8aIWA2f1gaLOfbq4H0
TElznQq7vo5t94d4DbHgOITSnEr/uZNEdKtUMrrpQch0rYHr3JIKgSotP4qhMZ5Q2+L1PE3yVnZa
dqqYZQ5LY9fitbDjxPzxxC1JNrG1azrdPk32QOe1vcwhcef4wehT49cW1slox43d2d25N6PkpXMJ
p8QexdSxBiNFYmEfi6kIxPRRNZz6I49QVxH/5wtDI+1DrEIUiJGOfAK3wIrJEgdJ0tnVkdhC4gk3
tcqZera/ygB5oUjKqo6wx1jQkWggnqFQKgdijewg3GGKHLkW3+0K+0uVU/dYdTYalbhbqXNoLA5q
cBnZebj5Q+e4FEscNlPxsEEorGKnX4rvByiAGmUk1UtrmE/ocx9uwqJVD1+VjJl7OZ+lNR8wgLa0
mWB3qxcRxncjzByFTX4gNI8MpYvN5HYJ2zw7eTSMrTzYWrc8ZHMnoBfLOfePrjJkEOVLRYrL1aoP
05dc8gJ2mJ7UxP5ejoZ5omGDyl6Xyln4SSGEjFXfhnTdLdYKfPrRnljIvouN6CTqDE/PlOjLwYnJ
uZknJ7bTK2qWso1PL9wqmrt6LzsaQNNs37Jc/HSW9xfEkPoIS4xLZIHs50Fu27S1LrSKkTcNowsG
f+/Q+lWOpJEercGkWYSkGjBwMF+1Vq9rQuzbgmz0xixwHajv0TN0kAQV0yQxML8wHe9hgpCjLcj4
Gh3mljxnaI7JSCqrZNQf9DPBVkKn2k0mKzVXj6Smyy4vuK+qCzoHhy0923G+MO+TKjtgHhZln1la
bUs+CPqiKXrzvPRQGdMinsvhReagVEVTeU82K9WukKgWRhs1R2j2496rs/jaNLkXDBblGC2pKAKZ
+qsyjJ1Jy/QfLITRloLFeV9Cq/frSV4GJj6bhhU4iMowvncIdPcmV4AIRgq4cxUxa5q/TB0+HXFF
E85Q3jJBjeF56dAbU6sn7o+Ot62H4gu8tHtbqAUi2viJpW/SXIKSjfX6tKQUWt/h9o2sa21xI+nO
1rGZdmLOSq4C32ftt2rXAdg4THmyr2lGWPdNg/ZS5hupyQkmCSbANMlxT7PoZ7D49jx2mRlG7Xc6
V/Heyut64xXFjubndO2YGtPuWVoHgfsIFqD1lCix1UK2a0OvjSj08MOaMd8iOv8dKm0+kj46iGKJ
0jr4JjKtKDcAVowto78d4bP85JQl8R/T6jdViZgShQxSQsbXZ+tiCPwAdHct2WDbP9gZIjf/+EWG
UXxJofZhB0U/ijtoCKOax8M8Ec4gHtyWOvMrV8Kp9Wr5rM8gyatMPkNQAijEyQ37j2UEHK52iW3l
Gxo1k/XE50OgTqQHM6k4cxq2/pimGmrlqoocdvTaBAO+8n6ajjHoONB0Q3496B3ChvADojP2ywEm
ARrA5Mz7OYcwHEY9Yfui2cymywnxH6A+xsEeNslz6JC3iu3BfwbX2RekDQlXfXIlH6TljdsC699K
GTr8f1E+GEn0Z0dnQwxcZ9nlk+ZhczXwsOPRnh8rq8wvkZbRiswGazNKy7nUsPpPcTZuYQJ+Walr
ghRL166nQVjwK4pOW7ivTW9uPOqENuRO2SbWgm2ha74LXx+vsJg5TlVaubNA8A6drZ7qrlqpLM3v
uftczjR7xjC/tp6WvVXDUO814mAz6da5W4JmRn3pZoNtyeBRfQVQFO+2L586gI9+oyEtGxj5YbDh
PAhpMsjwmqwsrztT5WGeRfTOTVEdh5pd7FJKlrOH3XpT+K3jLjhVRnYsw2g+Ja76TzDW4imLjS1r
9TogW3WiWMbgqnehBlh4RJfaRNOdYXZLjiLp3MhXp3SiYx0hxbmVMx7ysLI3TDJ7pneZtpnbfEuN
zlInYk0vfU6kb6iMZYQ0PziVHnDq8wP0KZbeud8Rg/WPhpDlGvFd2ycQrg1dtX+MP2mxqBVUMafU
SqMuZhs1WG0QSmaSxoT1eC7am7AuuJ1ujS/td47/3s4q6T/OC6FvQ8OtD9i3tbpb6qPjZl/52U+s
kN1dejHvTde8eSLxXn2H4wn9PzjElSNusiFpakXqebTZGOIcTc66y5N+GduHVQB1UN8Ii4mSrCNo
guUs9l2aU7pB1s1rTjh1xA5D1ZbIuo6MGeQyI09ga5z/+myXJu4lC2m510Em7f2+S1aOUVjnaYj/
OYhsKJjxuZDuZz79sGx1+6IbMfsyAlqbdkdvnMIZ4PqlDBrknl0T9/t2bFUQ1ioNaix0hGctjnVw
TBSVYWHTXj26qcMaSG1E/uBVWYm+5sxwyduuZW/lf2khkYCZ4Azpud8hDKNtg5SxQ7VID/5oyE2h
4AozwxFVvy26Isjz7LuHhbYuS+cnp1xuta5z8QIqtd/jAPryM+uL9Cc7tWIFLWHcZBWtHsVxFjlp
Sur3xjzec88eAYXlr+Bk95aV7cdO9L9yyt6KywxH5ZRbxnEgjQB28dtXlMnYsutXc/yjBu2XYH+0
njT3lb4rVL0hX+eFYqBiNPnZbInFVH679y31os6yAbjc1y41cDV5zrHHM9pMiCd6zWm1TEnVcoKd
DZ4aZZRTCMImRGHBOfDenHWWAEs19ZHyXFacurwCLXz2vVrtwTd/oh9c4J3rQRVTlwfX+Dh1Q78C
XUniLtLtV1tYyAcd+ExE4TCYmqCxq2diKivlcLtPZVNsSuJCMZQSAgr8nPCiamiOCSF0b1DdGsfH
X1A3nGJL3GNhtXE62CYAPfYwQMQI8y/qEptch5Wu8j6HY12g1M4VIsnwAYnSOLKTgbdGgGTAKCZb
TWxEZfF2JqU6atV0oQmb9GvU7ws3ouigkdcUz1+pSpPGHER1k/POTjY0WJdV/KI0rz3ok7lPqk7f
RoX407iRv0+09qdJRnlwiVXvaU2hQI3CCgYfvMzw229ztUxA1I3iwz046WY/a2XzOoddtonSMtn9
+7LX4mIr9CHclLWyN0ltQ4FFToGchv87XufCty8DCssq5lmjYyzbdybZck3vT4Byfzp7yFYKaYNb
hp5rhyFnJ7KgF7V///fSNVpNcy779vH//gy3kc0QrzQ2//9nlotlbWrn6VCpRJ58P/x3wFOgx6z/
oe5MdiNH0i39Ko3eM0HjZMZFb+SjfNQYGjZESKGkcZ7Hp78flVmdldW4DRQu0Li9SM+QQi55yDmY
/eec73SHYdA9MwdiOLXHZscEWXeIQNhm+ESCIdiKZBs+2uxkKReU8OHQWJ1EdAeYbFRHWA1tNN47
po9LV849r2TY9Jb/zk1WbrtaLZi37LajLGcVQ0+pANKKBsk41KTK06/Ijbi54sByQDGvuiB6LH35
AKgOexIXm9T60QRhRKykQf5w85XS2XuY2AVtMN0dSwqHkuPXzsxOSHf4wsS7xGe3bgu1z0V8X0XW
ax5GV37RGFVEv7Uq4whjBW4jb1d08Uw1rprgsYspEJcVc1RtXjtczYRx4Buyhtn7y9ir6dj9ewyQ
kiZZTzFOpcgpng1VP/Su+HRV/5m08p1FS4Cf3nlxBpfCG7pH8bjj5Xbb6ri2h/qQyRj0x+9qMYdR
AxfiHYoG+XuczcwYu4WgX9DmHFHG0dUWNM7hOunZ3xYVm+oih3TcIDJzrPirSjdcne1rNSfnIV4m
FFBwkYNP6RIj8OASJglz/dHeROzvXReNIDF42WPpHYI5ktzQEiYg44E1LGQZunyH2S6RzkyG6d2K
TtWfUR+t2GFFmy72GK5DMuerKvpd3KjbWPy2AGhJ2Fm7Gurk2ZmseueIYN6I+E5MrAsXg6miyBT+
NsUvCwAjacqdMjA0LtZ5ZvjrOa6uni7zbeO1m6FS5zHmPZqXHK4zsTNSOYiEYjX03W6Gf4kHraWS
wUiJHwCSj4hWM4+z37LZqDZBxJLRWNoGat/aMtgK3lqKLrjHhfXZ6UV3mvwWW5QYxeviOPn+0sky
P8AgJc9E191tW4z6wOmLaontY0MInJg93sktXFRsKq7XPZguF6/MW1oO56x/cPpC3hmLEtonwBMW
S3hYjfVHaR0ch7ihNXsPOq+eBGMRNqjmmcYDvXHG8ffJRapAKr/ODD/0INtbWFkEV2Tt4lJjmqIp
bc5TJzt+P/hWIjnmvx99+qDj7R+f+esr0uVrW8vauH2g9oM5ebhNXYtn/e2539/hr2f98XfDWCkJ
uCeKl+zjnz/m+xv+9ZV/vIx/+tF//ohMUxi8/Oy6zPt90Kf7IWzcY9H9+Pfjzk//hSDz3+LOu/9/
Cv0I/y4R5P887bzrvur6q/47s++PJ/0j7ax+M10ppOMpyxNSKNJ5/8Ts42NbkVz2pef+U9pZqN+U
6wqMRUSeIYq7ZKT/kXb2fiOSLJRJARGPnuf8e2nn/zM36i4vwXagn9g+aeh/yY1WCYbfDur1fpTJ
lRD/jV0AXqhLHT1hN+H00sZLaRvF2WrgyjqRVR6yKu5PYI3Wg0vGME/m7CHyu009gNSGe9Wd5rIx
DpOFcEwVL6oLEgsT6gRtfVxKHegHr/2tUbOTrCfrlgL0+NYplF57FQnP2Ha3biae2zgNdo3R/cqG
U7LUjMkwvIvN7Fk71EvMYrQfcO1XD2W3MsfSOjW08tRGWT8xjeMWMNb2LbfUSlXZzkOXvHi9tWSE
8zVOT2s9Y6Q46KaZnrSfwPojdWdF3riflXGewkY+BQQuDumsHuquHw9lVzsnnv/nQ4P98JAIc9tU
iNn0pDp74AkQbw6d8+Z1WG2ErmjrLoPu0TQopgDqBtEcFI+hkuTkQoWTRuttHRFSD5Cr7TJnGpUB
KAIPwhOIH7EqEiAc0i4OIZdmwjRwx0ZEsEfsDDuF7a3zGvsLL02ispF1H8HoGUJ2WF8CGCVouVm9
wkLkn2Y39U+jM5yZhvrY1sKNUevsEHg2HkN2fnMEEz7M1W1ZzGvtxfZ9QTTYoAJlnTbtvGYSx6yP
DEd7KAfiH0WD4Su41UbcHd243Ra0CO91Z9VHn7oSJVx9dDgTCLVU+YrFLVGlwC6xtQxoe7Ox5LBW
c9zQVRdbze9I7KQWKuOpw6jH8IEKmzlQW4sbxk63qjzpmt6HHJLHJaJ6e6p0imWTHQc61JlBj3/f
EP6ZUXJzf9+Py12Nnq2VT65sk0invIYU1Fy9Uah959TvTlkGiBb9zeT69+2CXCsQafp+hFgXCv7F
tW2eiGGEuE0gumaElhKf2zmJRDTYJmfPnA3p1QZdz/SzuO0oztqkZIawkzjj1b2HPn4E0jxdB996
TYMxerBqa2N6dXGu0DQxLzY1EnDdHmuGzY6NWAn3xn3uvrj9sGtTyzHq8gLLGncX6qu3YRtbWrht
Buwv9gAd28gWSA5LKOmR6G4lK8TuiXHumZdm3VjSXg3AYJMB2k3nAXZz8cpmggxhOhXWxfnBYQT/
ysCW6PIWJRn9Kyka2kqEzsZ2dLQDqfbRZSU/KWkv0aQ/wwh8OdbhQzI4+SmiH66LIvQpp3x1IorQ
pnxVA4wtMOA1Q9/uQftfO7xQwHgpwEoHk4YGY9uYIV0/i54w0LrNG868gjzGkJALrkOqBPwad5dA
wsxrfesIlTEorwwA3KyYbHoYWLYyDePsCLcoP4gnTaXXQ9H6G0NaMZlA0J2zW1xCGT74aRDvfL90
tjR5kInLJkh7ZGaTuko74qzjzseMsyJag2EnJRxDFXiM93L65Uw1dZFwv7a1JnaQxt6mMlhJgbzq
MWkzNQNWScDIu9A2CCZGGrfQ2wA9mKuetdk29aP3qUGr6L10nbQCTqaTQjlxcChhhFxtzZjSUzOh
7dhwKKIWP8qJTlASMJfeU4rldfqSee6ZPd8tkpuz1gzmVlEX/wwQtVjYo2qkV5WyrSnH8VYq+nCa
hHGOL/0XaUJGRg2QVf1ZWhaZGnGuVfrW1lkJ7sY/XUXEKem10WkYGCLHI+UmcjJpuvKY1NTpbVnp
194y3eeC7j8Iobeuz78MxvaIMX+8OtNdBBX74ka5d+vk/omlFxeZymTw7zVQrqYVPub+gu/uULRz
v5q5Oq+pQsFvoewzFB752bb1FbNrV3bRHlDXq7ICzARydDbsUqcbBy6oA8LgwILe37ZVC9El0JsZ
11475JeQrNTFIKgKke8ObF20CQsy97LAS+9Z42bGNrNnj0oHTt4WpyTmVzIYkLWxYwQrXadip7Ea
3KSezQjUpLpLOOCBErgEs1XmNyIt7G0Gprsw+o1hMMfgNvYGQX5JyOJ2T0X2NDtzsav8tt+mQ59t
ai+9TiXwhcCU4QY7BXDWbHjR8m7ucGqWkbD2Xa/y1cwps0k8ikqQs360k0x/TPP02nTWrSAPdB1V
me1UpXwACtnJiYHZaBhtV9kFAMkdOP9D1/gXaUWCko/2bIxXrWlBwadObUnSnFynP7DatvZTUkvM
InGz65sovWcselVL3KKiOU2XS9w7T7uH0C+pUMzeVKF8ZtfRTinHBxVCy4yqY1o/Rl0vpXzOigoj
DNulBlKUT9xXSYviQevxkTnpdpDIhy3VSaVJls9y/AM1HCZj3QFno01ewMNUYPRQQidbVWuIh9na
MbbodTZZWFogPTpWAq9KyDW06MOlHz6OCdDHpT89uZhVx2i5es2i/DzY3kZTkQvSLGzXBAj3aW5+
1QbbY3Lq0N8Mnxqgz7amo56f6aZy7/XZL6b+SwNcyhaiY97ZjRUWSql4G8r7OKyvEXHmKWPYNrUG
/hEPBbmu6vfIJn004BJJg88ZvtCWmMGKc7/Z1ynZ4FTBbBl6a7zXU+seBZQCvx23QtKH1HmQZ41R
8RsPh80oxZdEizwOFr2kwoEvIsiElKwYQvUY11RRliWZcN+p4ITw3JsQXD3hHHYRro7sne2U1mqq
oSZg3rO2hcf+27KAanKrpAcyHtTatCeu66GmY9xoKEWHgnSeMwLKfZufoChVJxJeN9j0wVDyjYeb
Akse89d1Ok7DxuoKCv3G5JyUwTYZk+LC3XTrK4uTz5ngMItpRXgAZSmoVsSrXjgE3B2XjJfANs5m
qrkHYmpeR/WrlbXxphAMD3swBOuqUcXWQwXaK8D9wBiC8Y052LEa5C8acshg5JF+mB11Z0ziXhY7
khW/WzMRQ1exEY4Cc2PQFmkOZsEU2yPfiKQdpM3exT1M2CpZDaxqrJhEbFRWx3Rs37qJLq+MFBAG
vAnkRx3sGHhrnEtGslGSUSOeiTtwNSoTyO6N5N9Gi9Ytiz5sSuhfK7wTIT7QvSk1ceT8VFOWgWc2
mVaiA4EVCwa+DjcSzzg2kwsEIJ5ZAwiK3s3o1MU2Rsv0UkbDve21NGbpYV3V8o5h+hGz0gYF77mZ
NZkRWInZhbbdZNMPECgm1hFgAogstJP3WBn3mGy/pN29dCaiqDvrp+A1RWNbl+SoESRDelyb6qNN
7LcuwyjcCGg9M+W3LNsm9pOi/fTK4hX35hFYC05jpnp8LRfcbcLos1RZS2LTvo7+9NGRMfQZm98M
aNGkdhBXxpjMO+D755rpQ4Fd9AYNjAkz8ttyU87HFEgbcH8WJuMm6cx2NVErhpt3XtXaCXcDQV8j
pQihjzEAVk53THT1jr4NcKVJ35W7LhUTJTqqiALJ7C73uq98ipnPpjllMBTGhLV7TqvoziunD1/1
L2aUGwB3wgMEh/c49nMYswJXJ2UrVbPx/OQV9CWleI2Vb4TC4eb2QE8TOCTZULcHcBBzTKNsZLAJ
KUSKA5WhiwkJjzN4bXojI/B2/Bysot3pUZ50e5cJah6miEsHQWzgtLOhWIj4+arcF13+YwSyeDBm
DMDYg5UIP2OugTdIb3fVHF3sWhzZua+7yXmIbGivKBFsUnDEZBIkab6iLGEtis/B+VVw1GwyOb7m
cXZf++I2wfHCLy58o88FzDOh3Mr7mdDJHH65Btw5RXE63u9wW5lIUSCG3wbHVCubasnGiUrAeqQj
Ca+oJ7+OLhm1oa4K760QFc+rhzX39u0mvgCWpgApF/WqVtPHYMUz9L7QXJUJJ/O0rAJLE3cUgQo3
s4z90IDyM2Xqboemh+OpzaMEUrCGPEh5X4xVd1l3FmCu977s1iNXKxyd/Cn38/gcCPE2B/FjExov
LgzH1EGXpl7zZsBltVFTuSF1Fq5izq1nQ3TzgUI0hmgm+9Kw1sEOTyM1dWwyKV81/Z7CanyK9Jzs
ZnOpOKj9VVkFeEXQfI9T+DkXg0HmcW52OD2Y3hfB/aBbYh/gF3MX6bIQbfSSDV5Jj5Vto/hOPV24
eX+b9CgxaU2Ix3VAZDBVrCnsSA/5zDGJVQSBIu1XeUAtUeRrzopgW8Qdb26vjjnN3iZNWasI5k8J
JGE1d6G3GsYwh/7l3oxUf+H0yB+HMjoEVQm82TipWV2jsnv0C/uhzDAXOiNZILVUTc1rLyt/dJ69
V0HyJPEshF6xrW2WwpJLUNOkn1nk/tA9l2rRrNOQtY0st1GhUPjdL5deJTgz94Da/Rsmx29W4p6Q
Dj99wSxeIHWg+jy36qgN46sOuXSoWr371bzzHEaoqp4gDbTxNU3Ls1npPSLZDZoEHMWY4C3AQS5C
q8YWrHHN9Ajt58dM/2oCMW2FsYu8TsvAfbTwdmjjdiQRZbusslrV79weKk5WujsjM7hjG8tkrV9w
6C9wf3/WTf6rSntO2IwAaxs/9zHUEMbo2Y3fts/BVKw5lhH2rDt600pnoqe8Lj+/v/vYct0q5/cu
kZ+lwpI9D5C9JRxDztSVIP7OXRFAezLzLAdbVTGQMXSLJ1MFHz7rS9wT92kkfhdT/7tkmc1wmS5S
EyN7b3DJTex7Frn7RuGSL7AZosIkq46KgzFIHwrPzEnn0PNkREG2Ij6x/v5hHlNr4K6M73ex3egN
jdsUEbC2pwDlc/ZohKsOHncHXD3T8/g7pVPmjSmiixuX6y57RToYN/R7nQXNcL4JYURNB5rr2DOZ
17EsseJSpEgmmLNJ5g/f7kDMk+uWgUpi0DFVZ0eBL4KrXLp1qynCS2a/akGinBqkm2oYjF06Bb9a
37mL3Iy4H+dG0UGvtmt8qY2n9qGPDbabGbHO5a502d4YyaNNWdlN7resr5qzHvT7oHNs1xGpGss2
V6B3Kdk1Z1ppI4zX7fjhu4QX6xyDtj+CR47Y9zHex+BGPOErM2dnE7Y704TySjMsdkTSjqFpbvuR
NqJIG0iZjrlqKJ4mFuDQZanGtbQ13hnWHWywsT8h28vtYDvAOmDT4i/G7tBc8t46V+R/0ShC2jpH
rgoBPucIqhaaZtNsoYs9ulP7NaVduCYwM+GobknD6M40d4Q+fa6c2OWTtRsu/oe0J2Dsvjh98mpi
yV6RAze48OM3n3GkOopDa8DaPYDeURMapsORG6iON7U0bXxuIYcl5eSlTVAhHls8kHPwWBfpZ49S
33v5+NK18tkt+js8lPalb7BOZsWEu7rOnYPVJSRetZvftmqWd/B4CS4DSgPvkoNjvtGNiZWqjadH
htqEGucVQQ//MTDrXe8nZA1sF8hCkROZieYCt593O7s2wtHC22Sag9Gwf2I1nOw9W76LIDYZEITs
QghkrfFttasW5J1vNhiLpoVghW0fOjBFvzYFnppWDVGrYc3m31o7TOTIZEu0XLd6yK34pciiJ3Ma
vB9TFKIRmfAtqCBPHUxphgswGrzg3rCH5pjPwHEZ1LCEuwvtdmMGJrtzwTWZci8i/kXya+7vHXem
TDh1gPxWzlers2lt08ixHZLqEsTiV95V8dYKhy9iStZ2bkPIEPgAbnC08L5O3VOaDqvZO8V+bNLV
FHesK9G25aM+WyqiNnIMr37h7SHFD5wcOmfQ6dd3lQTd0cXdkrmZcfLU9GaytUDajuYUscE7JDn8
v0Abn2QqCRdV9i+KVaPnVmDDL+vknMLewBNk00wI8eq+jj6/Pwjd99lI6N9MNC1jU/JhKNBXtTy5
vks63EGULNwgO3uuoR8GJolubH9wExf3cHtv3blpQc8obz0o8P9GTxdrx5W4yery6BhMTjrfE/sg
gnYv5/ynrKYEek8oELSujR+7h2ZAKPKNbNpbpr6tM0BeAraK3a4K4JiY/lAsLZYELZCfrfLqjMWB
iNjmSbkqmtwjJO5LWBnGjW+3xn3QuAb5Vy86ZE6S//G5tsUGGqjmYtRMkKQrOYtrV95bRqLuxeAQ
YC8bnL1efT+qTJ1q4h8PmcNSZLDc64Q5fV+yEYTwrYc7UpxVYHnXevRJIqJBoqS7/pU27GnjpBnH
SVSKK03SCa1r9yPVI1RY1G/fH30/MK0KD7XJKVG4NJLnGX6MaLS8eyetYihvBaPZ5cPvz4341dYG
yssmwsAd52C5Edeqh7TyLj5X67Mftk+ZG9EIN3fFoQOPFaXOWyV5hXFRn7G5Zte5LxFkczYllC0P
5Ml8MINT+cuHgknF97UIJn9T5cyEiXd+sYdMD9ieewon7ZDTK9hFBKgWuIS4j90cIk3MLqxMipv8
y1O5gXMMYj6VG8w4xqjYZ0FzGyYNgIPzNIlm7+mGIWPellvBpXTvK2DMrB5geHpQqYqAoYaQ/t6D
lhhKJOkI2/Ouy2fYI+WqrbW7j6cMO8a86YzkFkZzsrXdgvw9ztmpqdHFSQyvcqs7e2H0ngF4YkeR
wZXz8v5UaXeNuTzccx4cZMtqvPd+8GvgFmIOsH8dPa8Vbdkvfj4duAStPFo7Xn0NKKzK2Rl8f8jR
DmJ9Fl8wYGqGLml5TVKVnczC3nTCiBbGPz2uyTzvk8wBJtrpRG8Be+UAPgApS4MZ9JhZlUK0993L
CEwFpsS0y9ro0mWUHLG6GbIr+dQO8lw871LPy65+qyVHqs8MJKKDDyPV715hx7ezkvk5kGo9S81K
9sOdcOC0roslirWwTMy1Ndf9nVWL7o+HOOrw5TNNxswjKMJhfoTqO4FiXhgHlAKu29CF7rCI2RQQ
ZDflKAecOhzXkVLrIqiMczlSVhZn3Xayh2FHQBOaYafcg8IdTTos1TBK7dtApBP3q3Lgrgkf0G2W
vVQ0vcyMrdAVpnOvdX2uarI+xP6oIXe4PdDAfpkq/w1zAPFne/g5V+xrUKTbNwZsAF6aqHuZOoU+
HsqR2xT78EyEeyo7GniA6tExelwcKj9jdsOrIl1nXZns1/7fipP/DSnLwvbt/2tb2D769TMN/0V2
/H7OP2RH+Zvvmw6fks4/SMp/yo6+/5uykfqQJE3+HvrxX0VhfNZUvmlSF+ahB/4lOvq/gZf1PNjL
PlRk/v/viI7fsOa/I0stMIQ+80xPMZPGFvh3ZCmrgbAmeujvhVTVzkhwLLPVICLaP8SYB4LIW3Ue
mfQmefNBs4TWRrO/97IC0mezhUS5CxOxodiA6selKKa6IZ1nZGqFd4VaUL1XOLYHE/pX5e3aQWLi
6XfS9WCJ9zgZmLlwcs1JsQ0dwoTVk52V+w71RaA/LOAqDTtxgDgsCgCEihZHbqdwjdZKU2PPVd/r
ASsb9OSwJhpt/OeP1kBtuLFD5b0x2bZldbw1wua5qkd2irnaIXPSpsxygKHPSgYMbifCfl3D2qLt
GDx7YfnDnt09p3H9iEZIIDsT5zaJm7PZftR9JjbelGd3qT8yMZEfZkV6bJrHO4CHD60eYNZOWMtj
ZEx3RJyiTck5BuYHODnqJbtjVpSfbGemXeGGz2YblxvHoWtd2/gsgBBUt2HkVm/2C/Cx5i29ih6x
ooS9SL5/tt58OydvGPTsebjjTE1/BnIV3BRJf8aiCMYmkHCl+wAkUt7fCymtB9Yc1iVS2aH2cig2
8/hRNe692fr6bBryqZhVe4fgCp1IdsYysmjvcCOfXb+q9omIsa17bKC1PY5LFypGFJinV3KHMRaM
9yhGAqHaYUO2RR1LymqOQ8QmCasn2GdXl/uwG+NNLJ2RfSYZCPrmgQHl5aPMyYp481wdo77MH6mT
B2lJ3dUGnrDz1lvPupr3AF4BSGpwbnNiZnejs8SIi2Of0xLac1fbMuIjI2dk5SUUcmMXlkWas7IR
2ixsGLP3BfgbYVWIz16x3wdn5jwQZafLYKpuk6mSr3W9jsi5vGZT+WLF0Lvmps+ftKQlHKfszeyY
44Mh+2d7AgvqLMkXe8nAFN9pmKZd13BNL1JjBk6BF93yFo/wdsQ51tbJIFajl3zNvCRtbNx/NIm6
4uTjpF2lBHL0kszB5dOt2iWtExPbqZf8TsZEeSELXBspyUf5Nk0Medt+hMDAb+DRzi9O19JYHVj5
Y0eryMaf7PrqdwMbqVrs/Bh8hTSYgplzmO/DeBIXgzqXlZtaB6/q58fenJmeZ373ZpnmjyBT80NR
tL9H2tIroUDqxIOb/tAGwTC9JJzcJetEgpthop+x0+/Zhpl1HALJzfxbUzXIn6kTr/iHzbdNrusH
UrebqeCHGL31OIx9dcjLAXyOCfm00xWkZgJZulz3Sz6rJahVuyS29JLdkkuKSy15LndJdomXeMl5
lUviy1+yX2NCCqzXnrgF4OKyMe+8X9UPxyguInBJjrXRgFO8RflaHqyW+Ahy1S6FhP9UlhN5kNHO
z2zPvHVH2dym90eGWFqPh2y0ggff/SWUg5mcRFtBtC1dMm6ILGzdSju4baRmZV2642laUnHeko/L
CcrpJTEHB1tt2lDaWzOIYKVyHSMSm3mskmmL74M636VCsL5bsnhZQyoP5Oq2XHJ65MmtW802+MDs
K96oJc8nl2RfsmT8uiXtp5fcH4F6GnyXLCCi50zVbvnZLznBkdn0ZsI+fkooM0oJExpF4xBfJF/Y
jSQNk6VJxodFdvQI9XKlZjG6quP5rtCV2kZWzpLIKAe8j1HyXPSzTa0c076CpuR9z1uXSLUz+PZD
0312/FdNpliNSzqSvQ2X7Eq8mQNqh9OXW0WUsloylcF3upKYZb/kLT24sKQvB2KYPnHMLC6zjeuW
PwaY58Q1J8JLc5k+ZsQ4I/u1INSJaZNUIiFPwp7lkvrUS/4TJsAP+0ju7Y6U6NqLM43ITh7cjUzv
MC8Z0nZJk1rESuXsp3eLOxVBXcQMFsStxwZvnxBHdUvmPGpJqNpEVYnomIdhSa/SrhGdmqqLr3jf
kag6UhLwbS4kFwSZ0gk/Qq56PLEOQLwqvbOXnKxRksPRS3Z2WFK0oC3LH3JJ1solY4utjjQuHIWG
9C3UW5ShgETuuGRzpyWl2zH/1aR2gYh2x3pJ8naheck9uZstm4WtRelHZ5UfeDI2SMlrSRy4WnLB
05IQdpessLekhhPiw63hJ2dDwj1DOWuuc2pRKuTyRjEHR6YOiur4/VB6RgFvzmoWM2uFFpuYx0oU
aje6brOZ0C5OTSY/KjUwkcBqxOnJribMhEvgSCyAAdbMVi7STVzQ8V2xzDh4Mzn7GmM9N88UBKLT
PsjAHs5j1nH9SaS5TxMnZL5Y5jBLdf9YjZZ1lzAzyTKvf5zSZhOGBbmfIGgvfZ397NRkHHs3SjYZ
xEYspJBLdQaUpqdMB58kYRzKKqhjB4JKdFZv25Sh1GxH4VOB9XYdi+ACJ3k6zn7bcDVZ/phBIjwW
0UgGutzThA5ydrQ1xWrumVV4SeNm+susg+eyL3cNTqk2M8RGVONjB3yo7BAr0Ln2c0U/QRJ+TERs
qujnBGrstpzMExoWA3iOppVoaLrROKcTu/qcGW9tCWZtccSUV9+2zhjP6jUnyC/6dhhYk4A5M1R/
qL3xys4Hh3bkn3us6k0UbQbd0abNfUA2Tw6WCELV/Y6Dfq8yxCqP9qKNhaiD0f7c1t1bMcJWKJtR
b2c1/u7EsBZzAzRP9xZqwoCSpKIXcEc0DqYOw51bV3tBKfUNjWoBYT9EV53fOXPPioGiGi8Rz8Uy
gh49mLRGXb0mcc9UtsZXOW0dXz2ks/+zD9zkJumyFwOAAaZZfM7jJp+yjB06wHcbIkNR+cfQmvm1
UWY2z6DZOjzQ1M1vY98k40bMw+y7bI3txgtNnL8Dekeh14EgBYZd+t6wCaJITTucG/VfxgSFO4ns
d5fCQ7gj5NdGbwnESE7CaqlLsCMIJ5F306IdrVoX6EnhfzDvO81B06z7ZTi97MwZP483jKeB35fy
foHJcG5hk6Me3pLZjzy1n3LfBkuChsg6Lt/PzZ2h/fQIcvpnaj4b54rCX+Z63nyjNV05U2N9Oel4
LkbrsZzo/TLdTO3S8acBS9KDoUHD1YiDdxk6pKwzoDzzDvlPPZo7K4CtmNE3WwmkyxF0k8bUwgUb
KGB6J4b0DL5HQtEYbrKhBNEUypO1YAAzJ12FduEvTnGxqiDzVIASVSPHbR10zMKM5h0F7wo+5yu0
w5+T1UIksKP7EYwJudP3tsT/nBeY45i5otzexLZ3K7OUQanZsRLW7n2SG7c+7m94pLbBXYMxbEdJ
Esgh1bq8NeEotsDyVmmRvbbh/DxM7sUpQ0JLBflU4lXnpe4hrRoTRSzvNiH5W5JKnyJgLFZZAREq
tg1JWH90eResMA9/eLwGvIGsmKKnGl/6urfpOqxc+2ZoWzCCuruVptDPHvcjL1HDA0Y//Ryb3MqH
Vl0SE7h8FsnxZhZueQqzuDoFKQ/fH0KGxyOsWMp8f64iAEfwR7oE/kxUAaun33vK2hfXZirkID4B
iQeYyqVCkqhvhocWr/TNZKzySYNYS9z3JgHMARgovjM14dPIYnrCGh/6WZtNd6XoV31iGIx4vODD
ao5ZeeiabT533S+rIXANtJABzVxWe3+cquP3g47MYj1Y0XwgqkjBetu+BqYxMAQtYCqrYHoPYbSS
Hu9foSmK3RyRjRtCtzl3KiWLWDrkGkMR3wqpm3XL/W1T0HzFQE57F2IhI/1s4wr4jnGKBCNEdoP2
lrHGvCNcszUnRgtta0Z3xQTfsrJduRvg1xrB8GbDb9lVNkxS+L57UwPOsehVFYoC2sk++tVXbNPe
HGDhZk2whlBePDTgeoCCFicrtIz74eeEXFaKEcN6bmW0yOC44KC8wR9T7B16f9cqol24r4xmk7LQ
qZOuuYiGxJ0pPOqHYciOVeAdRva4e9v6SjEMQo0L99GsWIn0XnyAfzKDmwAEbX6rzyPgUwBYlVkb
V9omfsQ+IkvsZjl33sECKw88JSjAKCyROwxzXE68wT1MZC+p5iwfg2lhz/biDjKBZntQpCs3oCla
2m1zLPKK8ICnCMUI3R7h6xKrFHKfxnm3o1XJ22NF+1UGs3HsmKbaQQJkAyfX1U1EceAr7zObyTtD
39TayLTkRcPSORrZmK6sVj4hONVLL6QDxr4LV8qI2Woa2B0aB+h8ash9juPRkRPj4gb7kGdhigQm
B+8K4RnLaXHNPBNjXDVBkjsQrbN3POMr5MbXd6CbY9wjmNtwiY27OLF+uoWhN8GEDwegbaII7jUj
uy2P9U7WZN6h1+HrXL1PcsyOjqmfScnUO1xTKOEVjpiYKt7CT6I9mnS/o7bCk+q1dSA30F7qoQvt
RdxRilPZNh1m1TPaq8CYNHXIOE5ySnWUnrTcpiwvaGXl6A7mVm26hGMiCwi+mYSmG/n47w+z/tM+
sL/Z6P8rfvz/hiMv2wKa9v27+qOpa/2z/fk/vvI2aqfLz+zrf/3Pp5+sudKo/Nn8rVrsj6f9NfUS
+P1czn7fsxhkMVf632Z78zfBplIyFTOJXtjOX3Mv+Ru9OZbLfIu2Xuvbov+n2d6yfrNMvhWNhhj1
qSgW/87cy2KG97exl7BZJpiOko4l+G7evzSLybYzYbb8B2Hnsdy4lm3bL0IEPLC7BOitJMplByGl
JHi/Yb/+DuhUo17Vi3sbhyHmSSORIPYyc45ZTnu35bNhSe6RTZI8zKx+5xywJYLPZGWoOgrIFA3z
Qhxoqmkf69D6YFt/mjXox6L8NsPA9CslIUIGP46VJdc89ous+tsZtV8lfAqG9EXLYA9PVCNWp7z/
2yt/+ycz7f8Jm8J+8F8/iK0apomzwXX/O3KIPGgnt7tx3zCyyoUNc2gEEg9zgsm6emuti5JyBgWx
+8ns/LUS9nma3ecqTN/xMidq6EWm9hK7qgqdrt0zrGj/Sej75+L4/32L2n9/i7ojEMBhEbaJh/uP
EaORuYnB2HvcE0B1lXvROX/jQUCTZHJU2gLcK+UF2qOvxCB8Mvg/XiH9P0OZeKt1VyXFwRDCwgDy
H/88I0oj0RVI2sHy70hBvUTw8xbgOf5OQEbAHuRRV3ryFVm9O2lG7Vaih0rSW4vmWBnqO44zBF4D
neDcJU+5q30zQezXgAbClW6roHgiSrH//Z3V+aT8xwtnaw6XqGWqmoVPSljLT/ZvOWIUxLrC7IDZ
oDbdJk1/DnFeO/b3FDnORddrBqWktDSqpm9bI9ex7aHxbOLnrrQeRLhYmMYMK57RHhKzIb4H6dHG
mU166lBBK2YG47FmvrnGVowVu7VBtidwyzTZQMh2xksJUtXpI+Luoi45KOBe3CpuzqrBftNkKWiM
mfSVuW1WNDyTn9Smi+i7HA4JOoNDmRn9gbyDZz23852lOiiwfh+G+AW5R5126UnPA3mCSfat43Lb
RBCu1nwMzSenUydvhHyw1uNhJ0FOPSH1jreibwcPC6h+chUy7AINSVSrkRAW8CpJnClHOwsg5YVT
uJkrpdwJtekOdpfC8BoiEGKhMoRgV1toaCpSzNXvl78PcoR06fbjuNaZ4XJoF/966EZo7HHOPNoq
sAr+PqBfwxesuOOBZvJFVXpnk+K0OPax4hyldGGL/j6Pa2dX5pDQcsPaDqABAdtn6L0D0Den369a
uxk3Io7+9mkrWBiixzn+PuiWtrShi4EYLKHGD0JUW9IczLLlqzGhwUydfc4Qo46HDVCS6tAsD67Z
FdTRqcpzF0inC5PN7ELaKObKx6Bq0MYuX03cU8DMMNC3cqx7EMKdI33Qvz/8/tpwKU0bB7aghcro
d7Wyak6hugAATUOpSSDiuelqf6RV6tuSXd/ZLmqGdbVDClMrz1WMSi1DxrHtlrlcZLcDm9mGMW3O
dxUSN7VX6+zVHozg6i4PvGCON8WGsXamNrjydtgOKb7s4DrARI2rDidXq3duoRU3tqzDVkQ2gqLA
DYCkLL8og/qYpHm7CVyEkU2UKiD5qH1d6CnnsY1NxrHT+CDvlkms2VgSTlfr0/AYDnmxj9IB8JuT
D49lG5yFNONrMXUHBB/xDTwMDBFiBn1lJE+d6AVgXU1vohRhuG+V+BHl2DP+K9rXKi7GBVic3Ohy
JSlMyKNDWRwVB1UXY9CEO25oQUO79ERCPErjkIK9LahVZeMwv+bqxyhuNhs5ue8I/dBrA89CCT1s
CLbhrGEnu0imOxwmOHoVzqus55am9gjWEHoPq5B2u87ukQlmSXLvgzTc7iQ1q91UvKCh/jlb1hvq
CLS4DcwlJ2pI0dI/89g4WHrxBW3S8J00fE1M5a7quE+zXWlDfyuNXqzYDnyEltiMM4UqzALPcaqf
zLlQOvNOYcNDRIv+nmQa31kCrAsaVjfhtY3m/K03Q31b2c5PHsP5y+oey83wVsbrORuidRcCicAj
oTNk9VsMQT4FoMYsb2dYJMlqbIOdcIrXDeuIvdZMVKJtd2b0+D0YMPj5AHx0+TB6ela6yEowlLZf
DbyXvI5rzw2J+MJtnYUAHCLm5+z8xQ0iOVa0DlSrfsfAX3CU64e44rOjdLzOfYJOi6ECWN/C+iKN
LMUxFa7RAZ9dMFzeNDpv7IUPYdCQBzDnlNtZSJBidGHW8VOVIzz+Xv5UdvUYaOUusPsvqQClUBNr
XOlwxMPEL1Qyj8sI00Wnhn/zqXnJKrSc0kUCYaYo+GkL/ZBvBoKUtiZPI/SCqSLSXszs6ksYREo9
XQGFGR4DXG6TXXtuFOMCUnddgE2GBcG62Kg3zE0atCQOHSik/VXDkAEGBQU12ydf0VEImEN8grz6
OYFiwgAInLeA9bkdovq1sRTGAPUQ4HNx70koI65S5qGaHjRehJ7UUzVlnerJY2dbvkJioDBownQH
fF7Q6BskBzHCMFgGSt1A1IiY3jZdsgeqzSBGMd6LkO0eJAq5pjx7MN1TNQKpNk2xUjOzAegu/wq6
xwo9MdBrlaFj96kkauUHnXvI09TYZ+F2NthVsjpaT5oY8Wko3bq3JD1c+ao1EAUNxX3S3QVDmRGv
1hG7FzcNtkVU4Cpnf12CQJrIijRncq3UdR/yEvQxkQipu1EUYjTRA3+marzGLYAGlXc/A59LHh8/
jkK8SQDD9UBC2rEz4y9NjZl9IKnSBvu7rcZXpypq6EomTDvgRqQGOo9zT5Spzl/ehw+G6HGitQSh
TQ60lkQ8BxlGrC4KXzjLY8wyJtl2RF0qDqdkqWesURx9lQzxj9UWFx2JA3ZR1VeZc6zg7F7DaiCb
0BU66NJ81dqqw6d3xJpBGKtJBon1hWj5p2iGb0IH++5rQCzrDXN/hn7yAbGEwtXOoef8JXfpKU3s
5/Ho/nSUHCsAiLWnusOpon1dYaiJvIg07Haa1/yQ0LC5w8PO7ta2ZvzdjN30gIQ38a25QRjJ6B/X
4EyEdOUVqaKuEuUZDfAHi0tU004hfChYG1Wpn9KY+FM5GjTsNUJXQspwSJQca+qDE0EWz5yBbSpS
ce2o2bBu4a98JQGMkLKTO9O14WEwUhzmhFRVzDlMSUqkxSyPOcY8phksD2wdGnLyLszpmirikObN
rWSalfQKHAWdLZjDSpy0JMYQ4AERIXdHxSLliZ06nvjUt41l28MyMyTeY51WGMmhDY21/eaM8RGn
093RtOsQR6lX5fepjK9uGgjyiDKD9PcntaN/n1I7RtmIrq9eKCgxI5Ifqys/k1Ksq0x7l/bMtyv0
lzFRrk2MRCbK+dvE4DFZSPH45/zp3F7bMxGyUtECzKQhF47LOxEqyrvMupMoEdC6fOPuWP+NqGLh
fuYIZ8sCoXxp7iI5XJKhQGmDrqSb1IVl8xWl03lql6yqFEAbYWm3tNb4qITWX9Usif7tt7haX5b6
Pp2ZUpeDfdHsRRMptDPpd6+T4dgb3j9z37YHJf2jagw76gqzjZN7NgNof3brR5UL0hqglQO+m9J+
P6lct5aiHpBf66ulZ2iWaCroSogt2eklmHksC4JMaxt4ipHoViQSsociriPJtK+RcaptUZrpJI4A
wYc0p/FxE8AvuAFpCxMPMswnnJOGZDZrBwpwwFiQks4i/iAOtZmSRypXofGMpJPrG7YL+H99h2ax
2Jbd+A6/ZjNOmeoPeAaZVsjNROR0IhEXK5GzEA+DrUN0fDIhtSPLK/cYwjsemnGAMZZX2Sn1uYsO
O+ZTEyM1UN3o6/eP28jKSfmjQwLW7Rs5kYV6uMtJaSf/msD4MnsLR1Y+zGh/JGrIKW4BMU+PpaZx
5knCv+LSLn2b4m5lUumz91uot3E8e+klL5ZN87eSin490GP4OpLLVhaONzr0tXTGuwxFGCmgpqX+
sATeq2gA8NsyBOQ3uVph+ook0W8dLJEe2LkhETnDPSWtbLTghOnpa5r33aoKEQULjLSQZD+xZ3Ol
uCs2Jq9idj6Szg6xrWj+REYa19/+9wciTvtkB1aLOxRmHS9H4c43y/KA7swmiT4h301foMqVmvE+
FiMqEskag/koVY76jnuFcNbwg+zT7UDgN+xhxCipXCJAhmRfu9AyiJtUmDDi3G3BatZFcZq58hId
jFAV1ASNJzC14FlAEIFgAhIV0GNywxn6sxzeVMWG7wbhlwXpM+n+mKoBGmX5Kxm6claPhyFNUi8w
SLLtHZvIAet9cI3XUYs2NmNFvaXMkjJcPHvFFhpovUIlhIp1BPMDmvglDd1X1UDrAtEu5M4ZbVuz
SxHxkZDsSGdj29HdsIOXFHsoKbOOj0WPIycJd0OZAXZ389xramtrRO6VHgMZJdK5NVwkWvzEOEEw
5FPfDGJatQVFKGNapKQLDZ4YwBVW8VthWJMP7BWCcA90KlMfeNsMz8r7P5Q/vG+IWjJEQUGHgkBF
d1PCWiujTni8VbCEmMErdIeh6u5UVzuFZXvPFHzcmgCPOJVa5GWG+Pj9pZ68pqSd3/QoYeiC/6RQ
32yBA8lRFVZlONbAl3wkWvITKt17TWSW+5kT76bhs0gnApQxLLpFE/u/30MXyD9OK7xGmb9Mp3kz
KzQSNRqEcW70BV7HCgc8i9mslMR861zT8Hv+5ZVjcPNqLdh7OjmvhZE+5bkCemcmdgmYyPgSOmgP
6Y3SrAxOmjvpNzOp73PGO8z39KK0mXJC7a9QwZjaW1FRvIJuuJZ9kB1q3crf2A2sW5dwpdI0lcsc
IFqhsCCPNe6eS25om6asom3JRv5ttMdvYbFsHsnvSKTMGJEGb1p6ylsVTWgx1OCr2G+JBOxbU843
o8mxx/Vlti7RJ96SPI1uvfXCjivakYPz0rL12qAjrBZkS3fOlSDzCtsSflco8ym2uc91BVzYTl3A
oz1cG8XClDpldnTsXPI2ZNSe8UlCUoe80LjaRgTtHxijGy2kS0eGuzVo9FbDxGVYolxRyfjwEju8
m6LYqlrKTRVuYa91LyIlZzHWKkYOAg/XvB/RU61DzHId+3q/a3GAIJNwUp2UXSHAaip/I1hnRidx
AQTNsTSTTd7OW2yZLdp77UZpR7hQ0wRgJlrXs90aAJMBLMzFLhQVJ3ZTWPmT+lUx0k1fBQTXlkCb
8ewyUGPCblynvvERd2JZB++WVR9qLNuTio6ID5H+3CXI2ggDsbiOLL9MjZMIgiddRA+uSR5sqBJ7
Wc6bQHV2fcn61CnSj4wyn5XoRg/mkjKgOjlNAitpMPFNu0Bgh1Ou2wRXA/axBHketONny4or1hE4
L+JSPpVtAkXGxiccjcTWkCFcgvi1c/cpIpEuSuhUgoE1CRXrKe7oRhrUoUHZkHKuPVN9mVuItD59
/SsuOp1ju3iwZLq3DNPL08+2CG9j2H0ubykdACm9JY4z+Gy6qazD1Zu0FYyHNh/kicSJZGBYFHb6
aXIXQHyhkzc77oA8vcy9ds8486M0phZP8fFOdvTJtuutJ1UGV/D44IxBuc0NzScplHkZJvjI/lLK
tzKcQGvVXXfQ68eGsMNV1noQCL4G4rBJGjhVTRetxByCgZVyw7+0sdlSu+ibAYdzMRFFmrqhgAdG
hIluASAm0R27OpZR1GcOKCTus2DOs4RMzxg0rXbIEBqrjAvMrmk3uY05aDaegsK+yLrh0ANrXdcU
LwyC7nWjv8aCvb+G3bZ3jGbLnpgaMLdveqEQj0AihdFpC8NpE4NUcJPxKrBuZiUCg2Sgywyy41SE
BxlWW6smBBJq1iQ/2l58VyanWUDxP6GjYgLoIK3DFlmbxy40PiFS3pBsbfAPKewLU8Y8GrkjdFfT
2lLlrh7LaxOqH1ZErdgkZHeY6MPCMfsKdVS/tQxvRlR2ntXXeLP7t8pyX3XB4gxa/jEPMcRELlvA
Sh6UiBTbJIc3kFbjmTkjM4oAV1qH4aZafINVu4vdCj60DcErBFI7qxpReVdiOmmyp2wrRtJs1VE8
dvg8tyi6JaVw+dDHySlecOmNBCnspPjyEAieReCEHiIQor0BQmK6c1A4676sq5vUsrtYKIxTSwRE
wRrKKk33GM7DSwPmeO2gFsAJy7tWsBBLqGukxbVeglGzx/C7sjbMlyUdIHIyE6kGMPple2ge+CyT
nE5vG7WUl26MdiMtwxOj6m2EZXHIWTtV/ayu3SzJtzH9Pa3GiW+N208MxjdF/lTJ8GBbTXTI8/CB
ghXxJpKjmEQ6beRvLorvpJi/MFKRPcLAYB1hzGnVZYEWcskAXzbYSHPsFZ+6Is+jtpssxgojSgeO
/I1R59eATTph1O2rEjXfLlFqFaOhoR63RQ9heNaUb8VW3ooCgl9YbrF4sIdE0tUcOrQOJa6jLiPd
tZRhQHujYC4rzHcr5W6Y6dNniEX76Coq3Jh8rtdaJNyVYxqZx/6YHw4NbCjCbWzzI5fgdZYo8q2R
EPVq2pKb6tQ+1Zl8lbpDsOP46ETB11w2W5diAj/65JkjAJO6IpXY/gw1gjMxB+LuPjR49fqm34yK
pR2mEo5QEvlG6YaerkxE6Czpa8B218DwEUjN7Z+u6VJQDbwpkG6Rwmj8gDgasCF9mnn7MQn3W2d+
YHUKfmqt+pNBq1k7sP5X0tRg0bfbsvmynJwwrjx+CExkQNx9HZKy/DRyp43OLN8wpWSTmH10EGhb
NzoWhFAhOtNrD8lnP6dfITk9HN0te3yc0rixv7OmtbyC3eUI3zwQgBBR75z7fHyKYBoxztiHgwE6
o81XU2CTiO1gz+z10VOBLRFn0m6EbSse/Bkcp0F0FKnhW2Z3Nez+nBXWtzJOrwn0Zp+AU7p0RfEJ
1nJXcx9c4V/u5y7NtuHQnHsyeBUyxQIaxdT0s4so3ffOIDIEi8p1CrUDCvPGt+wQDIKI78gpiJom
IgpZQ0Bf0W3p+r40Lao2UaUgq0BEWCfjMxRriAI4zsiajLGegSbRnRNeZcND4oXPHR/Gwmf4a9kj
Wo9GPiuEdLmNpM0w5REQ9r0j4jClVRyN6hl2a3jsoUtqjpzWLOQJDxzjvyw/rDVph0ZW9J4ZiB1S
ti+XkRZ2PBWSAK/XhDRkxfn9orjy2mjuT7hs3boiDzeJZfQ+okbtMgX9rc+GHxR+O9fkthll+Rul
xgtXT7fRjQY1nH3TZlX1RdV969gdUBYMh1FJK8+FjODBv9yE2QTUGtDnEAeXgmld1nSgIsqDYvdy
mzbIFLLhW8+UFqRNzvFPYB/1BnQL+IvGgple4sbCNYlRIyOJItjW7R/TrrlrdNoLen9IO3wwVqPs
PtV2XpJ7CBzE0BV2NnNWt2o81mwZmj+BbLioABvjostWeVHQ89uPjhJ1F8QvENGTHtq7Aj5AZ9pM
Kz8SYUcYhG+xjqXuwYWjF4G2TDkBnpKYoNvo2JN0xDFsdPdep1rE2jQwpG0DUZwr5IzrvoFzF8WR
6VmzeOXytPzI2Om6TggU0VR+EquvaRcnPuz0u7QI94gNdUlrj+aVWqcb2ktCOQqXHswJRtrE1r3X
KQ43S0eTmjFXIN/2WijCAaQ3X5Ll2e8vpRo525i1UaqkDRRbFnCOqV3Usfg7tGNzD60Le1cYMQiA
pCyHP6ji/pbEJ4VldwV1FPoxklAvrg2T5SwEmVhGyRM0StRS1VchkgrFJ06kGTIWZXq1acvCt8ha
O2H8ZbQVp37c18AWuw+BlNw0G8aH7jqWw3DRa65QA2W/N1ekNqIx4fWk4MuoA/HhHdrAuOUO92O3
ynYpU+3YyDctxtstTWLixS4ZZPQfj+hpwQHkgMaKEJA1fclnxp1bt1qI6vaws5YMCeKpPtuo/gbh
nEKdYJdSCTKUen7TKo2o1JMIJ0WXZFzOMUOTCMliyOHMdOYjzZCTDAG6MdlazzCi7TV6N+izbOuG
ULnXiQvrH5ytZ3VfGZ7hVaSemyyC7G+172MLaTefYQRgtzVdFxJ0El/7fUxU4aofXdA15JkDUqEh
jl0OAPR9vtHHN7reH9LyMqd/h1Zxjst23qDp0HFONJzyWMV4fe1tZ3GDQBP3ykZ4VyhIy6ecqG2X
Qj1TN6Cjn8Ja2bphCYp7HBv6dseLVZPhW1/Mh8kNCY1ZYtZL1fS0ejtDiGNjwLWucesi0jqVnuhn
olhm968W5qiMaNTPXYnTuFLZFyJ4/MP0myoBRFAwr5wlGDRP5stUVS0IoQH2W3avTN3eVBV/N8jA
DxZHZA2N6iFzcLdX8Rp7AeGk+pdKhSaZVFiV9oUx/FoxgfBdfVORlbPHnYwOXjn1BZt/OwgZQxUM
KbrggMlwxy5l8suERnAIi36dR727E6SnOsMMHXNEMsxIAptr9RVN+Z3kXPLPZgNmP2qu7iA6jWYk
Dz4sjB8Qk36meA7Waiuv5QSimpfd9OpTG+rx+8x1sTd6xEC5YZbvTN0ofdwsu0lUtg+CgLaGzDtT
HVlTKvmO/wpgwUP/Sv46YdgzKxxlktE2BglwSpeHCH+2HBGaR/Yk/UmTOp047y9D8zc3De3V2E/x
7fcBi8wlIpLgKPIPrkHnwsRiPAo7Nz0DafApDwsg/tgdxcgHpXbat9rMs5NSCUKP5injspsAchv9
mbXWNCTqOTKa4+wwTyrxDy4J4MpD2Jb1LiGW3EuWpylRVw8dIxGfDRsHmRYd1M4QcBWYiM5084CP
qJqzKDtkExLBuhjkMZ5jOomsni6VmlSbJHQYqrUulDtChecyf9GEWxBr3R8tt3rtuwCsWo+2SqkS
uOON5cOc0Y4UIRfoiGdRtmccxe2R9cdLkyP5zJzP3iz2SJyNg4Hn0ptleQ379mkuQSqHUY0CvThS
ciY23whCw78cEsPOztVPdxrfRI7HpFLoS8l9Xrz1RNntxdyNCOnqx7AuMAcjPFeLr1TQZpnJcovI
rEeL+HNVJ2PPIe90XCwmXTjtqnRTp0C5IeOglNeUnK3L/MgL8gc99NUoGHRQm2wlHF4lQRJQXRil
kd824Y3CShLW2ZM2B2SA9owMCTXTPTKlglMbiVNNL7JQXDamykw8qRw+k27DmaaPOnqwHyuB1GtJ
nARcoj8iR8VmaYC00ed9jkaGmLW7RjprbG5pyJqXh2R5ymSBeVhlwaJpmKoUFRIDh47dCH7UKtvM
IwGQTB4acMA2YyYnF+tiUJjpzfYS8IZ5M1WLu6A6EFFgX0CfH0p9vk8D3yBygRGhb7ubUKquzQEy
tLrYoZsoz44tc3ls+GxsmfsZxKbEfcQ6mOkYB4h9UZhSbxWVE9awED6jshg3bA5vv84iQ93Y5jCf
fn83PfZ8GpcHLq47gSOsRp3xDqdyn6WMPltuHkw8UvuSEFlD5x3wMp5zjABoLEz6cj0+d6Lr9zVp
QPegcp9laSkfVUWvlKttfquaYDzNQns3pgj1fpMc8d8nR3xjga8EDqQ/O2rI8yr9JCdYLLINDmNI
WhSwF4PmiQiDUZ7D7slannQYQnaaHG51JS/YReqGIlWxsff153QqHziq37gGXnUQ36IWK7eV71Jn
ycMm761D911UaKZiDBRIf81DMTkHJVkvu1JIoJu+/eNYwQGXMJcycWhrMhR+KlfB7mt2eDCi6ltv
g0dg0hQn09TzjnI5WVi4d6ZhoXNmmeqXRpq/qRw9dldW3602H3MXdXJuTM595N7VEjkUsr7od65o
GigNRJ87hbyDj69eYxNGdcEd/kReAuvnFOefIRFzNlASH9vKeGdV0qICXao9mxnW2XZSkhPHVx3Z
iZ80OQgIsrUtBi6bcUA/gtRwGkPuUIM+n8GXtAdUzszd7XzLlO2PMQeBL1PGv78PXA7/+ur3aZbj
7NCz6MNhqZCxejKGcEYPpimTB9ep9DKnICw1aIfDFEUxeegy4MvlOUX4cLCWh7lnvJtUds5+yaV9
VLI8IZsoD3ZW1SBaU2p4k7iGgpXRTvUhiJWvzgRwhCvuhEb0J2pUAAe86auOEcNWRyy1GhKGxbBF
P8m8MJHHRKA8I0IRynpO/MiUlmc4pYZFGSq4LPI/rRap625stUPJnewhELR/ucMu2iB85jqJgIPB
MZ+x1ZrbOjbjXWqoxXPRmU/ToOmfitl9D+U7y/P0UbDWPLCvTjY46sVbkuJfT0bz02Vvj62oza9K
YO9AT9Z7WVF/DmYHmCV2Nm59BlipMhCzlyCnSv+jJTZhRLM+PbX4ZTouMd3mxxEOS1eGeAxYn4Rm
RKg4Qs9MAqjWloQj/ghfA8Jc0/wZnab02t7FVKqCJ0v4qDY56VZ0drXKIg4VeREJ03PGFz3mDrtM
kDgiV6QgvekQvf1Wbz/HDEmBPW6Rt36VyRIiLPEh2Ua7rqDOU+zbdAzLMRSmnp66ZNZmETNiKHSW
Lh/jotR9xRa7mhJcJ3JCJ2F7Q2oZCJDIUteaVR71iZVJVWeEt+mEPinmmnaGSIiCCph9eJX2flKo
FuOOjMkMy4spoxiFp7hJicT20H0dFnHluhV6B1WK+yaME2U7GWVxzdTkpTiw7hKGhbeCGU8jxoop
NBkpTDDE2yizM8yHoFU+OT6as2MR9WBBpFvBn1QOv09R4b9asqr2o5QHMNiMzXt3gDye+Z0D4lZD
tb/P8c9xGzE2lFCV55jWVzkjoM6XlNgK9n0BaxZevf3qMn4K+hbQQqBw6k1uzCh1g4Fv2zTJex5n
2T1mbi2abydCOG/G4bxrTFgiLbp/XIIJqUuFdjC5mZhmT6u0FEctOkVojHFyNVPbwoK0qxRBl5g4
9xoZ28GhhFnNChPF0mH30qTtMW0BkDAA+IMAv93w+UBrM7GSsZRyXeRRzvURxpfWfFJT5SVwwHci
biT0LLfpnyawjTldrP/7tNDj/hShRqK7GNxbVmjbxlS6h2qyyJbUTM6/UjnE3ezw+81iO7uWe7c6
2W4td+2oUf4wk0RHWuVv0NooH3rgkgD3Ovp7p4+3hoOzYJ6a+ZFIdqJF88cBUluYcKh1geKSvUun
a0VuSZvz04p5vPdxjPg14u7fBvpWzYM7nlptHzY0neTH2huyli4qc/0Dq8V5PTUF21pF9jtRND8F
aBbqQQ2igh7/KGauXXVJw1uqUYF0QarEKhs+yRcKxJo0OYSbSmO2mFa96fdKD5WBWJsFE2SFg7tr
ndTEA5CfJxMSn0kb5w0w3lYiDewbhCprDzvM3TTLGJ0O4pJOmOcC7dnUo+hutbJ6ViHSqZK6PrW1
njwcJ78glkQVn3N31tPsHdwChdAyVoaX2he5uasRqRyE1A1WoZn6jl/c11Aow+vKpFcZKSkjFVbe
xq6pOBMQhgIXIjbkqUdD6PSHVNEYRM1wlEynzq6/D6RApSwvL0gHM9zFxEv0WUq+TCH/EBFmH1QW
gwekTlypOhPbQldHPo4sTMdYDBt9nAeoqSN8GEHOUuEiiYcc7UUVJoLfp6Ki3S6jctxGEb4fgjlJ
TqmW6TzarVQr5CNF3rmX5vjw+1DRp24I/sj934BERL7jQzsU0bpMK7RUb1AjGKDbOukmrOHg6uIX
WQ1A8h675YEGjTMDNsy+Shv7UedkPKZ0e6syiXqM1V6TTeGXXXRAIfMkvg0wjA80ngVjQ/S+hfkk
UjrCRNU/hO4SrqVVNFNgPuNIPI528CFgZl7UKXMBKZubklCqwcCNaxZZua5J78F/BzUNuef00Ohs
WUrEO/jfymErm7m8NDZr5XRKDkmrKWSV1sqtgyVpiDYhAt0fC3RL6nqQKUTKKkbUN5CJGPXqKqpT
iEJt6myiLHYOFZawLRS/+EGbWHjS1FpvCNbvDfBWer1pO6RNgo1WtQirjrIzCeJqbNyseLDfhlks
ByaLgDCdb2DXucTwTlyjytKu1thm2zgMDujKAR3HQfgEyFAy6XzsInEvZpf6Qk2cx8oydvloZ/su
rgli7AIm6QSApvlFLVJx12MEAwOmkkM4O0skS3qR01BdFezwAZ/Fh2YkVSclmHeX5K66bxNGz5TM
3WOpdN0jIJUCk4+WYTpOusff/zEE7F3IAzNnrbvlLSM+ObinbI5YdCdkz8QQj1DFQG1jRlTUZfRg
wOE5jlKou0B2mGV7E9aWHWsuOIhK9UKXOLNEl8nBWmS4nW7YV8bFf3tjCt+6rCUqg4tqZRbDEjxd
c46QVb1XotHetXNTX0y0+bw0mXyzWTrgp5p/2CbscBSZGzy4vZ/bssMaOdgsDi37ULVT5gdW/KaG
ynSve7XdBexsGbMFDDele9edSa77SGPCt9xMo7okmchgYv77fwd8JDj2yoQfvNUuZQbIFKAnfWMP
I2lwK/cYO8hlI5XAZ0UYTJMZIjd9Ik8zYhhnIJ+eIwzHohHU64qp2k6zmbaDjwgffx/YjI3k144I
9Fr3X7+G//y5K6hamyXtrEskq9aIkOd/vlqeyiWfcNT6mxOz3gUHlF/zgaFGF5jh0SmdryJrwltQ
zlxnzOs9RZsfxlaWh7hF+4UVn2giVYjHeAIJZyaQguph4RblFrj/tnhrBRMioZPAXjjWsyitx5Am
zg/x+FMiFZ4s49ecWzRjv5ptzZLpTkNyn5A4ryupvrR58GaUzadRaO+VyL56IS4F8fAuBiKfIv+g
C0CLqI8/Jgz3KZHy6pg6y5wLVyW7NovVlYMgKy1dDb0q+Fva6HwQHF44cuXwqUizOCeTeM6baQ8Y
6S1bsu3LJeV+pnAhHwXAaVn6agfMW8LkIYzm0+jExSb9ujZndxVoYt9O+rVR5beRDjsq/2ZT6Izc
euHc2lQcOmN8mBO8itP0xyrfg2bQr6Iy2LdpCsAEE21fucADNPX8P+Sd2XLjSJql32XuUQbH4gDM
ZvqCJLiTokQpQqEbmEIRgX3fHHj6/qDIssrK7qm2um5LM6ak0EpicT//Od8JyqDB3ltvWJ4V1BzM
zxYRv5UDo6PynkLN+yARyGADIulssnmsCUq7JSodShYIs6B5ESYbJuIkK/Bqy2RffBvsjDot9+j0
nAv0QaycSX2onv2vS1iRLplDXiX3wfLIGzCfmSbW/3VOzateBz8rBMv1FBovWOJ6vvF4bjFm9F3X
rfUuPydpSGaAssi0ZjTUolua+Nl6phNm0n21uoDVV3ZWibeH1oQpQqNQiuBvZrKD5s6//IQwsbdG
N23soH4qXRYcnvxhLJxH+07q/54a5td0ude687mr3NtyuxbVcCEpqgg+L1Yg40kb2LnPZXnuO8oG
uPqxZA6/sWGiWDFDswZY/FGONrA4VX+bYBtCYTpEstsZYfU60muA9lVzHLTVdV7Mj9UMdUxrnzzm
ZTs70O6s+caVZZMVE9p48AKq9vA+t9QnYtu2odFi4fzeU2eos0iZNJ7BLIjuNkUJ3Nkesepg5hsq
CodQxKy6Q2dPSHrrwxMo0aaXIDZZV+vmnvssGfq501G+Ma3pKS8h0CZANV5NF0cOJWVx84zmRXIX
pqXxUuusRJOO9QSYH46mnzZXXpDDGlThd482XfwYOtRyIFhYvh7INsx+acKQmGIYAqVDZ9nEUEC3
R0QWVhRwJFpjkw0aqSPMYbqJg6MVF2IAJA5Tbr1cT05B9C3tJpa5ug5aZ7GhGOIbGdpXBCmMqmBn
PmMqSy4t/Fn+Ee9p/+P//jnx9pd3/+N/ZUzOMFzzX8bkru/TO+7fP2fk/viaPzJyQjf/5nrst6RF
vaXFeO5PGTn5N+nKJSInpam7S+vM39lQ5t90k/WnZ/OlLp9DKujvGTn9b5LNmUfq1eJuaDv/TkTu
r+EjIkemAEsFxdDRhfHX8FFoZ0ByI6s81horp+/1EHR7hso63SzjDSt6tokc1uK1/vF5QP3T8fRP
ibYlj/U76Hb48f/+j71knSwD2wPJFIPwoPmXvFZDyToTea85ViZTJtGtDRmVx6xz5o0VM9kw8NYO
GTOfETQavvZVzZC+VN0v5AkaoUdJ/C1Jyn1ceP9DJEvy+v6XX81xDfbvLnEtMLP/HMjqk7RKZNXW
tG1CgIhKAkSR0R0mTR1sDXELvgrm3aH4obLikCRBzADWobKzaU9SNnTIRUnPqA1WjMbOUjIr3VXc
5slCscgDqki9efhsMKjgxG4OjmazVRQvlbSSHTzG732fnTGaUkPANml2wGXSEmoxvvK+IDGyfNWa
S2Sx/wvHW5TDlLVZ3VdFGG1ZGCBzOMlKD+rHZGw/+gZQeJWia84D+e2xgtaUN4RhmvIWlWhVbA29
R5gOxRGe5zL2md9y9r1n2JJHpgnaIa2zL52u1+vOpmtBY/HbBGG1/tcHg8Up8NdnnCNctyVbKZJ0
xpIt/FMEzkvyIja4QR1tpyFfMKiT0Myj1uTDPl7qBKbsWrRdtGn67APaORm4UDab0XC/ty7mYe4u
vjLyiZrxCscEpXg7c2oQdCu0fFWyYBURRKrpXYZgHeqq/yUMK8ZA4WHfEPlLkVh78os9ZlPK7KmQ
YQTohbd2fEujYNw0rVZvUnAkCwyZNPTOILa0GcfzVDJHngAFLiusH8Ul82rL/9dPjfHfPDWcJQQ/
TdNxmKYRo/3zUwPEHSCB6xRHc8bTaua44ysjfaCZ/ms5mqUf1+0h5a/dF4oAaGb62SgeRKsytHLp
sCBlCg3eLb5oefoSedxBPVKNvjVHuGCWKauTiUOpF7hwJ+Pcmym30CT7+a//CrH8lv98tjuc8Qw9
udSZlmv8JYhLdwcg1DCOWcazH7TDd7axK2R0DK2zQGbf1mzksYib7306trxWxveumD0MtM2mj9P4
fzjgOIv/yy/kCt32JEFjz7Fd8ZfQJTmXqBlqMzxaTIs72hfX4B1+2DJAH1RvxOcYEfTW0ixC91LU
7s3Q6vZFUbyzQDpYbjG/YF+jrmXhdLbsvQqFhtP+UiGqiB42v+iUEM3w1GjLIqKsTsFItmEyLozh
sYNl/LxpiG7dbGMHLNWjW/QfifYdBhPdQpCznEmDISAoZqjBCIf5UW+6s8ZU/o4Jy9fHl2K21a+4
CTc4r2OMZEUny3MVYN8eqOG0qtvyUh+T4qGrCwI6Wr/FOc3o+mQ5jy1VhlVpfpjhZAFMKb9QGXF3
lPrBmhfJYwnVyHZ6rrCj0Av+Ja3Dk850yGGJZ5L0R4MAxBGxxakw4RqGIHUD3d1rnpseUxZ+W3Rl
K632kRn+DNLoNdam8aSZ3SmPY5sr4JJhq0nXTaF3H2Bzh2P4lXaKp9ole4EolfPddbyflcLsgn8Z
evZrTHBmAibvirI/aHutcALKR9WXoJ1P7DNZVyP9+1VARboWiWNS1zTDFFSncHJ2+is+GCyZ5KfT
ItbpmA4eFstMHFp3owGGV0mmdzWetTx9LivxDqAuIdXisFTPSrCImX40jHk9N+UpDhAzDTzgayqb
IXpQuhhWqFII0nqKY43mCyghNaPBhebD5KLOLbaOnnEnDcbCfwmW48wNkvipLlnyeSPsNOXITWNX
bzQspuuU3EvAYd84xroz54rTV9/ZNIasEkBFgBZAc7ME76IKhjVugMzrT0PdFtuBmmgskA2dzho1
JDnaCXNg+LDji0PLwhDTmhLE6S5QQ8Xat9YJFctnHXcb1kBWxjMRVVwJ9GJP8amzI8Mv7/2g0zyG
1kSbJn2dc0VuWitDOoZLXJlBPHCVhdlW8HtQU/bKGID9M8csRMc3yisi8gzekz5hYXf1zvS19DSP
zlY3lwgBmxkfyWqrz1h0FwSEtjy0rI/tcbAOMh1wQy9UiM+3lCznA7HcPe1t0aOTFBSV2A1OgE7h
lBbVy2CpS1cjdVL8zbci89m0kG7rrO4OMyNRjLWzeQa3aZ7pCW/9EZLPQpZRZyuXS+NdOZ3iOKKD
oDefwkw8TEk3XGKOrqdeYu2jpvghbwiPwxefjvS9HCeGIGuNo2jVatbJbKKN188d0VEO1syqdlk5
pQx2ynidZhLb6R3A44FbuLuaqvx1yb96Vb2V4FcmdrcK85YQHWf4cALqtyVmf23Tmt3aIlsMtX2h
YxmHf4BLFX0nrrB/uK82U2w4tcMZFw+LJEc9VFGBgYvBsEoILfFlhFo3LiwjauPsNZvxI9fZF4Jf
h8jhVLSr+jq7yV43rA9LadVdJAUn8VJH7cF7JnczVGof0hm2UU3zmDWEa7Rh8ZYV1INSFnHzWuRy
uykOYzOZDKXynxWK85NZk0diHJEYzYgTcCrPbZPdxki/irhFuUrJQObFdGC1CYmnQfSMXBe1xZek
4vaJZe/bPBm3uZajiRpxcZ3TniOd61uwEFCmLqDuPAneGmyJT6iaR5J+7tdE2tZBm7N6E+GW3tgh
5+7oRXeaHecXRU09ltC53RuD5zfDYGy7SmhPVmWlrPaCH6J2GywLZrHpppkwztBWt98PSfWWVHp6
JC1b3cY2pJ2taOXOiC5FWtivRmGt9awkYJDR2Rh12gdeM5ZlbRveYzIocOhG+lpGBgzwkS/MoHA+
JrZx1okx7+3OctCexujQpEN0ahppHepxQOWxkHYSTd/JIAi3On7yF7swf9WtUf8cWmxubqJ/t1qt
wGTb4IdEf9qbgzvvYQ7CZTRgubWNhp9Yo5DaDtLmTidhw0tsrzO8ELfPD+ETmf3BzbAeL/8IJ04j
PDyvuSdjMejcYlP3rnhQ7CsfDE0exrGawMlkgnrzNHYuIhbf3WqM9mB9esw9XXyUxhjes4SZUhyU
YmsaaXh34yZ7DBxugx1C3NqwR5N47oglG/+OjFJiHk3x1SLrDbkoFQfGAflXnidOFKq1AzLaXwqx
7rMJXywLwsRIi9tsyeIWW82lAi95IrFc3D4/jkf1R9ynNPUG1Wsy9dsyH4bv1iTbNaVyp4ZOkp3L
ZfIJeXzhJrQ0rFTpnmox9t8mA0ujqnNuOo2vi9l6FmC8H8aatixbuNmrKhCJqmlmuLp8moRm4ch8
uHlmlt+5hP7+6oob2EYO89JfXy5SLo2a8fJgmIYOqKD0IkwZCP6auoMWGiLqxLzdIOr6QwLOXrmW
V3+lU8Jcd2MeP+lNGW9pNcd7FEmOGycBfUoX/XqqvO45kRbnFYamz/eEHLtnK6Mv3faCTYKV+lKx
21mRv0yPnhLtc5rF3bbPu9pHB++ea+g6p2bmjP38V5aS1hN3yFUFNosbvh3daQntdnGmnkcL1oLT
63RpL2+V3H5+v/XffSzy8rdCpN2WwbWNfSO0T5H0SDXG05PbT9UTa9qMkaKfUtTH0iUBWdfL/KNj
dRpFwSbL62dJV/vZ0/oRboBgoSCfAttqFlP9hq4W41cLbFNPJr/3gvhXP321mQnjJqOX17Cn4g1S
+QD9hTyi1FdgpsyzPle9XyqGSkCNUjceTrVKoB3kpkR4Yiova9c4RssLWQ8F1I2Ynnh6sK0VXJBf
bFOtUyMX5a5IoTtW7blqs+ox1jDFd5iwaXe9IYJ2tLgR2ej6MDgRn2PUnOvjRha2dtCBMG8aCyjg
OHa0iNGlfdLtxI8EHXc5GIwtiY/5pbDCdxkP849Zi/14Wd/Zo7tz9Ynlm53E5LPJQLPluQ92Q+lZ
23vEKyoqH7IGWN9I47zTOuIZrEy1DkvjlgRhsEdOzNfUjMI4zCN1zxEBLQY9T5/vTTpQCbuu37Jw
MPyqj1S8zjR6TWW4JNgNdMwZN8oFQkVyyVKMgEFgfaMysr3ALzv2aMBbc4y8FUVg/lhC7CIHRidp
7jg2BizDL6zEvHw+mCLeG1ZrH2KAoozd8DClQvN2i1UpGefogWm7Yun+dTS7K2S98Kktk9YPxnjg
qaOaSVne/A5Hjqwmhao3mPHo9R1DAhu2/LFNwmJjRRamXKcIL2luFF9aK/uS0erwAMjDe+Cmf5si
88ELpLraXlidJ6ylRKanlhCQ2R81zZ5OY8VIWjoxUAIlEHbJATeQlu8ZIchLVXLr/xx4dLaj/AiM
B72wQX9guoAzWRseZyWTpyDDiOtEZbs1kuiFeX23K1UbUIIaMuGmdkMW0bPSR2clvdnxK+4FkR2b
W0sTnHGGOJDdtJjIqlOypC09bAanKL4j6va+noP7HGPDTy3dWJdL5dSkG/HGU3KXJOIWk9jeVIuO
kaWUjaWsszak7p9HvTtZPbgJQurvgdSpIKIYYe2Y5YceuTm1bqm7c+a+e5TDVbimvAzxEjKuwnzX
u3K6ChF/0wnjb23QrKcqFvu+zk266OgyLsizrSpaWnZ26XATrL47ofNsMOrz5j0SPdf82OQgmWGU
WPW6p2pjpSS/uqGir00deJeudbOtyeE6tll2DDMkGPJAXCaYt1HxO60R1ept5+prtws/9NT4kSfk
u/OS5eli1CUrjOaxqiNhbSwG1CuBN2oV96xfYgrUZDjqbDmxSNfWrTYjfY2qT8GreetMnvSyWbps
ZX0xbOviWJm+U9SkbQnZrETubjPB5JGh9CbvaVVVA6CTue4fp8y5CQsVYVioFbICWgDRZw9n6gHf
wq5o86eivhdEXmMjvyaW95CFZnX0UvsHSe5DYYEZcfsgQKspdT/TuFyxISt9rhZ+Th55RRUngq+1
SULWxVILaf8jRZc4tDIajnXxUknAOXI4Qiz3wWK9IN2ZMKiJB7pMbblJVXKcZFJwtPeXULjxjgwT
lbH5ztTHCUxiuTUGdJfQtL8nFmGQptimVFHyhbO5LfLg5OThMpWo4zVrNNYACcPuKAw2oCNxSWdY
3wQKxgr2JT0WXfxGLwiDp67YNBR7PTmN+XH6FBb+LV36+X9hUbph6Q6y5f+/KP3hXb1/vP+TKv37
S/5ObkOUNmms5FBwTOTnP9Wke+7fbJ1VMjqcbnNwLdrIH6o0NenA3kBgStuxPcNZfoc/VGlh808S
+BYCHnI1//07srSQ7l95YhI+neB35n9AsRyLHvc/C18qUlphENPfA+n5HtEOszZUn+yrc1MWzabU
O5cNdxXsXMUyi+EJWa0IxTWSjs9dbNwlmvnYmMZHE2vxoTVcaz0yf/Mxf0d8QvSUmeUvDxt3xwZq
LybKRqbUeZIO+zprRiM1ETRwECg488CyxdAdRp6UNy3cpIn9SNjHuxjRMPtjUw/+0C01bX20wX1N
zJpe8R1jasgUrbhNc0Q1aGQUkNFoaakLxdhQTXu7Jjitl5dk8EzaLPEFi2CuaYlaD/oYXdFZYcS4
pbrVLFGgxXh7JSSoOXTQuKDjib/VQvar3J9Yi7ZCN7yLV8AYpuPpXEbsgScpXwoUzN3nh6A6IR9S
+qB13i8JJiFvgN6K2fZpjo18jMEKosCQ7+xKynMeD805D/zPd8qxh/RhIcxBnKNnpnDo9h5wzVe5
fTZRy09Ggk1hzG6Yptlur8uuJ1wZAQea0h7cTa5be+yaFQZ68p4TQ7GdsOqbkRtoFDaMLzcuxdWd
rQ+e8aPhtMYlcuP22QVqxjCWxB12RHcQ4qIC5y1kH/jAlNjdq+p5DBMuu33mjxowFsA50LVqO3pM
qlCBEZ3wjeHttkbPW2MSu1TWT0sPEer78WwWDpb9MX0xzNnblynIYpZ1pyp5YeQxPhmjQaNhPhzj
4QWWLZry7Fj039KdVkvXusxG/ZjlAi1s2Y6mlfZe0Em1CxLPPidkSEkX1+bOJSk89tamJQNydntP
XT8fFkrqdfaUbyahhe1dzkd34ZJ/vhUsb+We/T6S1jkC+V7ajGoXBALcHVrGyPOmwcOUGaBwxpm6
ApvbGZPrAVxr/oW2Iv3kLQ+fb/3jYdQc7Sj0oyu67mSyQkU2YhvcV5LOX7fRaZA20JU0hC5DcEDZ
A7Fm1DI9BtOOnRhoRvZtluHPwhb92qqAZgcTcFBDdo+FpkUkr+boURSmd5N+nnoJOouNbdaYvvao
cmdVVTFB9IhzUzY/s9LrnoJ0vFqStus5p4qTFjGBFYyTSkxS23Zt9oJb6s7rvaHblvx2VbZky0xt
12Pum4WkKFrXh6tMYDTYso4pS03AS9kq166uCJ5rbcCxMUu4t8iUd+pAusZsfD4Vj+ckyLZG/WYe
FklWCALCUXNkuzsQ80GJ7PrFDSsLCza24K/goDVI+e9kv5QbzgfA7gGFGxooOZEPO2vGn4qHo68m
PD1qA+9wXre65Zz1JHUp+q1vmTBmSFYUxOM+1vyZoq4DG9MnsMtRMRxDy7E3uZOvzKAiqA0EozGn
A9UR9GxMLZawcjjmNH9s9LlcrHRYP6Ki3mcOdKGYxVVptsO5khzLQ92xuUkQaaRmlfS35xdbVcJX
tej3GjFt+CIha6VDqax4N+Y7JxDyRLLYnyZsMhMKsNsoSiz7+dKZBTSrhAqqOIewT/jTGeBMdwSl
lIKcOZNAIUpK8aYKjHIzBf14MHr1C6PWTP1tSUWsC0jZGKqOV9Tbsd6P/KmDKKTN1ndMoMabayb7
WMJLGwr9Ixh1bPictz3SL6OKbiNpf3kc3cJdK1oYtnmJp7akOG8VuxbNA0RPybJl2sUStDkW6V02
VbASnZ6ve7MEGC+c/AySmbeWd3+/tXzM1Rr6EGpr1wMMEGWeXo1x5CF0E0jyvKuPNDLgTFr19via
6ehNGa/5w+cDUxSACAUiau7af3ysDDkt97bdv8VKDuwz9eZeMG7azw6UE6K69T3qFf6qBK8I1QCZ
1w54WIzguR2WtbBIb6z4tOfEIY5ox/F3XLv4yCcEBXS244xyp00XKxKh/xnnc+0KJH/dW7dEfWRN
cTRccjnQTk66ro+r2mB7UmXxvOl1itWnUhVMG3FAJ4a30zW7f5zNah2xkj+Wky5pgFcKQ5CLkqbU
16IIyKbk5oHgMD4cV8idWyntmrKaDhmkQZNJLGZjJdWW7ryFbLDSJ32HcSXejnBC/SYw1zLKTahP
AygRB4kYOOO4ziM4wW5TPupTOq6NgB+aG1g9+6o8dYXnXor51AqD+W5uKiDse3ySDSCafFilHcys
sknw60YY4Suz3ocOlDCuBgMMn5VDqmIF2I5e0yL+2nlDjmdoHZA/OTiN/shOONhn5uTPg0u/aNDl
O01SC6jFBhNuYjt6w6I4ujRhs4UzNNFR49XHekyPRQloCzOIz4sRcf0w1a4c41f2idmltZs1px9W
30T7Ygna0sdeXrihM8mO6MVz29Xk2tsc4u2hZwaxC5zoMk8MbsK81jZo+3PCdAUszmoe6wGYx9Lu
EsUHlwZF7lUgXubqoZvac5234boykuSpPyEiPVT4MtdofHcn9qqbyuB7e337y8kDIrgNJrEJfKlD
/hqfPRgSLCn1ATzCg6BE9SgyMqM19C9DdCyWlnkHvMhocnSCpRD0WvSza9YGxzasSQ/Z/Yi6gMTh
Rd0hMtxrWRDsGrDGkKevr7VZ/GgaTVxCjctbaY/BpbFfws4Ql4IomwFN9cFJkvyBnT6by6Z/1Eaq
LvJm0RkrMZEILWl88lpyYBAxhTXo9GXY3UNXGTy9NV5G8vfM5rLwIE2HKJOVP/RZDWEtBVM0DB58
Lc976xpG1N6sjdeQwBphmXQbzlg64xzG/oxvE4hou444pF88Ur1iUpdgDJr3POUnUG6ES1Lp+4EV
MGo0x1i1VB0ZFI/i4VvedFwKDewWTVPWIclit7xVwlrKdcmJ1SH3VE/O7i4U8zmfoNCEF3pSUxgc
xgrPz7FzQmZEg4XDDSD2PWMA2ybBtQWGti+pNzypPCpOkLHIOwVGShV9oMk22X7+2z8e8uVTQ0zL
kGwBwBp5nByVqpEZfn/RPz7z9/u/P/X32wpYc7n6/SPkELCS41z9/IZ//arfP/rPX/uPz6DMsNmP
SfVF0YpxLpZWMA97OrtY/diXE/QIy9pAt/ylO2HkN6V+oXuKsH6H9Cg0+VTGFAVqxzEJ2+9TRRMB
aoG3CfuS3Fnp3JyZ22LBuXkQdKXCYcPb2tvxBLzMbbdJT4lWYYYEPJjarvtSRUcxOva2L430ZTb0
7/hm6x+jskjUKPE6e13q24Poz5MdNuSvICAKRe8ZAQkODz5Vi5F+ihmeSJHIb5PjIT8a9QWTHk00
Seet9KJXOOChY1KN1WvVk5XaR9ic806YzrDlwn9JXQB42EJIBBOLdg06jxb5fZAHraC8V0Z672Or
Y/U+RhnAo31lKRShm82y37cno9m1TigvVb3DCnA2Ey5aWdT59Ep9S5sGk7m1BlB5gj2KGkgENXSL
9xn72OzoVzboFSit5poTCSLWMR4lZByEMYj2FUZ0KppZJbbo0UWyNnqDJ45rby02lVG3a4YFZ42n
Ykg0nuE5vQhPPMgOvGqmMXtpoSdbMO/GEuBPnbUejbXjw7BUdsV6vxuXwaDoNc6xGWlFWL/KlnVc
x7x/7dwMBS40AdVSHVfMqE8uowE4/npI2wWIKFtaX3GVYD3pnLeu6D6cZP5oIOvQtfnC/Z1pegr0
rrXA3LnpmYpHZOI8Q42jtwhLcsfgd3rQwoIwhliqvu5xSitFfWYq+1IM/D2INad+7Be4rn0qwxjx
2XglmfHI0HVflLW+SYfprTe6U8AK3dO+zgW5c2hxtyg1y5WukjcSGwUYixaxyY72UfWlDJPHkOq7
DcYfhoMhDUM5lLka960OPUdl2U8xeFgHk/odd55JEijv4Gg5dD8fsGcfp8KW29Hw3oDf+UM1s7+b
misNYW+uw8U0MRs6dOitHhKxrwuLJX7cMNG6V4GPqrylBH0b4zPV81rHGFK3G7Bu/TFcIggCWs3x
891IymRNu1F4mtt5OtgOS6xRrz26pHhonJIYYEZM8h8fi+eQAX6j1fvPj30+9Hq2KYKALRMVuLQ/
sCG2R8gm+vhBTfcJTF18iJQrKS6l/ddOXMTfQl66fE0KiJJOzpe0th2kbhJLqWYEftNXxVYzBV7Z
hEKSwYQH/fluN9dcVMDSiQ4JnUiirtftTSit+f0QhaonVxU0+zZR4SHV2o/WibB4FvpbWpHANSZz
P4AmO7DTeI6Y464tCaSCfIGzrui/2GcxdBXVhNfSiSgX5KJbFuiL9XRh39MdU6WDWyiJYZVLHRsW
lEuDe0Ata6LGG1/JBFanCoFzwDKPOyxdZboGCSuwOijE76qO92wN2c0oq6Lx5OJpXLzqzP2ZpuyK
zd48TBIdomae1YF8ppnWZ3izB7VS+H3OwRxjE9ecBmwgTgKb+Qej3pXUOdtjYb9EdXT7Sj0GV5Uk
VJjlFswuJ7G1MC5C9S0AB7CH3f2U1uXVUAvMradWiKncYVTkYErGihosRFTC/ItuIJhWDh7UqSxT
v2LxXDVTs0pyXGTsfygTz70rpCOmjFdK5J/zymv3Vls+OkaTnwvG4StOUn4E9rNZc14GlyTaMGo/
9PhDTHhtqaIB4au676VMV4VlHPUMR1Z5iabsy9Tpww/byvb42/dBSsRMcrWuVB7vTUbXQ1weBHUZ
Uh0dvVN+6WDzopQtyKx3whnvjHiGfZPrz+wG0oa7gvwYockChcm+49eDEzdCS26B0fdvgYLhC7UM
ppQRhzsVBNGWDoofqPUHymOMNc/NO/aydmWR/xqshAUKXqwXrVb62gNL1qv66jCzxG8AFlMlzGbh
6Wg1fI5Otf2mjYd96w3FzvXKcNOzn/YtG8CMjLgClp2aN7HDQV1MH/S2fispqY280Waxx8HhMDg+
BwN2EyzYgs5gk/BK4lyqaQAIExrg97T4UQ/QUbFwGH22DR1Cgx7M1hM2ZkoKLqKkOVmrWGXNVu/4
40JYisl2qv6b7lAo4uF1Po+guA+h1jDqBpjaloN+cyOpHaIkwAVoGrx83MzNJFePscuuriuTjxE0
2b6ZOd6byKm2c2GU/jeNLrddOnV30JH2zSzHX4IOXGpD7MLP8lCeVa29xZl9wGWdXDTEbfzQAiVc
C790dXBhPdDAg4votKKjRUX2tAdz9DMxIHTM+VT4lEHLgwucL5it4DRI74djBqSFgnHegDmDYqn3
2crLmJC2XBTZTOHiq4ghEFPmNksgs7zMa60RdDZHZfq1ZD+/FDNpRdk9h25PD6N099hrMVm7itA7
10vsJ2Hg14NtbRt1dvXQg0XZg2R3wpNk/7PTojakrCepjnndXztRN08BG/yLqqfD56JIBhQqDh1g
nCa7SsVeBfh4tDdS0MgA1cVrwOyycJPIz4tM+HXXjUfisNso0XW/Aluzh2rzBH8ZmTHX7rNBwD6s
hngLJ87Zaw6aiN45j0XKa9mqNLyK2VnLjDkFI4NvNc8Zc3RQiVqb+57RDISdJ2cVWTSPd2y2t7Ph
XDQrHnyKyk9OZADrQ3GLVCd3pq0VhwBvaht1/TmpuwseqfKpalLaKSu1lkWWvLplfh+8QP9Z0jlf
jA7+nazjlgAzAaYt+d+wvXKQaztQ1SZC7a6pbJKJsVXvulCFG6DmyV3Lk0dY3AJwFsSRpAewYj22
lGOvuyVeqffQ7zytVD5p0y8h4samHOz5NBtHJcofXaOiH45DUCG3i3VGNO9giV+zCtKdw5yWsUtw
HiP6Ps0JEnncJPGureS9HdF5iS2fqiJALRA8p+Q0SRp5o0nq2YMIblqnTqXampx2sM6ZwT1EJb2u
eaH5cQ3RuTfR0hoQiTR8+FFtmfx1FAzEsk9f8ahsde/ZZs/0MZrau1ma30G7D/c4qh8h/tOo0wTT
rrbtOzdq7dIoambbUruHcnz2Ojjcsjv2IVBJqAzTpaAikb1tBo6fHZshdX7g4n0xQ7fc1F5Qb+a5
gTA+oCOK9qWU86vJYHXH/oylXkah9uymPosQan36aRd5hXucQs059qNH4MGafyo9iYiRTU5+IPi8
NjtbOwEowTBo8oTpmnFk5cLSYo5IMjXVex667n6S5pvirwFe/K5Xaj5HdYJzkSqHm8iZmjMSwGBK
myJa3YH1Huk0Bw4Rl0EKADB/nmzwmGtj4oUHbsSFjHjWrqA3i5gX9zq2TIKrb3ACeYy4VtdnJqgR
xss5XI/dJZ951SFkJSziy+TqsvUmdMhQPIpoMZIwR9PG1AkTi3QD3AzNBBC03+b1ia3io8IXxeba
gw5UvU1z5+5HldSAmfvqoRo7LpZNrK8Tx6oeGoE6ZpaXxjwNyxrJHryLrLkzqDoirxKFZDli/Ro2
abANO/LLgp3FbgrcbRhgNgJt5W2dWnuuoJZtYqP9NSXsntFN19aMabLTR0L7gVnt+lAh9Zk1LUkC
5Afm2ejk9o0PgLE5FRi19gKLiZCyO8GgGVh7khQTrw5ITuwjs73apKT5N4ExgD8YRj+UifkIoXLT
hIV7gArirc0R8dK070ET5cdeAzEbpN5qtMbLRMr0rKnBO9uC2b5XIjCSRWmu0yoqJ+uUuLnat+W+
k6350wmKC0mc3Rgazj00DLkDsCv2+JXLY5HKXwXxaTbNqf48MvX4T/LOZDlyJMuyv1JSe4QAilFF
umpBG2lmNDOOTvoGQne6Y1YMivmf6iv6x/qAEZEZkSmZ1bkpaZFeBIRGutPDDIBC33v3nruaCnmw
UehtbSt67XPlbS072qS0r05xgjoxkGT3TQnIj2zqHqsEA3tSEbfQ1W9xW+sDHLEYNXZTC3Yilrlt
yDY/WJnlnD4PyPicU805Pow9rlWXuFkWHe/JSMK7kNjIvRili5knvVi+genZZUrp5L5Fcvx6YTdB
MY6r6pz4cABBCEM2JKudZ/tKjbJ+0rZ8yXgXJ4ziaT7XD72T2w+MjjOmt9lzEEXXXCDgUcOpNboP
wE3hziusZwZELmJS92VglrzuJpncAmW5DZtUPNVym6WSu6CFM1mKFPkk/cKdp3EWJb57tpvUONSZ
6k4GwYyr2m9RbSj83HkfEmAARNF2eWZ1bUUT0Aq3uWcxMrKCL4k3MeoIzfgpzWG0276Jbyn6GNFB
2UAECRQJKNIyoiQB585nHZfsE51Q0e+efoACa6Z5N4/5ZOLWp9dZdt2wt+3i+/LflEAoIXszvpkB
+t2FpASvuZX2DWmkK0pqNOh5lz+nKgZf5VXF6fNlFONpa2LMwG1Xh/j/QR4A8qel7+fRAVtT/5KX
HWa6AQCM76ObTvu+frHD4SFGaHgcMnGvZpHcBwOMvLHJ1XvexzxJkRteCVfo72Z3KR6XH3QOQFHn
C7wk99xbKjs19oBWBSd53DlPwiFppI6js6+hbuN1nBlnWM0hoAQMogppJ37BTgfupVHkpibMFiBD
YMKy/Ju6M2NCdsmQQ5dYn5yEFp7voza1lDntSSC61/iyefJn88KiUDuvhLJ8I/v0C2LxkYU2aK6T
RrWhymkPEBnFrx0bTDBCgi+CTIJbZYdNdkK+bUi5JZs0OU9jgEjVLpuzCKx7GVYh8a37hkCicw8y
eWxM+5yRr3q2DWIMXXMKN3oKnkQ0O49YS8uN3SpzDayNhTFIuzseKPZKtlC7Rx/YIt0N+qJZA0LG
JPQhK+I1RnXxEiAUZm7HDWrM6U0Xl+xvWuUcZ5XtkWmQiZJ2BPxCmqV0Vd1lMtqrrszimX/cpP3u
621rLhDR1Ju/JpOLFzwtOXVBKw5dTTalwAK4Sdvph1o6VmZRib3vjPsgcodzanbDWSW9eRRZs8Hf
X7lu/2xS3jwzd4QBehwssAN1b2RXuyd+lxC4oqRIUO4ZMDX8N8Rc2P8Q0PzPigoW9cL3spqaJCKm
+j//129qhiVh7U8vNp9pa/fdj2Z6+KG7vP303+HHW/7k/+0Pf8tse5oqMtveP4pErRPS/pLvf7Kk
2TaOq3+mF3jK38fv7/mfFAO//aXfFQOktll2wOTAWXxReMX+4mNDMeBjbAOi5kgQNb71Vx+bJX+B
rETNa5o+MBjMan8RDMhfLDMgAM6X+LFtGTj/imDAFn9rKCN/ziaAznMECm72bUsW3B88RLnokUyo
gp6ObyWbMfABKkGycWTVv6Yhg2DNs/gBiz66R0tMJzmypELkKva9GReXIRn8NXPPFt9DeBW9Deve
cDBgVab7huaz9knCMVEFb7QmkdBsMJCLECpra7XeKWCxcPtT74ZHKqrmpYdSD2ZdC6N4FE7ZP3Oj
b6tBefeNMh6X7v65Vx7UHYbmK6/r351JT5sSIPs8Bu5uNLGZ6ah4rY1MIaICHCUUPUyNQXQ7ETlN
djJBzJKO32UQ2MJ1bpUbSxkXgCzJAeSat9GuQVtOkNMkbQjJyukPdksDryNpc6Uk1xF3MmkconF3
gUt4kJzYg8c5OV9WBBiWlm58hzFiE7dBf5/V2d4te6hL5nzpJZxeAh9WDDzD10x9k4tyzhYTuiRG
RY0dnTUKwBUqN/oDEcgp0APTjh6gvGFcj5mgrKAPxvhvblFwpps5NHpIJRkopByAB3tZxBjTDfq/
+nnaTIY+TJkLeCCOX4bhNguRrRoj4/liprjGqSfo2O8rpeNz2i3hlNRpczuKu0KjV62n4eCwiHqG
bT8EQOfngMDXOKGRnHQDBWdQAQWzAgwCSsXHEoELugX5pZlw+rsVk1RoRCk9NID76QipwuuC45x6
DzEQ1Fu4wpuwYAhvtWm1qdzouUiw36qy+l46eXckMsowv0ETco7eaCdrnAB7wRAJEMCQbtrBeJjn
8WrVUXugf/8tNoZ1MgX51WgiarvwPS7c5s5u57u5j7qVNyPQTpmJgaV8qaAzHLiWIYG6YID7Qt/l
ms5EWuekowPwBobVNGO7j2L9TIr2iiTZkEi0RLJ71ozcQSDY3xn9MtaU68QBDVyjrGHvuPwRH864
Y+rbsWtOwah3cZGe2rG6t3iKeHQ9QAxDcG9XA6wz6x7fAzwFnM384rj32EgCKFNoZA0PEYy7wt2y
Xf50ket1pNtb6FyLnI5TskNPtlXlfIRTtffi/JiZ5q4f503Kp9XiDIk0xutqZRILGmm8RvZ7qQQB
WA9xbRzyDDdg6nFx2nAkNfmgDlLmjQqX8F3G/mz3N/YSJkqnlOt1zCrI7sOmoed6mpDPUNNcuTgI
8zZM51AjByBIt7+m6DpuBkPoBbf2kkjP2Dse2ASzMB9xmb84hSCSrkZjXJMMdiNVT/BJ320Gq/8Y
GxCUsGxxd4B1uhPVIY97ZJ3geI5tN30YVvqe10JsbXNyTsFDxmOPavdhaOcAXVPBtrRTw9WbgvEW
QOAPMeAyLFMbQOdyPlhPWVcKqvQazWxoJxWFN3QoLWjekY1LRg5WeuaJFgqgEKBj0CMn7iy66vS1
+nwFGMB7UkAaDOmO53C56wFH8Camub+kY9yQpEICzWDSLp4KHPykVYj7LFQ32HPqBQarX9A603lr
/BdXqntdLWnBwlHXqAHos7BpV55TfxFA+ki5M6xr66HDAFgvNqLMX9Jq8e028D+08tVqAPHzrz/A
//90q2Pk/qeP+cd39W+nLtH/di3bUv/v//qTQPDXv/z74z74haeox2Pb5OH9qwpw+KHb//h3AynZ
L5+SPDdwpId5HGne77Z15xfX/f1Rb9qfm4TfbevWL5ZvSp+kS2ZAUOeCf+V5b9kmb+xPnlJ2I+i/
aVPbIBo5/o2FMzJ5uNWtm99aAzMvBVrmjlybhzSaqkeSdOrHxLfoUQw5zEKn9NaWslBLwCu9+LZV
kVVvuesoQ1vVO7Tr6sql7ejJbwgPNe1SF91Kgtw+D1sTAGizw+JLDKBnlNVNEJb18fOAzWq8RRqB
taJza2pXoS/pzPwv9lV+V6OdziYojZ8Hw0C3+9eXtkkLgCgZCgvGbUc41m99b+YPkgb9TTpZ9klQ
Thmucp7TENngpMZ1NcXekzMQ3C3FVYQsfVjc3M1YYslOE2bxWBKeuqQEa5PQ3ZfqtqrfPBMS39Qd
CHMab7Rm2mwQYATmmRyU8hqCNcsxoKfNh2FgH6VgKldx696KOSJJpa1IG/CiExkXANzDcB+Ekh0L
TbSslQTVeNDPgwHkBwHywobYljRv0QTjz5fjTy87ZjHcOYaETm0fO8N+x/9OEhazgbkCLhkrHkNe
/ji2DH4XN+RsEmJFehZoth8MjL4jd8KQMH+ZLOtrXSUfiFIUQB/rPorkTrWoPkk2QGmPXEbW5VLU
WDdoKXr97qlp22b2A6rAap3bFjLv89gZJx9gcVD8xGnBLyaTFHM4rB/bXwCMX3wMhTIlvafPraci
RXrkzyd40vHai5iETvItSAixaHPvTQ3LVip7kKoA8wfTJ8M1RlbksOZfuIRRQSzS5L1XDuh2S+eA
K+dum63KFL1JoaqfsZcd4mQytnXRr+lhv+SOlojc92FOs6UkDbEjjZ1in7GEnX61k/iBJNOLjpw1
swwchXF629sG6WZqGtf23k9c9J0Jsz7/jSjygBi+8kyhOm4hs7706ZvjpeXarkzmK5yCAp9mOiOr
x6RmpvLY2cTyuDWngZABMI/kpWfVtzBNbYyh+GK4WRi1lvPDECdEqXdf0Q7fEHmPciR8k7BrVkOD
Q0MxqTRTi4mYnldJ7u/URNRDjJReEm9D7HcPpciDCjT+xMwI990b0XJRsMLWIqvWA9xTgJ6KUtrW
+A9vojy7hmFzlRXcbPS7axPn9lqMoLQtv79NLf3kcTtk72XfHz1XEwoXO6g2ogr7BiIqvPN3XaEf
0Wm8IFbFJpwP0VrE8wctDopwxuftMAPg8cmTc59SSHg8L7libG7OYS43XhHKYyBD0HjqYPXhgekI
jtyG5JzcLG8b0jNvHD1XN24x7YJeXfxqiRlMv1gpTotCZCG7r4yzIcfbpl4w/aV1nTvm7Vq8zn0V
7brResYidQjD0VuFmoxMaeEeDm7jgnC6uj0VTvtRBcRPUrGnO2cECGGEjBMrc/4JLNc9uZnswOXL
r9JPJs4/owg5lfYpLYqPjoY30QDlQIRRMp8aS//IQ8s5p5pf0PkFjM4GKwRmYuQP3FNioMPjAS5/
1fj4aNUp3miMcCAp/RIruAmZNWoSwOC8jOmZyXOTmd3ztDgALNIkj2Pk5+cY5tUkFczKxZMpayIL
Ukyf5DKDo4o0YCr4vNtmQVXh4KvA8SqyUSxCRsYlLy9d4FbTgrkiWPM+YN1Z0euDMFTQgutH54N6
ITp2eGfWQZQUFztJyJSGotXB2TgC7fr9sMC2Pl/qBcDVg865mWz1PC/ULhq4mIoWYFewoLs+v/d5
oOvusoCC+GoW2BcIlmIdLAAwE/0tuTQtWfXAwfSCCZsXYFgKOWxcEGLNAhOrI7Bi2N2CFbts65ws
7t1xwY8ZC6ZsWpBkyQInA5EXPKGIIx1kQZd9/jSAZmYIsGbNAjijDpueyLV5rRf4Wbxg0OIGIJpa
0GhsyPp16MOSrKdu7wPB/TnRjxkhvL66n3C1BbMWoUTcBwt6jcC25s5dcGwApNBOLIi2YYG1yYXa
tuDbvAXklixINwPR2M5bMG8ME4Ntt6Df5CcFbliAcM6ChisXSBxCdXsfwo1Lp+wbimyWsKkdm2sB
WI7lOTgpUHPuwpyLMuhzhN12i5SnWLh0EwbDPToIaKALte7zB+1CsssWpl2+0O30wrkzMM7dR40L
JwkGHhqA7ByDxSNorT3YCymP9p98Qp2HqSYk0gGaXg9WTy18vRrQnlqIe+XC3utj+dSZ0PhY95Bm
xI9okM0VkteDBYJpJxeQXxB24mI4XGxlal1zBo6XYYYRYQXSe80S9yqD2xEn651JwM96XEiBetrp
T3SgD0QwGKAJionZu8BZeV8vrMFkoQ4aGv5gspAI47jHloPSndo4uysHhDa9h1Zdf8Fn6CdpypI1
3w5OGF5VgtUoiBNE4A1I7rgqzwQdDLtqISMqL8KpvSATY2ZA90hH482QNOUm6mvUwFFJChb53ZCG
rWMnHzIARAcVozxemXD/rVQ2W8NpEM27Dr+oDBPngHjTOdgRskRXN1AgmAbFqrQPsTN36zbiWret
wjh+HkTLkKn37+3Cd3bUMPV68C10u4IU0bLngk0dHxwpsdvkGqXWOfQJgehtboTGUTZVYCUO4AS4
HqEXrHH201XIA2dXhbDPuSjngxLpiKdrcg9+7s6g5hAi1TOfQRoj08xdbAqgbVBasvPrst0s7fKE
CHl0kbmE+uJ05NFEWXOyeqPaaWDEN66gALaL8S7zW33Xl/2WfePw0jhka81zcPo85Arq501DCrWH
EoTklPJhqLphN5VM8yRRbYw+SaG1Fpc2fo9oDxN/b1ZBtiuGMnyhJ0sAty+JTDD9czg6r56TWy80
bTDp4vBm+LiyJU8f8mwVk2s+ceG79h8O//B7dh18dQinY5AnSG6xG8ShWT6+8ZDiQy7xPdpJ/dH7
lnFr2UW1lZEDMBFRTDxb8XeTzAUe5LN39VprsXG/6VjZwB8q9TZY06Ydx/S7nWUkDus6vaaxrogU
QsDtLiuSziH3CdG+ynG+U5M3PFomOh9Y+HjQ8qx+C7KEiWL00SJYv7hZu25SFga3gPJhJqPeoKEN
16zWq2HQEsoBhxCUzc0UefaxniVhjXY8M+u2WjZE4yZCWkQMT1K+OiI9DzEs+DSyHoRdZ7vMaNWt
mXn6OlvGDSF86U04Ke8JN9puHPETEyER7I0ZYmeiF4Fw4Dz3iR9v7ID7SI1qCcIM6GPrEhLwoh3I
RXY/W1l6FgRAAdHNdl5LvmUUNW9E5i467gUNZCdfDMLaCM+pp/eoexWenZ2jLAg3IC4Y4xXyyqhQ
PaVEUa560PurBrUfQcVIIGTqtu9igsljVeEXlY/+rnZC1H4BEp4mH6ptVJLBlSURXFOdGltOsXds
Opo8im1AEvUzUpVJvFQTohSvcdXh8yWzPwJ9c7c5f74sa6TXSVc+TkjpnqS2b/wmFy8e/yMXduiv
AG/NVVvP3iWajYszxght7ZyFRyvQGVt/zqynFvtCQriOn+Jy+jywVVKIDnSWrh1TFqz1r5WS7nfh
AqUdMI5f66FoD/wm5OUdfHjHj+ddq4byNdX2k+da1X0/Fmx3OsJPVImXPUaseTQKazibukrXUWRG
74Ezr0kuGD+imgxj5PpEzob4VjvlJmcpJYD9AJ6NlZAnOM55SOokwUODe4qswb5Nae/c9ILcLRVC
vs4roGZhXd23BbL/PioPWWArhFyVtYoQojZ1Gt2Tzb2a+R9+NJQRPc4Jckfcm8MM/UGLVJ0aV5/L
1M8f5zx9jE1kNRH0DRopoJVp2u6HkNBDrB5kNSNEHKbmPZns5pQjOEO5i81JeVfipvgXyW88pEaG
aEeF7rVhTCyLnGgC2/SuVV/hRq4zED45uW2F5sLhztkBiHYe44z46jabwgMwGn/jGHO1NSbX2CiY
PjttO9U+qTtuGivDhExO0SbQcfjoFIZ/yurm3Rdt+AitAjjzDE6xyF3SmhPxpW6W2TKGqYANzFZh
pj9UdoA92s4dSsDKe6/ZZoqxPuQVpM5CMUYF6voDyeirgy/5zQqJsCp1OW1tDRyoKW1xEg56rKCz
uQ9dUpCMAd1VbC+hRpk/72jGx3tCkwyGqfU5C/vqG+QieKG6Dy4jxIJTHfFOYhww3zLn3QqH7LaG
en2riLWuONNrAzvfXeeSl+IsXWoDgQ3UHrxGWQTMmFgsbxcb0zXSXvNmlGW8zbKi3DdhCO1Tu922
B954xCexcBTL42CP2BbihsdJWYpdIwny6poW0/DoFLt2dvi4tUHES5IvkR10Kr0S67goyvPCE4b6
WaBahvLEhoJkj8OvXwZW/tXMlc3TIQvurbiPbsm7PVoWD6kpTq31MPrlk04UAJSR6RuNcLY55EO8
BHPd042PD+AgMOnp6ha4Cgl01XLJs8FncGiVjt5OTU9fORjRpEUBmnkgk1gQNlKH1RalkYHonpFj
VqFXoTyMn5tqvEAK6C+t8dJVc3lRCyoDGTtYHufJ0mmzq5cwDLNpqpONs9hUwMDqUZyInBKnz5eh
pw5x5g13gxLfBk/Q7LdYvkNpuB8FmR0IKtw3LoZz33VPvmEWLyJAdtunZnnwokpdUXuCHliG1Fxu
fZQV3zu0uCvlJPGFUGx1bFvf2Qy5EItWpyEUjJDjhC3QnWlUZEal/VNcsCpUfX4WciDBrdXtzs7K
bWDo7rl46ZQvdxnEoEuYr20YLcDax9sIqtVDRDWBEV3W+87Nm0sJ7wx6xW4MRo+go+AlGgq5K3Qd
HjJ4BWGDspO90w/POzR2XHyQ83EVlav2CaggxvWpcePl+D5rw06u5XJwqZmgHZObVbUhY4GkuXWZ
fRkrt5+LfR7O9z6xcvf+mgyjDyzu1l3qlvaaCNhmndnwotLSloCTx1cKD6IA8bC7bgmOqGtmVJes
HWLMiB2spo52RhCf/MKR13kGXqu8NHgPY3j9o0oeZ8NnuBF6O78wx61X9cZLVBZnjFjtd7GkVRfY
5R57qqh90vndLmntHKYssJBORiwGVudCowC6dvz8Stv6ykZPbkqQe9cU2fuSMZ9ujBBPiyj697lU
et3gF91KlDYPo6W5AxsCe7MZnzggPfkQ25baguxIj9q7x5wb3Rn5DBYadevevXr+1ABKcA7SncmN
7eZ451eYSEyqkzOCJBCMgjSYIu8/LH+QaD3S7r5uxrUp1/OAb69E6CuQU/Il/XlaIxW5h9lovA61
4d5/Huy+HVal29S7Mhn0gZZYsZoTWglGQJyIUsQuNXOnzr5kO2f7KIeSQXSHenKdvWnM9JwiK9wo
xDz4OxjGITJYfD+UlCkJ6V7s4bYqmViR3T5scoHbI8+TbwzNqg3bEvc1TjMiS3vUM/0IcaMeSv9Q
u/RJV59f6sZBHuw9m301HT8PbtxU+yF3noYi716MpHgkvCG+RrGLY8jQ3gqzityBnQy26TxMX/uK
hNjoiJozfsBxVp6HAA1FX4i3wVDDc9kOxyAhXnwYo0NDivkNHrkDOvV+bQ3mS2bkqJjE0+wJf9OH
M6t/LHgSArUg2RH3JwMHshBYdgKyXXy4eNkUrF2DLohTV3QVGS7ldBDTpOPks1O6IXQBHAMX2E3s
YwoScPLGpjC2I8rDJu0b9AT9V+rNdzFP+MICLsjyNLOHpomgqvWQV0/I4Z48Brrg8sS8qXORr0Sr
EMU0NstLtHe55Ma6pb1W9vdB1sZbK/TRpQu5xsnGt3E7ITOrVhNp4OyVnQzjETanwCMay6tGTIjC
gsCV0/oIrKeMMSE5j08wIY6kXT4mSbiRDcL/sSWx3S/rYWeRxM5lslin04MvkmxTLiLLCOZuRFod
OvfkLg4xQaTTl5qpMq6J5EJ2kVi7w2eyCpmCw0sf+99tMWJYEM7bkETmxbXK9yqcmi9oauPbVAbT
WuMC+xInpl5j5K1vP38ajfq1M5127dAxWxeJ4T22MRsN1I3xvnEn7xFV8HwgmgBWS9QSn1wFhB72
XQLtOr53Rja7annVG8mxrma9UhOhmkhKbpOoAZlOybl1ojFYo8qInlwHJbvHpnkbTpopcKROeL7z
FZlbehuhDtqIAShmjuwKSwAfRhtMWC2a4p2MnBYSsppwQpCnWHj9Y1qRtjgKcZWceBBTlcJc50Rb
WG3m/7B844/qjf/c/SjP78UP/Sni+Iuo41cZx19e/j+i8UB7xAzkHzMhHhMEU+WfJR6//p3fZj5Y
un+x6ToFdI14ODHa+YvEwzLlLw4nHF009M5fBzu/z3z8X/g2KAmTaZELxBjW5u8zH/EL32ZOw0gI
uKsN4Ph3jcv1Vzzor5DpvzKo/011BdENdMb+49/Fgnz4I0UUm5KLZoQJEkBP8XcUUWswTB3rpDza
09L2yp19v+6jaYbkCsBmxE6/jxI6RglkSUpV8sZlqB7dxiWzJ9GrcZj2BJha9JnJ8jOahFZ65LzE
sffcR/7WE2ovuvSbMfXYgu1bPbCrb6T8EbXjV1GDZvrDh//b2/vj23GAZfzd27F92xFUnxKJ598g
kOkKTLEkN+M4t/onMwFW9tlD4DD3K217T1AkavZaD3hVvasc+1smJQzYTcAvzFr1NU/vcw+xdFb6
zZGuzMdYls5eh84t91l0FLXYUS0mt+jC/Vt/KA02FNLcxZP80cIh2xpelJ78EGXogGt+RZyBtdF4
0QgtwtlvhR5qaZpI935nD2QP00Fp1NeQHtwrrSJv5WgsZ7y1Eu1kb9z888/G+ls+63KqGT8GHpcb
X35icf+g5lFl7iczYo0j8SU46oL5QY3B16Bq2GtAmFtNiucuD/BhG2maYxaM+6D7iGgiobfu+sUF
8etQ+R8Sq/9OYGQCPOYOk5aP+skOxN9god2Qpo0RLpsjRV4WGyh/GwgDg0bLjKKWaAkCgQnYGEdo
fVG1j3qHcPCKAPI6OUEccFZZVP600jrcOEShb03YbsfRjck3tZaNCNISq2AnD2YkWvX+qcxVfKtM
RCu6Ltb/zef7Sdz9073kLG/FRUJMj8I3vQW/8ocPGDe1QO5XxkdX983Glt8TNTjkOcMj053JvrvM
k9veITPTphcW4T2iJdr7DY48mbfoLKF4YBQ2+ovPowxQVExXNsSRBni4Ft3bXI0/hXMNUi5iiToi
glp0Za5nQDDdGdigSIzpN7bHO7dI+q6NMd9hVa/vAQGvwaDSsJby1ayQIxWeC5hgKZnmmKlX7Ywn
v3O/pgRnPaowQ2IUwsIraHezE+uCm9Gdngg1JejdMRy0j7jVaAJZ17Az70PSraO2Q51JRNULEZZH
2zEowmtYr24wMU6TQUvBP9HhoC4diUm9DnIwj7VnbkwzJCS68tWrGZd3Pr2c18JmnBzC6XLhgCKh
6LZDD5U6yo0nc9xFIElGEtNfIkGl7M2pz750fJjV9DNLLFB41b2QoYDeS3lWwHvxOgB9uUqQi4jZ
pIXemG9mvatHCoSJve2j9oedDizSwn7KMUg3JeHKcDUJyQWq2Z3KGgxg1mR0lsavlmnnr3HrlzsM
nwLR1Bbf0fxm1djePIMsLMccj4FoMoIyV5bJn5N9EDx22QqPAFiuufZf/pvLLhDLVP6P1x3cd645
CQqau4gR/t9M7QnnmOfJ96tDH/pUPnHSrBFN0xkZ3GHdAdxilarCY9EwfUau0+7lwtPr7GO68PXq
hbRHcJ0+IVFdcYbGGz+Gx2cC5lMmaOkFErOe3E7sEhmLg7+Q/OqF6QeIgE3vwvnLA4h/ysNsBgHQ
WliALkLSU5QD3AI3Vh/Q8XRRXH4FAHyUkQQmGBpfQBSkPwMWYM2DQGpH/KywdgQlvqDKQsQj7S8u
HJZLncnoNGr9lIAv7MAYBgvPcFjIhvnCOIxto9owqacJVD3Ysp0eJMNWJJTH3mUGe+Orpt1aTj4y
7nQhMPol/hC5HAyW/lVHlbPlMwaNvBw+v6LAHQ9MYqaD79OmD5NFCT0qjBLOmJ6NLMMjoOG0/Pq9
SGVEkEEJQ56mVs0YAQr3MWlsIP6s6r7aUpZ8S0L9PSrGmndo7GIHB4XXIjBXDYMg/Iap+w0EIAU1
awCzlCnLSHAv12Gc3LVJdpHO3tfyaGnASEW0H7W4R+6egzZMHiEG/AgqEk4twoyqKX9mss6ApDkW
GIZA/5fEYVX6xgAiQQotniv9GkEx81sJPbiExUFMkjqGdO6m0PhZ9/TTknnGoqm8td3V3+YZFfIU
jtkK8++zGcYfMcFxURyAAK33VAHbvLYvUF0QIusvY4VEoSEQTQpsfMs7nN2zdI17vOM4MccfjoTh
iFV/azX5ezfnbyLOMdRwoQXcUy2MkEkT9zrOL4qW7U2X1l+BDCC7HkNgbMK/F9GS88pYQBsEKpKu
YtXqAlUSb68v35ii78yc9+v70RZC5zbHdXjjTo5YWpDfZ+Q0DPibben309lIo93AzBGIxFd0bRhJ
iQzOG7d/knPsXVLbRnnNqTKj0tjauRldgqn67SAd/weopAOnyIWb0E9bmbT0k034fDVZ0v1Ngn/y
VI9EHQ8IOo6+/a2Zcn/rG9gxiyLwAOIYlFYSiR5BOrV3SgZpbAKbBFnEOwfXDNB5qaB+zszsJQx9
tI1ivC2C5tFDXLmxRXuVzWhsat0+seHBSsSQ6ExYXXlBuu/yuYTZe89yq2BqA2gIrmQIE4dtkiuI
1rXLjpq1Y5OOubXN6WDgAB7QjtGEiDr54lOJ9EArt5iPgh0uH39X2R2kjxl6HY8IKyzcVWrjmPUm
GwSDR3Aazw55QqzyAEcQLytalmdNNvBNKXxUoXlfnwzxLgSlpixgDRgZCw21D5AhLwtenJmV30wE
gyz092Ap6S4Lh0c7zmN6W6fPQ1jeEXykSLVfqN4Sm3BmLQJkb/hhke83RvKLW3P5WVP0xTSV+ThR
5FLOG3OjD5bRWVc3i/WO8PoSOGQ5o1Bkx9GMvrExUJ5yQ6bpbT7YEIUSt9sD0P1qxDWT6sVsk1vP
bYixSwcoiHRxNXoYHmaBxoNyjf6sGjxmUNNX3ExLTHKzcUYEumysFAAXhsuSbRA49AyqtSCbipQB
5mOPeRC6a+JUA+p4HHyxJc9yMiQJnXHIUwa5h+7QpyRG5T8iUySKVZT8tMvxRhvqLgJHcscc4VB8
pUkmnRd64LRXbNffhir5mKgwbucoiO4azjHzVi6YwEivi/CAJopmPGJXD75a0BwJ2I5eybumzHZ4
WRPokM3wkJVZsu6dWbPAGSUhtJFNmkjO007Y2whhxFZXsLVpqaJ6oK1VxgTbVfrRIsRJNWLm0Uly
fTRjCmoNXMdDNmBUmYMnZwLM2tAEF5gl7iwMfQ4lwnNQt959DkzSMpnHo++6oQ13ccoi2qbTi+fB
2VVxdmlo3vHR3U0YuZEqJLDXhno39qgvI+wdL3kIjBgJyGNumqRGL7QVHxmIjTrbbZnz3QRVWF8i
6WFqUtGhNdZjn+RXygaxtvM2XLPJC7F5K2ARUCOqcaHZOx5K+DKImIIU8qLJC5rmYjzjevoijHLY
Z8jiAuAIK4f0ql0zT6+NVpoUkmw+uH8+lGRAoVCmSNHKYoJTGdHRMCqcTmFyj5AExQJ+JM9v5mvM
nXzsnOQxjX3ngiLrs0v6eZibgcWkyddmG9hnS6Zb/Grdtk5ruUJ4dNOyh0vnR7DNazchBDmIsDZZ
nTlToeUZzSiGUDYIHS81dn63uJICoElBRxssFqXFTafSdVoWCDAsuhRIB603OmUg8w2M0DZssNBR
3RrXXg6eye7uwK2giUaE1IhsegLLsE3xvXIeA++Yiw1rdHowFSDSMoEcYaBVd+02es+nhKYVN5EV
8wTxMb2N2f0wufH/Ie+8lhtXsm37RTgBj8QrvSflVXpBSKoqeJ9ImK+/A6w+vbv3vdEnzvN9QVAg
KYkGadaac8yt7VNz0WyrPKYueq4Yg05P3GyufxOTnK7g9GM0RksXFKy9xXwIcM2OvT1ShYrR32u4
WBVm7gq6APm6dLZLeaUcvkpLaV8HazhJ/Zt8iv7I5s7dVe34cNc0WGW1Nn12v71N4KZmlqh3CHoe
9Ma41Pln7tHoJm5qPnoEYwLYoQSa5Mmqpj9xLprwU1UVs1HrtmfVpPLc0lM69/ps6AxDNPXormRf
7m15ThEa0e8o5Kb1C94nWBuQ1OJHapWkPhLauzbrKF02Qow7XGyenj8TX49VNM3wPyqCNC0c9nxZ
WBTpAeWjml1FSBUWHH9ArG3XedRTh8neKyc9VHrmniCzCCNZOiYR8JHT/5pY83MNcrjfqoGxrWiY
zVH3BHi5ZvSsNR0gX7ROq8rRIaB2YCOswr629aPlTsM5pwR47pAp/rkVBpnalOLWaf1jIICw0XJk
l5ODUqFzhcigfaHdnX/bgbYDla6Q+dWfZRO7Gxe8go6FkmU3TT+fSGmcyLy6MOX9dkmlCHLhbdMw
PtJiWg5zCO/9UMZBfnWiutp5E2X5+7kpiImG6ItLPgItSMgUXPaGt0kJvYg179aq1D6LUnwPWMp3
chqKc9uBbsoie1hUAqgAL82+eCkArCRPqQQT29uZNMAnr9n3/lS+KNEaK93zjK2TTyw5SAUMQ7nV
inqJybr/KAEkY1ib+lm1bi6rNtGJspszNfiP6mXo5zWyAlj/TsR3wbGmvdlt8wTvBU4tyG+1GL5x
XH7DpG7XrKCtrZkbEQbVqT+5pmrOqu/ehnjAm+Lk5k2vB7GunbXnFMZlTPWr5qQvVKgWflxiVaxN
fCG9QkLipOlXUTnNnlCq7zxSPvLKySU5PhfHUae2K5MRl81YkB09rsGUoDBxvXDX1wj3/Lgi9ybN
frM5t04ARBikx7FcWm0G1MPqf/KOkQ8edcllbrFFvUzojsZbl0+N3wUWsAqN7KX23aM2ZkBaRpw6
2GaTIzWv+Ln03VtTxfYHNJEUu4ctjlgzwic4069pMFkftfDNpUNq3InpKHz0a/v7fr7ouppEu9n3
jd36we7op93vqPxIW1CF6y5VLKObK0zkIvNfrsNeh7ETtdfGMXG5OryUfszGvZs5J9tHoEZpB96X
Ra3dpQ0iPH9cMZuwd2+SRd0AibaH2DrBgukWmtO4C5gK094eT65HPYdNpFgiOkSEm8qCxHOW+6ZB
S3LGXjVdWZIXE4htoF86dtboV7jIjXWfgz4iQTtAzEsAUZd+pTmObdsTS1nIY4d1m7QPD4ONM7K9
CK56il1I7+QuknxYXglEL4p8YOolwxflhYUI2calhXvFedOstahjX9QCVeb5ZZh7OKoJru1/0CcC
u2AF/rY1cN4iWUwugYLiBV6wPiVo4tg/FaQDEClYFxSyveaz6RooCF7AKN14j1rOWJgWyctYQQ/K
HAIPYn1c6nVhbSvhPvJm7ke723WJcSqtWJ3hBIGYCPHP0opXcBwWlQ6OoNIocNvK7q5kKa3LpkUW
SqtnHYsOP8fIiOdMMxcct6kn3Y0cvW8wy9qlpTmQlDCuM7pPZHICJmqu7PSTZdr06Zqm8DvW9ndf
S9SVQkJx8PqJtSry4qe4bPslGGYP6RipJF2TBV9J4txyvjEHLeycZWpV09ocbe1Ue8RgVmUVLSLa
rQuoP+oBSBugrexALfcMEmN6zKQDQJHq2WLsEY/Ftjg7ypP7QCTXlK2gSsZ3Q9oPmJyMhYZqbDkm
rrkoMgRss6KmtsZ8B/znLe9s/1zaGPsBDsiVbgbhrSyMkzExJFZjDEqVDfbOM+ATzdCoY9zaBL/r
FT1B81GF7UPVp/qG6chbSOuLoCX7ogeCtAs9PvCts4/C6fiydk/2tq9V+yymJlskeAWoFNKJ1hIt
3Iz2VNF8NR5rD8jsUJlLC6DYyiqjfO//NMsI4mo8/ZhupHYhgFXhiSY1XcfYRuoY9PtYpkv0PNZy
bBOFIgFoYQYNjHe/7q3qLE4wE9dg/KxdTBnFK6vwGDXdxuHiWfIfn+EFmUuX6XfJRn43qnqfh1ON
CHQYEO21LAJK+BwgS0VWzM5qsRtiNznGunQvCtBgTwNwGoavRjba2u18b5GPdoBccIiPmR7vIZnS
FFT0Uf0mtPdpyBsyoTgM9Jy9PEtyatdYc5XbfrEKyTdNhKQ4YKL1iylfI6OgFqE5X77U4Ou10gNY
CmKC8NcBYhG8xhKrI8YEl+6r9p4JohIYzRO0+yUOSxCuytBPeV8lmAH892zI31DN9WsTFToWCRd5
5kTAUjGkO11eMuaalY46di3yRh6jdAVL8ZoEgXUkiMvn++zPnNmgYtMWWBt9lld7bfZOSYCeajJn
kSZdiUfbAh/pTeUS+RwQNE24y9wN9YcYv6NpWdVODn296WcuErLwnfK7U902LVoam54fKp8VytUe
qkiaLqk/Q/LL0WQSI3+i4zUuPGckP6vsvzMPlIoPr5gtZHT29Oo9BNuzrcESLTIoB1mF4S82WtY2
ontnmLH3VviWmnaw8sPul5O4tETDc6g00ov7GBpCCUXLgxSzVqZ+6ktcH36qKOdAQxQ67BVdE6TQ
evq2oZ61GMIGVUvRPFTThOMt4rew2F96npOiy2+Odl7766Tp+DjcLF1qboK3AJRBshpw0a1b8tPo
NuuvSlToqIW36DpJYE3g/C6gdK2y3vn0FYNBqrJT16fJOh8zLmmLMTiakMtk5bSTjlc8UVpaR1ix
Z3hhgdDWYNQk/vwLVuTKqeyQJBlYIWkqCHLDOPyUBx34EmKokg6ORZzr59pyNkTMfXdjiYEtY49Q
OqzApWg0esfUbWfgDEs9cFyW0azdtqeKFbjrOqxqOruOxQde6xswbIti9Cg9SKQNgH1+qTmqAkvJ
qnVYbY09ZAVAmuQxRTNxo4SIpXJ9GeCg2JkluwitpJrWhtqyjg1e5shsyHTBjIdZrqCZy9rSlZuY
FO9uSFaodefg6fZEqa/ZJLHp3toIikHvzpemhs40BBtmsLMwJDthpEuMRF2yQbK6o9OcH2QQHfq5
I0Up5JH1E3FDM3S7gGP758M2YzBUrqO2nQUon+9Cjw7wOTegVrNcOKOq+D3SplKh7lwi66l2pH12
kDahijOrbdiJV3LMt2x6Amq40TYocd0ieyuWIfIsAV3pGXzZImcI1f02P6REcyFoAktlD1zLquKj
dOL80IzpGUY4ydIeIRW1JR9ylEr0yB+b+DrqBaRY0JzLxBm85zZT83KyXyStQRGjUda5CdJ+rSv+
Cni9dsZihDgdUeVCJmnXTTekx0DZfKsbCjIuU9wgJoJmWjrDmntyRA6sxuLz6KB8PQq32gwgya6e
LH3Mpz7ca9UNt5+hk463Eil5Tyv6VlD5JIcXRkmPDAxyeHCsmsC9WLNoRlS9tpTSzS+eWz7abpq/
DQbG1DEKxDHNNAmIEbFYoTvEFRW3SGFGCp1AzuQNsn8Knama0WzbJP5Hlc5UUGNgK2Rspw4+V9lp
P6Wly33SUVOO8w6vDdAii/U/ZCgSPsE6xt2ASito3vtCmwHSTEi5QZUysYIVcwYsRfb1KqavkEtA
t8gvW+GtDZHcLL+q1yox953WEuPC48aCjQ+iVjxKzc600wytEMGVCUE9Y6ibWxKtPwGjPEopP7Vx
fPdtRLr3NV8v9XRr1pDEcBBThA7GdyfVH8YY6G3nTtNB5133OyRC1gS6zM8x6Bazh4p/RGxzja1j
m9TsAiwqOlZUagBACKCu0fytUiqEh8Zt8DYslBbRrHCsBKIfBt2yppyeUWIihaxcRzyY0nW+oxpT
WNGwBQCk8QpL0ujt/kNvYjw1hWKRDgJjnq8RKY0LPx25hbJ+nRXlTTnhpa5H79n2tEcrcU9d1PqP
pomQuMVwsJgK9KEh/opVn7T4uv3kmnXiZRrgTDm9XEcwQhc4hn/qkxILnITeBuDywPr/JAJE6/d3
C4IP0x8VMJ91hU+tfx8M9GTTLiErZ4jxCeYPqqSmZsjiJwDV5wn2Iayh5it2LdIh/TqkFMobimPq
BQwwZbUDlzHbM/Yu66nrs414V5mFYcQumr03tq/Al9RK1JRY6yk8pr2nr/LRyzd9TSibhI+JroI6
Tj9hwJ0gzfFefIxzoF5i14vM8ZvzkGsnh+YUmhPQBIaK9trgRjvtm2EWrVsXbf3BiVeYw6tLahY9
6ndyc7TYih+0wfqJPDs6x4Wi3cOiY9UJHUNC4OTrKsBObAw7sxj032Ej15OZJz8hH8+cpa3MPOuD
dJ1vyrqsGXWXqbSlqoZQ8X3wAFonaghWrGcgJk/pj4Za88ecfVb62YsiCgE0rPVRaMFTUuPHSiBy
rp150gqC4pcEyTpV5mOYx1+uPn5GRRg/zguy3E+f5ZFUynJTBYW7RYswbTPrE4uWOMW+jyevzuY9
8hg/J3Y7kkZJ+6wPFMawzkQr12p72viECzohRsNavbmTgf94duBQj7j4Um0z+AY0ChvnEg/GE6Um
te/SB31s+EUhOBXNJC0nAAGL+wpzuAtkPAQVtxGtuPhp57FQjIYXnEWowkq100ueSDBTxj4uGzaB
n/lrphaXzkHi7UYWlhly/jPlgLXH/LMrSbjfAzN+a9laUgw4Nr3VsbmZHlqDQcCakvoQoo54JNbv
x5Ruq3Tyn01AcUvNkuV2ZF3ldlRk9UAesHODLCq7L7fRriONr9Ly4hcDE302VufWlsWTIM3tIFw8
AH5EIpAXbGO9wuxHhNJCn01RMAdeDZuOVe7gOodLUDGFIrE1Q9c/4AQkRrJgIWaG/r6txbjhkzwK
lu3IdD1tYeqjOMNiukXigWZocisSlqVa09NAtT3krAmLRcMxrT34cXsdMmesBbmzoOrjTxhwB7NK
aX/UwwlZdvXmpg8i6dU7RVxxqBELL+8/FjMA280SvKWOYv/bogMswl+xquwPx6D6a1Au3vlNZb1N
XDr387IAhJ8S4oT02ZavxDpuayOvrhPKmIXrovVL0jQ60z+bLrqkx0DWgrEPe5DDbVG/JpHZvJsl
OVqeXBAn6L8lMqcL5vqQsZoowB/Q/0BjX99SzMHP/WRs7o/qSC88THkXLFnENmsqXO1haNVlcnJQ
Ez55YGxmVwRWhqdUE+KskdxL4AGI2KZixcDy9yftl3ZR+cp7nISe76zOlTsjbvpH6gRHM1NXc0j6
n3b/CsIq+W0m2pftdsMrwULReio8ukg1yAd0AXARtGn4KMriuxLSX+to2re+zaJReO57Al+JJVM1
LgUJZFtIxvG2kekOOaCHzcFTp3gYAf0nxWPt6NUmVwxkFc4mYkuL8MGVlrXJycs9TODf1gjVC+C3
7rhSQlOgxOZ8oDrNPpRqX3yzJpONLeNFG0BXKjBo29JEk9M4OgLd+OrlCpWLblDM6Lx9EXUNewrf
3SeTnT9mIYN1MGmfptHGhw5R7IsRFzsQOfrRpbxD4iktzUivGvbKdbGupEivKidNsXQAt6RDuUsa
lhyNObofk/MmUzKyWwtYhEtFYFWX6lomtYa+LuctSvqlNlJsFwLxeDEsld77u0AHEE9ZsFvGTX4z
MvgZETrdox4TvD0YjI2G1VgHtwKaPyTkl+RTsHNz9xxYXk2Pbd0vftfodn5FkgKwNK3wyeww5qXd
FJAAOeRXvyyPiMIVqopYe01zjY4yfJefg5p317b1qNOpWiaAWLuAiC5Uj8Ghikzne+yLd6ZT66O1
oDaYMr4RjWG9RJPapg0De1bQnSuK+DNnuYNPs0gfB7xKQkLt0rA5n4xWo0kp02JnE/698OIwOUfO
k9dUVz8fmmtS9eW5t1iKzAmmiR1OLwSJFUcSZCeUJ4z+ynvJI8rYvc4rtPpnXZLC6+ByuQF3cqOJ
sK6CiaYCFNha5HVrVLPTm2lrzZtd+0zWpY4yuAljNNypuc0dJAx5aPbbWuvoQFTisU4tufEqJDVJ
xvA2yGy42HWW4L0SxsntoWZFwNxUUJjPdksRo/eGcTOwmN271egvGATFLHp/UjTy+VqQqkcnEe2N
g/U/InJvpK3kzBl8OWF8zZzKl3W0geC7l1vYaJBr/OSoelQzd6XE/yrY6v9LhIWFJATd339QMZbo
Dv9dxPjnKf8UMYr/sk3dItnK94jlmeWI/w2uIKRKdwyynsgh5xE6irt/iBitWalIpBU6PAHlbaZT
/FPE6P4XYQqs3hxhWw79x/9dstXfsBW6R2EBAgbiG5LHWVT+TXgFoQALcKzVp3d2gNE1i6hYdIE2
rJjRxMXqnT1rbGIkjfyB/zS9UA/I8e1nxYtlUGiqJ3v7P6Shg7r7d1GO7vsO2A7fgOplCGQ58//8
L2KwJMf0FLZRfSplzIZf6yh40cR99rUoX7pl+Wro6LtiOqtrfB83nV10FE0fXqZZb1zcxY6MyHqd
4y986ykrQBgwDwGVTbQY4jwVs1cjjG16Bkx4Ti4WWSnTfeL59lLk6KZlKAzE7u7wDDop2RKBQ+Jk
4DCmpPb7MOqsRoXlnui2dycAVET8saY/w+YvzmmMLd+zy00v8vhJs9jdAe9snIglgf9ICyM+q8Eg
MAhl9IKXVD7R99z0eNQXhekYJ4x26Sny2nSntWynA73xAK7SQqIqZB9NJIEHUZX01PzaBJRtSvjr
Trs0BQSMIQQoS90YEFdiQmdnvUH6hXOeOtroxEmBIqP/n6Ru90XE1ks6dbvcsI0nVWNzIXmnOGut
ER0c5IsEPFAbo3K+DFmof4yDA+J4kNacEE/UsYNA635Hi6OApNqiudEiRVPRtwQFjO0l0FniwyY9
uNBhmYaCPcnhzsM0Rd6qRhm0ToT2P0gI/ybGnb8zaFcJfDNM23Nd8t7+/TvjjaIyqrg8OY2X7KFU
K4IYJA2ulnpf6IB6Gsx9NIl8/S9X+/9DNmv87QKCPoNk8f6FNajo2u7fdJjCSjqr7mIcMDL+RMGe
XjVkd0EItovRvHgaHDwgBdySofdrHFr0MZy8Io2bMmJhxd1vr5LP+mTs//P/dZek/quyTTe5HpnY
TJo5HiPG3y+iSqP2lw7OMRzyp6mRs0cDmQvrLdgzmTLWLAKGQ+CRyp0ZZJ5CDzROfeL8ipPB3yQR
VOtREnbGxqEAN8FBqG0bVupnnHIJeOjgltBEjGPb+slSodfc4aBhlmTi/c8vxdL/fTzgLRaOgdIb
9g+DlPf38cCDB87KoDSOo8VGVEEOpr7dPcdeB03cYbWAtILOIzHnWjf8VsK30G7CcacZd2qTAZ+G
KA5jLHDc4211pjFdBlbG2EDzuCIvaaGAP9lmVm1azan2NGFQjo7AAwZ93oP5vQREgaZRV/o5ltr3
f355hvi/tbyWTfShIxjyGPlc528qRJnBm+ictiN0qUEJWARsuR3Mx1KO3UKGlDSs/mK0dr0LzOxi
Z9PzmJc4NtLnwSVKqfUCue0pLRkB3dc5egDpovpg/ard7O53n+W3yKQU18BoWGuaCfXYowERBN1L
U3ZEAvjZboQeu+k9Oe6dXsFjkIhEYtm215rcqAXEQusjrly5kJEd3SDfqYsUmbZo5z6jTV980fht
+EBEBRkFNgCk+x1O6H2PZkOLcXCt00in7895PM6vvqyip7kSSZBHm64svbc/QjLAW0QAz2E84s4K
gnH15y+Pgk86IoLDqppD7WUM/IzMaNiTtygEl1fZyUX1KX6WjnxiLEjv7GHLZWXwUpLSszCyFr9R
z3ZLChQFpdIk2mEntFY8B8ROWL6RY/dSOwKZQNXzx1rXpS7Dkmx0yu9ERe0eYuiXUrHWLpTjquVA
COycvofgs3hxI/OqypGWMRI05tN1FY54S3odrbLo39DYNOdSUtcPhEteE1J/2tCTWEd+9htEXnhE
4q/TVPfN3NwHcY3SF6FiHhr+wcPgyV4C0S3MUrCuzkjzOv8hfQBAXR3TXWp1aHjNNpCtvudCeZ2C
pCYNUH2BoCx2RArsZKlNa9G7/cbocvbmJJkvNUU6gmOxeUBqkG5y1AwIzbwt/hxrFeBcZP4UK1F2
/hnYdLQza99clAOTT14Q3h7SHkEEBy0eifCbFRcvoWFV+9i7ZH3dbKsy/dDVyczdF3/AHaQR/cQX
uUqufkQBzU9+TEkwwpMIvyJqdAuW9NjYaOLj6XJ8Ot6UgcPUQrjIqn+bKizbRrwZNWuiuZ89piCs
AwOmgZy90zkkIbD50wYz1Is/x7R3rRYeSN40bERLQRBTfG5tJlys8wtlwtYXZQ7tsECgYGTsL1iI
zWEGH8YQABvKC2ITwrw6OEb9RWMRiTLt5oRsmEWH52Np8J89VHWDKmv49oGNLjxVaoS55NYh6B2x
TcWorn2Lhrt3PMyjRv6ih9CuIq9Ob11AmFIuerYwUeIvp6Bp1hIHnTtZcs9ycVyrEMOeniXbgSXM
Giuze2gZqw7KAAju070+C+qjG32S7lUndXuddOjXJyoEGP48k2S8MtwnKE8ASZZoVDe5tJOT0rrk
hKd7XVRutL87Kgd1bLQuOoxGv5lqbBk6LYt65a7TSZqnyU2dUzbKiDC64ZmwClj6HYGmJyBKckUO
AIkQctKfHOcxG/NfQdg0vyEXDxlXk8gF9Wir0a/hfJBVcEvoyx5EjxTM1K9m0S1H2USnCVaBFec7
A+PVMSyB2hs1+KwZJUEYRPYjNbjaFn43uqvQGNljDgSN+aCQL17wNUaedzHGTFwGr/mimkPgGBGS
MBoF5VWDPFOIbRdN5i6lk0w7GpJ6HUoGCbNkgSZcX9HNJMF1PoRGvgwtlRxrrxI0qDm0/7xVyrql
KxhmG7p/4uQ4rQaxRs9xOLc07F07TpdpV/ar0HZ/m3Eybvq0mE5VDwCnirD1GMXOsfvp5ESpflLT
2HXoyp14X+rlkWoE6VzzQUhYpC7nNnrX9h39MBewuzvh3EMycDEkRZDMIx82mrFxiaetKkGDpYN4
nfnopECk5cCYNA2Ds0WalWuWC0La0rUZseVEAsTJ+8GwNQUcYavfz0/ILeEsHZHD9seequYipHLF
Qm12hc4H0BfIqvkKtwXo+vm2YwNmXsh2+McjhAcRFFXuVvTVazgn4qURyX6ZQ7cKe0P7xAy1TnVF
zYlrDDc0ISYngDRkhlABAc0SF0twMnP4tgvkOqAWM01seWeoyv0gE2nsKq19qpNEHNtiPLIo064V
Hr9r5ZQhE1zWQNsZsnXTJ81R8+1LLRrmfL02+ZgtdRbWFN5QUYW3boCBNHnex6AsuDCovlukFKVV
pie6stkCDF+/oMQWXMsR7wMgccK2JLw9Lc+zc44tf9EFrU1z3ULnGPmYBxwIPHGfnQmdtmZNCSp0
JoLz84SrmtwBupXkkkNHCMREUG7Cll13SV9A0XNJHAZhgGL2uvAZneMhLhb3O6r53vuBBO9qR5TH
l9lXlCpMUlInY7Ih/CdUHgb+pPKK8Uw03FCb5z+HAo2U6OL6qhcdZV3Iv37U4enCvXxuA0VeRK+H
B8/op6urvImXiiQee4+zyGXonir/mInoY5ypV9Bi+YuG/YG8w9gUR+2XHcp3oHDoM4ynMaWHm5f1
NkcDXlvGT11H4T5Z2nrewmLDjD5IG2iJABPFdqjzI9ywmlaopjdolF0FvwYHrz9mrG7mc3/uJmmV
IB3HByZXk1kDooaeVqM7UEfuN6GzA9Gt875dm8r9/nNOTf0/7u7uN8Pahdk1H/qc/Z9buwVqQ43A
ztij+rZotbo4KMgHB8ecPMjg6ZsJTxkofqmKQ5V7wT9u3n++H4I0DzatR7fGL4IaJ3VAc1UZ2rgs
o/7ZGBKarrhmyWQgRWD+9SLv0eyrcSoOw3y4n7wf7ufutwhjjw4N2BeXxCysrIT8zrfKcMZEEQeB
dnfK3jTEA4c/B93/x637O4bYg91Ogw0qqpHFZo43HsYB0ez9kDqaXMcDlPzCSrl0JbxbRWj6A6qk
+MH2KesLonA2NtkKYMvsMV3XhSNoCwfRgz9CostNoh+DtPW2cc3axB4mD+v3rDJLKXP38Xig5mzN
KGeJSoa8vOZ+yOolw519+evxRsVG0pRJSwWNp9/vwIo0rVBD1ev7s+53IMqRu4SYDfrhBqIMInyD
OQWn9szorHUjlUJOaYnA/+ERUYJFXl3vj4iCxr/ZVveBOmnirfzvZ+YduZ4hoHxrNLNVBfzkwQGG
/+DWvb42BRPa/VxvDOGDJgpEkDW9hvuP90MdhMPRSsqn+7Pujw2yvL2OEaCC+Un/8lCUBUWVd5co
j29CL93jPRM1n/Qaa4ryd3ac2KiSO/s2Fuh40OGQZG1nTEwq4Z8enebH/SF/Pc6Nj4Gfatf7LwJv
g26ejhICc3G13OEWV47554/cH0AGqk2m0oT0ZHDs2/3X6E4ltloW0nspBH9piiAj62WQrlUM7As9
skYXL3VuNlXWegrm1TrPTeZTWotyLx9py97P3Q8VloWNP4HP++scxRJ8j4aFqJwd/1APvzu6KQ8V
6pVbVa2HMEqA59G5zasYNALua9cdn8jqmFEbkXW7nyJ4rkLMKq3VLA2+n7rfmYxlsWdCy/+cu9/h
W2PLh/2vZ7TavMmQ+jAxtub+/qj7oejbcp0TFbPy54fczwFAsg7Std/++uv380PX0ln04utf5/2R
72KSIem5P2Kc//lcygbrhMZGqvLqm0qWxRy9W82HRqCXtGNzqyaCD0XYOzej9Jyb3iFELt2x3t7P
WfO5dMT9Wtk4Xe/n7gcwnuURPR1MoYe/vl6J5pDmZLMpiY+9kihdatoUGt3zsFZoI9GZvQxukhyH
KVWLDCboovPIRRyMnj6p3d9k/WRH01OD+qabPDxdk/XZylS71fOhINEI3TqdKSNxgtv9Dr3sc3YV
qLmoC9FII/GUsAncv/eH/DnXQNJkGXr781OiGQ+tnx5700YQII2IaRtgEKS56TLBa5hKoM/ItcBB
+G68asMYy3PNko9oLTuKSF4GvYVAeGdrxg8LfVsTP9tDeIHwgfYqvqCdfffavoZ6kT/h2fSr+MH0
tG2aywcZJFflnuu4O2johVZ9w643TrErmC3GokLMfLAZkrHwjeRqOoW/dDJtg5j31R4Hkwaqk8G4
VSh5DGdRdu6bSORv0u0uceJbC9/q6dEGCLrbGB4ENjPCGc/IpIDfIqGPtCePUOLxKRzHesFYZS/D
CQi7mgldMxc0q6pXU1fuUo0N6RjTszTokpLkVnne5wA9vAi2Y3hLivwIZE+ROJtRvSSQJYBXQLkQ
jWzT+w8BudYQvX5YA9uvgpUfXgX5aEOP08wiXcBJY6DJdHQeDpnVLQhvrGM4CntRHnw9gXSv6fGm
zp1XhygTdLRsTfxgQuTM+ivS9pmv3nEroBT5UlpI4vbUn1VUWSzTNO99lP4R/af5w0rSh+alGNg/
hXToGdqIIq2ddInQF06eNM7gukkiEBgGA31XggbC79H/qgYsEoTSWW2HbkXe0ppJSTnf5HZ+s0Fa
lrnYJfmTp5c/G+E9V/l08FWzt7ItYHtEBA3xg3bafLY09YkEb6ApKdI3TF3Q2oxOrEIXml99Ipqe
jhDNroFhPJHXSYSlJ9B/tGQChF6Mi8zK2cDH7HZ9dzPiPCimDtVg8NKwGydB9UnQqGJruPcQmSzi
3ngy3O6NgOgnY1LvlFBfR7A/2NXilwAUpsdWZVNGa4D1v6rWfjDr+iZU90MgOrrCiWnVgPAl9Mng
K1AZowq8UMh1RAsSA+qghiNgadV6CUNZB3FlM9G6SgPRBmqws3tWB7pVLkVfyJ+ClMhFoqv+SDEJ
/nOmNYduHMEea5baOlRe153SmrXe02KaSHJQJKQdwxR5kgiqn8QMkelgNfbaR3nLL7L6Xa5uobSG
p0ZXBFT3vzCA6NuQwPVjrptn1/JwsdlTulG5fIbn8lb3df6N8P678ppklZoKYVYwiO00o24bFcLo
CvB54mHe9BEOFq30p6NSe3QM7CEiOmdgbaFBJSkU2EQ+o2qB/d6YNy2w09feD9cDFMmnWsuyV4tW
LLXKF+F3+bMx672SW1pN/k+chz9kP/Zv5AWj68XXEdSms7YLIR646CEPhNPFTMwHr+oz0LJ2sfHm
Fr2ymxuSse6IXpiaW5Y+9rZjNhsc/h5cQLH3olR9IobDGYaTVLjv4yje+k7+6qzuXdh6+RIG8b4R
6i2utBo/HuFyUzMxJmX9RDAXK1OVFePeihpxdaGVMWxsqxD7E6oP/6y5FEtj28a2j+Uy7Y+abJGT
VuRICDYIr0UMhZuOX0JmLX7YcOn51AwakEePNYuqLkcZSwiEsbbnaRP/vlsaz7hh0HE1xZs0puZs
G2C7M5VA60K9hkXQBNiQUrywrEl/iV6Ug7PQSHR5HQorPw+SKulsQ7kfGtc+4kY+psGQHXxYdk+w
/TEDibr61MrGvFBuYyc6Of6eOAiE8f+HvTNZjhzJsuwXIQSDAgpszWDzyMHpJDcQ0gfMs2L8+j6g
Z0dmtnRVSu1rA6GRzggjCajqe+/ec+f5VKRJdWmmau+m2OML2Wv7OXIzFBl9iLQt8y6enA9V23bH
QfbeZZo78gK+vpCkkNAhgQOAWf5dBE/6WHX2JRgZYtdFKc66F+8DNxt2os+tH7ZbM861Eb7qtTeB
mkFX3KoQtLTHSpXgWN6rnnU+L9uY40kiHudorAh3pn0JeGLCJDu+VwUudNcb61s6OjAlp5YRutY8
MNyv1nLQt5ZT5ae+8dxzVM5iX2juTdjaAGsyzg9DJP+8SkMaDB2yadLO5guoR1SlLh2KHiynsvvo
l7Q+jG6Qv+upfkpN6aIXk8XB1Gznxlb9LYmL5vj1amFMrMEUEu9kNtUl7OzgUKEwx5MUuakvELMr
Z2zOqUGTLOr7cxt7JLbQxccjRmvPAqy6qcikRpSTPFrLpUU/h4pzupFWmTwKsxbnoUCSjUEhsAw8
wLIKiMlAB0BxyrbJyovdJ3Y/7fyzzfG/JjYhdzpe7UDv82uEPtzvgjB6HePsNRa99zsofT3Uy9/z
YP3MsxZZa5yVSFNHtcbc7xw94U0ENVprFlxvY1GGrmAqwngV4w5BA3we7nBoFF3H4QnlT6Ds/Gi0
9j6nKriaCqtT1ZnTzsSezh7e1B9qsB+dpqmvvYnjG8DjdKUJxdF+FPc5T4jQUQbBJDiUj41GsQzK
cF43phhIfYNyPCUR20NZegRVu/amIajq7KDbGCIwTJLm7kjjgmVfDy9yGQPkuoNVG6n0dzXANhta
SmQNP01MfezS2mF1dZ4iZEQKDRmu91mslNLHGyPUn1oU9KduXoYuhaud2omuQIwEHxrEcGzZ4H0i
p7vvPYQ0qOk4YabKvaSh0/iOW1VHGzHeK+CONDz3Mh9+zIsiZqzb+mLO/c+swpxSjNb0gnbQ2k/t
9ySegBoZYfWhMpOuaI9hLx7EY4zxA/FHc6Wess4lf7brhLUDrIG3LvrQoCzGGJ7lSbMfG0ltUafu
tQ8GhPUl51qkKvBNZtOlhpxMY2W1dg12aiJCPO/pi+CJWmEyzI/WGICzk+Ao2zBcUm9IICx7655b
sf5UV3LC4ZIBpzQm3phWFmer005wleuzYYjwbLbj69wQvulITR7avEoPc+WKtyImlneUVnQtSNUk
cPNihfSReuIB7tJ+GpEOnyzQmNu+h9eumZSvaWuOPqc2a1c0k45GA4NjMdbyqcTttRqg8gx5uGro
zaJXxpeMhMmit3UUebtNLYDqIRXaq9vTS026iCMaTLB5RPAmOmIJM0Dla5lm+qYe++xXSlbvySD4
fdPkeoowLqIQ6DX9Noj6LBNkiFk2eD4FpZte68rGwFNav5tmhiRmhPojKRUWalPo3oqj9qwPJElj
zkXEnr+A9yNZUEEcrOTOdMv2WzUiMUfQ2m/gQZ/NcTYvQmGlMmcxPNKmWWeZgc8e0FxEe4Yeevv6
pULsay1+1qD1oxnJH6yEWzsqyAucON/fjPikHMrLMMG352WjOMSEBZx6jX2MfJ3ycTI8wtc7BmVK
jA9oax5R+RTXZgLRPLUh4aGgyOZ4+hnhRPglELNzdnoB1zM8xomLog38DWrScNPQFnlgZXVXyVCu
NMnePabehxX/KquqfywDviObgnfqvx+5GLR7ntQvduCanwXm5lWqGXeDjtozCW9HtHTeuxW3R1HN
ECXM+lfQOR84LOOXrkQ1hL6YPkfePDZ5XRFHm0XvcTzfUJlv3DCfHmXIyVQvYviXCU9moNlsyhTk
F5m1xYaRPBom6XxLkP9+GLrE6QUtMTWdV1zbw7ZNKmw0Qzp+Q1sbI2fiVqveNYXXPJeVvYoamyFV
4+Q7G5DDJoJotasMmAhCs7sAiX6xa/WR1CsiJY6eob/oIn0jM8nxOcRjpxv2Ggvc2oOZcQk8bhpN
Rt9CU3ss7TrZkMnkrsABZtf267JEtO6LiHk3ggybhMNuxF2QT8E6AFERIQhz26C+xsQvbWYtyLel
nTYIfJNxpzlzeAzA9Uc0C0FjC+uUxRQJetFoe0/NLVPXaUW6PEqCobcvGvm7O8tazqNNudjr5wZj
Sh3gia7no5WG/Gvro2H7uOpZ0+KUyndA50AYShfdHNBBXIAgck27xrHFXfqulPFox0BhZRVjly68
3icb+FdWOnjaadw90Y/chYl1hLw6PdC+4lnQ63KfOlYPuG90jnksLqGbB5e4KkDo6cMTGNBXfjMg
ZgVrPu2ruIp+tglx1rqXLlK3xdyGwMHvSv5YsYYimnN3dG2rYA+guHmsa4xRfRZI7AgIxwSofbsh
TlLiV6OQgW8HvC8BLYjAlr3Fwvg/Rt5hhpWyTXA+kbSlf8ZTMN9Aocz+rAQNrsXajGFMbmxGmzhT
ePl1mZCgWmAwrqKt2od8/kyMKb6PrUeZkH51oTOfZuANk/M3PaecnGX6hO0XM449/1YWfXkY7+pM
yEPwArC4ONNHD+kslcmByONa1AqXAzVXvShomTJ23Be5cQCpg1OvcpLdEGc/YbcbWzQKqLTPQsvj
M/nCsNzJxEIj1/hkuwry2Q+hjJAGECsFFb2SHKZpDvEG8AHnz0XFZMQZUGcSTLHW06k9lykkMDff
6V1B4Yl41B4RjbSOO3HU/jkD5q719jWoQxTLZB9jd2A7iyFxUZrjr9IbNsXIBVdVd1Q9ZuIGt3gc
yMkoflrM9E/EwoNCFE6zzuJKwOXMIwwysjjPbfsWTATKkzVKA7jLyNFTiX52O7WxumFTMCL6riZ7
gPqXGYdEj5zL1ESHykEnmYLEQrEh1dGMhb5Filj4yiYrgHEUF3P8JPLRpv1d+Syhr5OIDcr7Nj3x
z9cEXseXWifkTEkC3BJ5Er0pT3Ftz7vJDT77xSvXqas9cmbPQIjsO4/aPg5/dRFB8ihYYyAXinFx
4f5GNeLtXKbjp7aiG9xZKjkpgjWTpCs2SszeDoZis6mm8Ke+yCPq0OzQdgSPSUP8daVrO6uySrwz
LN8sWsZRg0jtZ+2waXTS7aLkRUVEnwUG0BHNgzpRpfW4DgCd7r5cYMDMAMyzlzZB9t3t057GTLH4
ZSlCbN1M/IBxb4uRPYYXYNdOu/bCdJvOEVIcham/F5y9vab9ESymp7G6tyOj2Emax9El+XlcYgns
vN7Irp4fu9DlXWjBc5AP4neUXovQBSOhi+SAgnKTe2jxOCfGpPpRn3b28JG17aZ11LwfajgUek9h
PyahfsKqp59AMxGeYItd0BD4o3LR+Fo+TGvTnKL/wGMzlkDHf9PbECepc58ZLOKmRdrTvwuQSmaE
jaZp2AnlXJ8ZJ+CZTZEl6DNdh8Cjt6LRtLAG1d8Dy0rZZ4OHfuLwG833IqDIK4mFIuXCIc9F0DfR
4TP9B62S+f99j44pDYKyHN1w0CL+q7COjge+vSztTkVmvc7V9NomZrqJiOLZ9rWh6KEZJAdG8VG2
OiFJKfxiZZ1NOe0rNVas4AQIKFf6cde9t3W7I7YlftpEU/ZsQVxjJkCnzWMrWBVF95n32eQzbHfO
ce79+Un+V486/afkVCl05FH/tR71/ePHh/r146P91yw16893/S1J1f+Cc4xiTizM/i+B6/+VpOri
L8vUJTIkgJR/1Kr/kKSa9l+IyeDN2YZDxgyn0n9KUo2/dO7+hRqJXnaR3/1PuJqG7S7atH99lhbC
Iv97yS2KgAsN6L/fpx4q7TTnDH4oaNPsUL1/l60K9qJQLsCF/uQJEn3NzCSk6evDr4s7mSYFJ1/5
x5exNxbe9L0H0sgadLUbMWxJWnxv5Etb0uvSJd2yVBvxWhJpdpLLJXdD80BrlJo8RSEa83h4bVVx
fNCTQ5WIVQZXa2tmjrVr29zco9W3aMdz/ICeTTxY/YBFeWjm/IY/4a2mDQBi/DyO9MGxDdm7rG7d
fS+rdmdbkHuHBWo29nmEjGdO3jR0JjWKVSPratok6D47mj3PAoxDT5xFBLP73FlF8NBmSXtKTeP9
65UWu95DhdlvS57OwS7GT8TINnCo9LFgJyq1FqejGrzDUHhnoZvzOW1vQENAWdOle/RK18Fyu9NR
G/vKoP0al2N5ZGL26Erh7ZKJBAG9K8ft2CAIpGKfD0Ssv4tymG55TQAU6Sg1mp/52xSxiA9BsMtS
spkBsWyGIfopK2N4SVLyaUbD/EZc+kELAcekdpts9QAhDdtORLirCv9cEn2LZqc8BrWRblVT1y8q
j19CB/HepJLylCGaWZPfgWxCL8VzPSWH0KrGR2zmz4lBfySGdnzgYNquGt3oEALCRncNFVwN2c87
gYT0NNW1gzAQcqErQoP7a+9KrHFYOmDmWaQIhQvFyh7qvauoPCwlbYAOU/hgUHy2ZWS9gMo8Do38
1veyeaqnPPal21fILVNEcrY46joG4p6KZ8WOQUzfvBw8SZXYVmnbngtDkpFSDPOmYwZ51qbxwmkZ
0AVH0bvldotgLCYyTv9mdal7h8r15qLVeSjCXYXEeWs1SuzNOCh3mWl727ovyVp3uG+LHKqXAG7u
lg7WL7dn9iJ06xR8gmI31th0aqyUZI1AcrkA4srug13cyP/A32/r2nYOBeA4pkznuEgb/H9DzDuL
+K8M08Ew6TczAYeENpBai6MNHNfgdCf6Eh0/oeYcxQxzUxjrOKysVxgvMBCn+tYgeYXe3E2nUDMf
K3c2tyJ3o41uzCeCMRrfULN7ISg93mfoLXw5GsUVPFBxbQOHQZc1ztshTyNMcoiPYTO8oXds3uZe
/WoSsgXxsE/XmHbznkRxj3D0j8FT7lPJEdGPgZYhT0y5l6wYxik42pXR4wFM227al+4qDQvtqPV2
AniqzA5Qwn4HqC1+sT6uIe54H4kCsQfZTttqfRPuNDOixxISW2Ak1o6/Jun2uhrutHmuAlj/C76P
7tpHsCK6fleZOQMIz3S2LSm0BYKsTa2i8TCa5ENZGQ5tzW5Jo0XSBl8LOCaHHcSY4aNTFms18psX
oO5O1RzZmxqt26lpVHQLtJzuBMX8D7ItUBQCFqznfB3HenFPLCY95sA8wgJA/JIYwzPcnKvOfPIt
KNpV3vbOz9xEtCnKMDsLKT5VSr4QfeljsEQt5EvKQo9A8vz1UsDjbBah1EAmg9mSzuAR06CIayiX
3AY6bOWt016yJdGhrUakJGP0LVvSHmZAwH5uaRrmu7TmqS4I0onXqi/UwwwcHtWb3vmsa+120XGO
vee9213t25lxkXVbHRie/fYIoGDU3O9CtxcvkM2Xxhc5FWpJrBj/gFhJsTCXPItSGSeTuupgfGVd
fKVeZMk701IyMZYUiuOfD8lO8vyAcDhSG9yCwlje8oh3GLaIRcsIf5jdgDIBb5HvAlkIv2+0Zut5
obnT4zTeDXZHRHUGHzIgn1A203DKbXTf0NTdVTsExV56UbQtVdu8edpwn5A2I/nGsEg6WALdEwKF
HZIY0i/ZIWFCikhtkSdSEiwCyK47mEvWSCY+4iV7pFlSSKavPBLMhrdSwYLNlrQSj9iSSpBfEvCL
2vdLpkm8pJuEY5gepiXxxFuyTyzmZSv2PBNPIg2+aslIYc5LhNeSm2Lh0G+WJJUCmlzOtOLTImSl
IWwlVqSuhAI5Qb0ksZRLJouXEJcxkMzQNOS1zGyRhAfZPgdeeqNLqgtwoOAJ69mHvSS+eEv2C1CD
YFMueTAIFJSvLFFhMCUtJpwh6vEbqLbRkKGHjWVwJHyTlVEW9lNhqRB+/5CsPU0lVKvpuV6SabC8
OySFLmk1tQZXgPyadEmyiZZMmwj580Kkdu71kniTy/XX/jUShaM73XRj39gIl8UdpUu7jyymlsOS
oZON9eJreYJznD9pc0f3gt6wEKImfEjEGwumXNlETxbS2qcW8m6vd8g+5u65GDuDID4Cfey4Ko+R
S/ldFw8VmgrEaFO3TnRCIOOl7NVIkTiYI+2PskE+1wdnWvzY+Vpl+1HJox50SXJVnYfPs8cEjEkM
3NVcTj/J5fGFiqMPFq3El7M2XJH1pqcEJec215e/R89vaxHSPBSz/Ry5XvlaMibDMalA6GhVCdym
V8fBMKq7Sbgc7IrW+bH0s1RbfDI1ThCHTeHVB7wWXL4ujGV13zZ9dgfjOdxruHSfnbShY1aW+jYc
o3tUBM5N9ei5zDR/nVI13Gg3my8RNum6HebnAij4E6PFTWlp5ks3JO1V6HRfv17GWlQejVTM66+X
9ZIk1YT9uW9M72iiez+ZhCZt3abR7kOmhb5lmNU2qQmmq92s2dGAlDstt4LvOQEQlVF0H0UmDZ/j
RbRDzogvoRqztaLL/6wFo3ef+GXxWySHKY4R0kuKIHtieV8G1kn2HaDzeEx6IKFhr94ci0/lOQtA
XuOx9MBxOUOUPVi8s1XqVcc2rQhvDBfuEc6iFUEU8cbTKxt6k/IlZBDSrTjuKQVjF7DjLsCe/lza
NI6I7sDOmqm7G5vFIbBG4uK0xngMM6Z5Q3YdlqSqsgjVvsmghiZS+cNQzfsasfi65hx6Cpi0g6IW
3lO5XAQ2iAblCXoKq92oofWeNN2d0AJ3PvOt6iaq5GfLQQlqUv3WIW1Awzk6F2nl45Nd4wRNh1dd
sF07mezXZtdHXwxwH65afhAmjb4EWeZ6TCLGmmKWF3esMLCYBo0oV3+GVfViyGwhVNXzekZ7fMRU
En9jWEI/pEf19PWylYt/v4zvOhZwJv05LmgTsRAyc5xd8HzPtRkEp6FrSTugyRHbRn4hpA/aZrpo
PGbkk0k9PbRhMr7keCM3XUQnVbkcMFmBDO6jAWgS/NLtlFX5Q9fxDVGatx9tHdAD1ccjJbBifTBp
5jmpsUPDfurXGHvii9Xqry2ch6XEsFZuK4ZDH4GWS6nk7fTQBYgVyGaPnjN6t4bxY9b6Fm004baV
kcmNdHFLZBKZXaRA2SG2JG1N/57h191GMzK6PkrjddczaLIGbycKbOUyHs1LHRbmZZ78eXLkdgjy
uwcAet2z6a+aZXCX9QpwQ1xw6NZ/M5c38KReJkQ9flvpztmlYQyFBaBC4Fjj89iM7zJRaD5Rwm+Y
QZa7PNNXbPT9wV30laNO77Orm2ibQeRGMxARcFJOOZqHH3poD4cGLcVrb4JIUOFVt1hYPY7EJ9r5
4P+a1HgtF7mjHaGvGEWXvmK1HulzY6uRxFB7215a1r3TW4shOyk8WspgLhs2XTf2vmPb6cMwlDTl
EVNJwzyBfBjYQQu2xsYM+gMZ25GfkGm0zSOp3ZmfTevc7K1F3BEQPN0ztlOiKEk+ww3vjq6zTSpZ
naFjHBvukrNDA+9c/f1R38EQl0W8H0MyYHRlW1u1sPNRx2TA9/reOveWpa+rYSh8Q8biTKvbOiOt
06M8OP3zM3lJKGdfqh9jaYqzKwxvIyN9YGkdiUBKHRxGybBSo9acPUtvLmwGJAYzgp1kyQQd5SMB
OuGxs0Eqy+iXRUn7Rquag3Upd32VJOfE9fRnhBJHHWTTW5zNy95ojvuZyIU3VDymV/1IxIxCUYWc
cBJOkgYqvTdhqmtPENdTmHZkkBV9hvefOEsGCFTIxmxgm/dqUqbc4GhUc3DUkkHygHiPjqbK09fF
XT6i4UfyLuXitMbF3KIpheI9z2L8czE4EbluFrOlIBQt43pb9RytZ9Mq0A2G4d71UIXTt5JIuJEn
ZzyzTNyJxp5sY8+Tyow9zGo/kV16EZDAL/WChhKxpTakQNXnf17UGKSw1qH3DReedfT5f1+q2fnX
l8P4GjEuPYUNaxQSRDqJroRH07LSkB+Kkavrj6qy+qNTvmfKGxGrYtigHwuJ3zkWyWtmjupoeSmR
bBhy14ORqmM3azq0cy28tyS7E6MQMd+rJjwJ6H1d0S1isJ4VBToxAUbNRTIBPKTWok9LbXujyeCa
tuqJ8K/oqiPjWlM5RduZvRd/lpf4MCUZaE/jjoeNM6lIyM9Qaw4o4kANHa6mxC3PodZu41zIFXe6
bxgzyG30cAhevxlmbPtuZgYraM+EzccJ39F+hBVG0r4jAqno2gtjTt/szV1neCDpGMMAEAJl7mn2
WpcI4zS25/vgWtMtjbSNMjBnGA23SSrvOByuEzGXUJbJnC+qa9F4Yot+FmGpF/4gL/itG4mp18aE
WNyoYAvVplNl17ceetDBiNLPvk3S0wjKYzflxNoafb3PLa8/ojkKd60jLqCc+4/INZdM1W74lldv
RVkT3J001V3Tk89yNj249Ep/cLx5WjtNEr5VOU4gK3PvxEcCW5jIJVdGnAF+jT1/qvT6lNjePuza
5qbM9gH9U8iynoKacqcPBd3/G6EJN8dutA+CzQnWLKfyFpb1Z8Wwd9fY4bAFf8DawBT3e2fc8zGx
HyGM7GrQ1TszaZ0LIuCYpCsch8N3ctjm7RgbzqEa+n23uACCOTrUVpAdwDOz3EiHgUOZVxzXq8ck
UIg9YFYsFgDxaroQTjgTTEd6cdqjjnxh32kUSA4ODjvLxUlYnC2MWb0ZmWavhGlH975vntDeStZE
Yb6ZYY6IrIdMiQq7v+cLMrB2dOuNOwEARmbkp9pJ4xdCNjdurvpHaXGbZzRQEEagu2N4hvp3eekM
bnD6+shEGXDKtGmvmE8fMIiWiW9KpZ+m9mAgP7SXA3I+VcOWiJpn/M/jAYuvtsXN1J0I5TnlHphK
IE0JZuV40pcgEj9KR8738GoEYr4ZjNrXh0NSwOVAsIpjYtz981NZ1xMB/M/XTUnnrTCGAYwiBBon
i9UB4VnLGZ6XX5d+0tod9JF2LUwUlpnuZluvSsK7B9T42hLqnSIuq1zjhhJlCFZURCawLo9Fqx30
u8YeeRedne4MT3zm2N49kRs3pLnGra4tkCc5GNWqGCR7shuxHtbpswk8fsckovbNXZTEfM0EMgms
PN4WwWD5aIiDb4IKY5c6pw4D/irxGkgfrfCdBWE757b+51IXRbGuo86hikWZKqswJUU8CC8tI13Q
GL8yj/BPM63L69dFK7rs0LTGc9Ppf38KQ+KcIIjqlvlMRwfjgZy18KL1o85TmzgsXjpbz9eSH0H0
MZM+rv68/vOhs3z26+ujC8qqlc+ZiDXYL0F5VsiOy6DVLl+fKq0aNJQdYkIflqA5wwv6DWSTcK3l
03CZwFdC5Fb7ku4i0tKLrszxWnb0WlTcI95qPf2IgAufhBbeVGIx6E684T1z7F+lWUwPqAES3zHq
b6UtWGbS2vMgHYpok5o+rAuEW237y2jKt5J52gavXLsVsOhxCHIMynkOD6ziYmW02StW8c5P6XGS
wNBoz8DjDTbB9LceiOREO8LVwvRM7FB6RgJTHPpGP9RZa6ORMZurgs0O13oZSbnXjJnXVlrUF47l
zpvI0vV1EXfFbWpqT8CZN/SdGyAyK5FthZgonPYwz9uKOES+K3vqB0XxgGMnIhPTn2aNMRwe/us8
aICC/nxYBOvQHcfzmDXNnk2HYVAwxHuBI8sPEkFKrgeBS/UqB2oDWunrUrCkrHuQp6hLhktrevEh
jUgzU5r3zh8pvuQJYu8eOPtRdu0BOUvybBvVhwOGEiExW7CmU+FUqG92gJFYQymOCtueHhMidY4F
vU3OHmp6NOMp9Zmkj1s84vOD50b1SgHfP6AV37WVFx/DznH2s1Xfgjmu7yIAC+MsJ37Y3tLcaFTh
z30zcuboXBDCy0v2nRnGBCormzxPxESDGf/MaWyuRNR8CDffpl3waDXjniOvjgyl2BVF8tJlKcG0
7qXXJnfd6RD1eSYAOKBRlbkaLjQRwk1p4hTWbPddSbfcA86t17ph5NuvCzAA5Px026sm9R7MIVuX
bgawl3bHqVTzJUWVy4OYfA9c49hWFoUr7UJo1Y7DkE9LulPJzB48YplsOf1YvnAjXhL0QumKd6kF
5Eo/a9wncYrleKa7I4zXWuTNkaxYe423SfrDNDUXNybQTpofGcBpiyDolzCq7VNv5sgK0Z+9KDVP
u3jQuk2dOPIMRiHfxMgI91WKKMnE13UemqWlo3S5K4ZGo0xzl5iPon03XMq5UDbBuREloMY519Yp
u02pq+qNUCF3Y0dtux+5F/zAtChQpmpWq3zZvYpqIrp1Sl4TCBXkOqj5RoNnOHqFncGJLJ/YBY1D
E+iArPl0oCGc0wTKJ7N6Vh0Qw8oWBIkH0Xcqk+AEDMuc9JcRhsO6S52MRbCxaTXL8vtcEB/CWa3P
0k+TQ5umbLGEiCGiTNzfRiDac9oQDBUmix2pxcfIVvq7FikKPUD29ypbkpNEdiudAYtvl/LLyGvn
yTKOXRG4Nxdi28Y0UBRa2BdS/ImlHDTkhibN8Lh1XziH7rwC1izyu21Th79j2Of4TfqzTYD6kx51
HlnA+WfCg/VNd2DE24G3CmhQvYah+5FRilhmGj5hCjvXTE32Xp3kG3QpLaky+msCYuXUV9FjSf30
QOl+M2GWRit31QmcSitSFa/wRKKPaEihnhnTPmwN95VTuB581txJ9MxAM6IZ5Ic2KJpxwB5bp2tZ
SknKCJxBMRjyyCGaOvtI6biya1uH8uiE+IFdUHGKY9eJBOt87Ua6fJikcTW6EESgAfa8113XTxxo
1rZZvrDMPCay6i5G0G2cMDMeOj1NV3OFAxyHvrVtsjHaGFA++xoFDpNB7yWvognxnWy3ledM59qO
uGPnzL19XQJzQ9B7cyvmXSMR/I2atM+MI+wzslZ2Cz09lgla7dw2g63mDXfE1BwSrSnblBVAGkcM
LvIOAljsuMAXO9dqo2PvpB2oPUEwIAbBC77PulO8ZIYS54jbd8XJJL2HqbGXhZJHelfEqYA39GwU
qvMQtLefBYjIOhREAZvGuE8zLBqIWSNa7QnNNjj/Kzxv6pw5ozob1o+OWfaTihfJQ4pf1CsILJI1
zHIYLxLaNjWlgadso9tpeBJBlTMYNGxsuFDZiiUnVzSOHwVmt22jQXue6c/nOIEfGINpz7FXfVZF
P12+XjGEidYdIQfHUhsfpkEfrh1Be/GkibuMf8RpJk9aXLI+wJx9wd3akDMfmZs09Prb1/j4f0ft
/2nUDuDXBiTz3w3bL2WDDO3fRu1/f9c/hu2e+xeCC4/HwjZ1m8k6sKN/DNs97y+wJq7pIt+3XEca
oGP+MWw3vL8MvsuhjgAXYsBw+XvYbrhM6F0HHopumThoPfd/MmzniPL/zNodRu2Ueww9YVQtcYL/
PmtvmeeEuqs7UCVByDtlPfuEtZgnKy6ZeOLVlpDRNjbAB04cA0CL3sbxgFE/HskvL8bi2ZYHMxli
v4m64hA5DciSxLyGhVVe3CEhGSGQBN80Zv+gR6PALdR+aD3skFKU6twEIUzbRu75iRtoiSmCO9mu
0V7/TOrWhjT9Myodh/AqXLSAMxN/dmKA2pGgUp8DItOo+mAhiF2hpxrEPazdoWiIYzFA5ZGVAm7D
tfw06+ROH9cF7+XgJPFT4ba8qQlUm5GkzYPmQGeNcH5xkgnOPSG8RPZpZw1d6d4iOtizntDWTycc
OvkGPgsremgtasmfStIWqryfcaGz6aRV7svpe5Vp0BLzoxgMaEhwKXyBkvVYRObdkg8xY7zvGi24
NRMa+mpauDPahjByzTVvodEn266GKufocsUUaXgurK4h6I2G4lwPN1t25aFMihgIa4e+bmTi1HWG
swclOPj6aGMUYLzpO1KNqCK196HzigexjoSLj9jKy7WNC+dAr2NATlfXe4zu4YbkOb/pgo/Yk8WH
EUYP0MWzJxnRBq+sZkvaE8sezU4m2pryx8rt9gShhWghi+xMp5yGuBpPEyzOxjHOMjKgImT5TV7z
NJt3DjaMtV55cgezs7rYbvTdKLVLGRruerCXWYiRkYeAZHsNdGM8ZaFHHAZHiJ0coM8rolkAFBU/
9V77PU/gRsGf2/Mw7kSjv0gjw3M/rQvbaH0A2tpTHKGoCKwOjURYmo8t8FWkiw5t9THdjoqZsKyJ
LOLGRuNLztWxyuIa/xf1TMh9tglMCNLSBp2Pgov7Pn5JE4gmTp8+dwnsplnE2cYZguwSR/RtBfPb
JkR3G1f5m1uLllSXNNungItwLtE4CRC/QMpFN6FU8mOUAXjSer7gX9pbNGVIXB05pzKOXJexY6Nn
y/VzVBsPSdZnlFnMEJBCiM3YUONW1XgPaCff3MoLNmHHgDVKBwX7cQBaP2XRQ8sQhnlgchGTfFAa
o67C5X/SoegqGAynJOxcHTvt/SHO8SY4QEZ47B8Qn2TYgzAplcM9MJL+opExdi1QWl6n7iSDCBYJ
PiFGNd6WSZhztDKUhouS9f+wdya7cSNpHn8Vo+40uAUXoKuAyT1TqcWSbEu+EGkpm/u+823m2Ic5
zSPUi82PslSllLs0rk5hug4DGwbkTAWDwWDEF9/3XzA+1OeWKWycPoqbKqv9lUA9tCrOCQbMO8tC
AyEMHJxR8LlKKhxlhxA2f2E2Z4gFTSsV8Yo+l+8F+bktUNqtAph/3YOFP3Odiw51Anwo+gulpc5E
/clap6PztWd8jLTgpuQFXIMwnpC1l6dNwExrIImIyt/KrFEzwGzmVkBPAsQR3JollCh72GtKegdV
dm7IgNVNNE8BrEwMy1M433Td2ozEPDyv0BMHtuMXC68OyK6lkK9EqxMb6GvOqgCzo881ugYkyI34
LO31285QPjGz9bNODq+HoFpOrVQFV4AO5oqTxQQZCw6itULwGwA+sv0vdWDmi//fsvdJ5Vc/sGUb
5L5e3bJ//Ufn36XP0XFs2d9+6/ctG3ibDdpNVRVj3IV/27IVWX6vj9s1EMonS+onfJz8XgMxptiG
roABxU70YMsWAnE+RUO+jCjgT23ZaJ59t2VrloJWI7JENm/VS3hcKqWOU7qJuxZyONWE2SwS072H
bu2LHgEYo/piax2WHqyFCEkReXoVLtRucV54CJi2EmhfAP5JbYFeH9Jh4qA9O8vj7H4A5rSiAiAM
+daJ70tZwtWLfIOEChMEcHXvScNKxDHmnY1WTXQklmIjZZ0ob5ACgGB4NjouRJ1YdRnqXoWMvnRt
ViHUa/ALcQ/pJmu1qQ4jQFTxjKNyMSuyQeCuFWNRYVvLEg3eRUT8Po8LaQPEy5uWoQGbyVKXmD0t
BF4uGyPHEbivNYykfCy+bLN1PjhuCJg4zopVqDfRNUTjYmJidE0q21+a2EgtqMPdShz5idvrSxdV
8UmOtleJMTwnahgXOtkZKQTV2qNpPOUpq6so7zYYB2wtqD2wVlUWceu8lJtTDtkK8hyafQbFfJg0
TRQtFZwozlvZ6qYR2GcrC52Vbbfx0hugDsq2ts495cYb0vhTkPufSheTnCZ2snmsudhdEyeuSOOr
U9+86LK4/QwDZyHJcGYGjC3WpRGdi0yJ4RzJEMN19F5DJb5uOXFtOXPksy5Jbh0UO8hfowgXISEU
pdoCBEQyiX3J3mBiWE7kUZeRzXpJz7E4KyJlKQcI2zUSLqxBwFLoJVVK+IM/RO/29UoPcpjdPk4l
JaD2s9Zk2UbIvrCq8ERA30dLFz56KILTMu/PHav1PjipLE8UQ6tWrV+OHuKgICAckOZLB1bweNTS
Q3BSJ1JdSb2CpFKhfQibVt4CRjJgpyjYTWMrMDczLhLbzarJZNZs3O0yP76jf8PaGXKU4ewAESwI
2nPZKqJV6QfVuaGltwj/i6mUu9UiH120yjQ+Tbo0wrLZsOfAsq2lZgTKPEhknDsRZIPgiABa08ct
+1tfoRdXDyvNzQqclEEZ1b17aY1xp0aytIdhukG9DoyPCpcRs1XKpEJbFbGXnUoKOg7ACK7cYYJl
xQUBQnfNe4CaJsc2HSeOAJWqLnfOdUXC5IoEwIJysDOliBqtu9pZlnmAHYPckWMia4O9CjLvVfIR
p05ERuv0FN3lviy1aarbq1QZ4lkhlDtsAwB7pdWy0JTPWRGlc7lTgrVpBhxP7Waee7k8c3mGc9lu
5bNIRVwMvsFU1JEMnbOt0T+xvio9uzd0dG8WD4myygsYpW1RLMr8AhDrzIy6ZiGEtRtsVV7YUCzh
YI5yEA6qHEN2JSFfsqY0eWKWOHwZSMjP/bCigO/AY5YNcV+gQS8scmB+JA/r3i6Q3vO6z5np4U06
CU4cw/97Z0R4JvqFMyclpU6GiKUosxrzMlS1EQGA1BmyfwOgONNfhZaOeIlHwrDz01MjLYNb2+0n
SHOsgEuUq4aUVTlY2jYZ/OlD/rnr43Vjk2xB6D83m0kj7hGSwJLrWjt3gKotPPvT0KUTO2tmnS0j
+fQ1OHP5si3w/wGsF8fXfrkGSkY1q1+OrvXTHhj/JgWwpgTGaWDhvO7ba5AXmzzp3Fmqu8msQBP8
hIrtDJMOXiZselbSaNgYJRAbUSIXq4GoFqvI+3IMc40x4FXH0JfDfErkQDiMQiHKiWOI3IzBcjKG
zTLxMxnHzxTOs1NyM+ZSjEF29BBun4kx+DaIwsk5KNs+PsGPpzsxUtSv8y7atqDCkEmDzFEgBD+L
ZTgxuV0F1KptSJRtc+t3dXQl3OCDAYt413jeV7CwsxQI5lzVu3yljjQkBU8Bm/z/iWZityyydo0y
Go5k0S1MEiTnUifbtsZV4mXpqZYoybd/OiGKiWX37tRrkZSVAY0CQjDg3Ph4MA+exHr70bdTHyKj
Nckkoa3tIP7EHmfPlBY8a1eBpC2r7KsJ0nFZmfJG0wl+3QT+T6gr5kkEAW5mOvC08irSJnGuqgtX
DXbwx+5JTVknOPahqZnBe/Pj01CARekxXUWwtbnv8dtGJ9MgC1igWcgZ9ETEKoqYnfdJN3r5ysVs
z7d9l0MvsiGKw1QbdJJSudVc+FI9Kw1bp6JbE8J7wQVvwUoLhoEfelKtdba1PXxWi2iL2Xi0lSLk
l4KsVmaFnH8kn6ZRloGpY6qlvFLa4rzWqx37rHWTEtqCgczskLlftXO00xC+LOJkGtDTJaiJj0i6
xCdy/qX13BskpdCkgLpddQqWbFYDxR6L4LpDbRBj0HnTDTvH6pZNcRLaeoYwAuU03cuIzOV9SiSz
NNFMBRC2iTM8eZEPPfd0inAVK5dfebBZ/FEB0cy9ddHIN3UkmVTS9PgMNMHU8i2xoruAnGoO30KN
itM6FteoDkHJK2LAyXhWoQ5VqgB44KkA8LU/UGICDabp8XmhVM2mQb0VLgkc4Uq5Rw6bA26AO0Kl
mBB4MfL1Fai5rmkVqyxBh8jSqvLEQHl4bqphNAX+6136UgBYhsA+SpIrA4D8VSolYpO5eFDpWTR3
xvK97ZF8TkaZOE2zY1xk/bHsLD75qiuRT87kCeCgDgnGpdfIwxSS1QBqvQvAewBGsyFYeYWK/nyy
h8oLzomj+EYjuTcNe/1SDK6YJALUW4zKU5tL5dz2pY7kPyeNfsSJshH6QAGDSRnWMdorubrIFVQt
b1UW2A9JG2/D0ZoeeEB6mVpJz3pCJ7Vk3hn7JLa0kwY7a+QrshPF2+JcY6wKrbxBtIKASWpvGSqM
LD1rmfVxOakr2b9Qeot1qEGry0EpH00CDcZiQbbSTqQtAhXTBnYE7DvPOMtw9UIboQ6AZiblzPPt
YG2ZbrJBT6ebpJJfnUo8ItIq2BSEpdTceLDkbcvpv3h+ykoiS+3KiqrqxvXA6qr+gBMV1mlek+Un
D/9kjpevjMaLqYRTJg9Sqbp3ogWlKq08sRXD+dqGGHjljGdSxf0FqDV5Gqh581nxyDogoh9cVCHS
l3oovqS9l32mOzV0bHD9JV4UtTBXXY+LiBAeMt6anZyQc64+4/tK+AyGXa0aZYrG9lcrlrHK6KnB
DkYroQduFje4SVcI9JzDuVVXiDvg/IWyzmitjQhGJIezIDKNqdDxLA6Dqt00TRbOhZKIeVfhRK5F
XnfjmtWXPIrVfecXkwZhDJImo/a2Sm4qhAO3xkXKJ+j06+XgGN4Xr9s5nMKvvN64BFtQzzLN87eO
zz0GCpFeiErgKRR/eaqn4VS2HdA+bVlN0feMER8Avq0EGCEpXXmikKvPPJ08FZIPaOGwaqskCYbh
1ozNz5lGXCfMwbkSA+ZyRV99yqglXbeuvwv6wd72bVVMqzTFKzBAtqWoso9lNQTXICAQj21crJ/M
WFux0pAPkwmDoTl+zOx4U6ch0ggahlJK1/RTpYJrYSJGt0TuU5u2YVWP6XuI7E614L3VVnoNvAmu
sXuuusmphyHpYJjeZWnct4SmyFP63lIGWj+FrhPOcXowN7KFHE5vJYIVy8xPcrA+s67KxWIYGRcy
CpuxJvSrOhzhhLI+9zxM4HUjAyOes4I7WZVtvR61GKO4ND1hnnmUhCZZ4+uLyu8A1bgMHGlKsRly
eKgGkhILAYn2zLCLuanhP+xbcj0vOkNdIEk3iXKECIYyKJeKS4iVoHiBQ142jZ3C+qBoH3w/Mea+
kWDl66Fs5qc3QivijZQjhxAoo+qkrKB46cTkVMj+IdjWLigWaLO68j/2UX2qeqa0hkM4A0CkzN3e
+ztSufNORrHV78U1lS/Cmlb/hHq8ylK5wM68O8VbEMw3e3LRfIHcjqquE1xC7EdlGqqfVFb5uXCz
r5x1V4ELuCPq5HKqlKQUkVURc5YKLAabyl63rnfboQRF8UUpwHgLed0GOXVgUkRBhnqg04WnSo3P
dIeVjqtBFsaFrwxgSPt5126YBIha14KAwA2TrYSNb8oicNpmqTZFUwSzVm0MvnEdmCk2W5sCRnme
GID9y9BWoR7ZpFd1ZKt1z9eWiAOiH+Bk5SKoDTI4eq4t0Lu1Jn5BAIaC/xVUZAR8y20EGXLZoAdg
yJJy0prKPgtdeih11rbid1eyOWwMkpcL7tztKwqv0Hs/hBaxUs7WM43Uolz9+QTNdRrz929jHQYs
a1+gr1798reDn37McWO5T8928b582dRBy+UvDx+7+3S2q3YHP8wfMisf6n3RX+7LOqIXj8Wh8avf
fUpLdPKxoYvUT6rr9F/70usNvfuhjA9cVhmm7QEf8qFTD/fzWhvRjoRSfb//+SdVfm8JQTti9OAY
hfIjoNWPH0pUaaA7WhgMaIZQsRiggMLlng3RHw3C6/f3NNavDeZB/+/SOqnGZ4QtRPI8f0X26sdG
4EULz0ZAe29r4I8US1cNoWhj1ev5GDA274VMIow/sg5X6duQ/9+PwQ7kBwsrmWP/rno+BjYcuh8b
hBdN/D4I1NxU07BMlTXFwlnK/n4ikL/T+RAjIwHTgM//LRPhxR18e0/W9z//xMHiB2fCiyZ+HwTV
em9BRZJV8otMhe/eBkU23uuGLRPKkhXgm+Qm/1qD8FDGPHIqwHUWJrRJQQ7rgdH84n1gTUDXHbrz
SFMmdz869/y1RkERmjj2hWBdZN0zbfH4pMeV73BV0N4bML6pRhsq+jX/tpXxxWz+/YVQDdyDjpwL
LAsyqFVDaIb1sAEgmvB8FGzzPaV47p7aPqPxkPf/a82FUe+BTtOpF3vNn9gjGQWDaog6rgiGIpMi
OxwFy3rPTJBxmvlWMhlrEn+tUdBgnRw7F3gj8PDSGU+KOOpoz/XdKNiqgm8XKwM8ehBnPz4KP7CZ
/hZ6TUkN3c/HuM3fl88it//1C09T4PsGHkONcRsZ44mDL46aFN+a/vZqjT//cvDSPYRDzz58Co8e
rvP46483+P2lD671dFdP/7ny98WuuCM59hCmPnZzDHh//uk/3HpX3u0imKnV/gCFY9rMz9/78/NP
B7199i681vxkF+zeTWn+72mB8eBTg+MQ4fnEBH/jC7y7qounRh8vwu567EWmuzjb33n7p5bGltnc
3mB8eJK77FBohFo36iRHd9nzvXrH36emxj5/C26ObjqlXT86aNmExPt0pXGu/muzBbkwPz5sV5gs
OMf2+JS80F36Dq51/9TYOBzfAt5jG5/VxS5xD6rh2A6+wdRewrTdBfWuOmibM7vJknlsr5ecVYt9
cdg0nO83mNMr/x6w7ouWbe0NOr1hIYG1+nT34zN8DNKOHY6zXY/XZ/W8ZRWDSMK/o1uu9036brv/
9b8PDpyPIfaxrZ/vOsSKnno5DgibpvkG3b6o918PX/HHQPDYHo9b7a//qHaHU+8xB3F84+RSeGve
XaYHs+QxfDu2+atd8m5b++W7i7RKy1//62DcbU1wmj36En6yi9KDJ6rJgErfoOU/dFn9Y1jQb/Hu
a3v89e4rIcTBeGsc6d5g3b7exbsaycHDDVJTDf0NZvh1tOsIfA6HWhOjOeWxD/ET8dZdUQ9PLY3v
pYZe3Bv0+rZGm+zX/zxYSx7D8mN7/ars2ZFzhDSsl+7uXnRcR5vsDcKzVyHkx3b8Nazbq23/s1j9
t5zn9xH8Uy7zn/3a4fFk/MZdtN8Vv/wPAAAA//8=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360E7898-B5A9-4E60-8175-81363CE7B2D1}">
          <cx:tx>
            <cx:txData>
              <cx:f>_xlchart.v5.6</cx:f>
              <cx:v>Sales</cx:v>
            </cx:txData>
          </cx:tx>
          <cx:dataId val="0"/>
          <cx:layoutPr>
            <cx:geography cultureLanguage="en-US" cultureRegion="ES" attribution="Powered by Bing">
              <cx:geoCache provider="{E9337A44-BEBE-4D9F-B70C-5C5E7DAFC167}">
                <cx:binary>1HrZktw4suWvyPQ8VGEjALZ1XbPhGmtm5CqlXmipVBYJEiS4gOvf3Md5nk/oHxuPrFK1lKVWd9v0
mE2ZZMwIMkAC7vDj57jzr0/zX57082P3Zq503f/laf75bW5t85effuqf8ufqsX9XqafO9OYX++7J
VD+ZX35RT88/fe4eJ1VnPxGE2U9P+WNnn+e3//VXuFv2bA7m6dEqU18Nz91y/dwP2vY/uPbdS28e
P1eqDlVvO/Vk8c9vT8PzJ/349s1zbZVdbpfm+ee33/zm7ZufXt/pD099o2FidvgMY7H3DiGOuEu5
5C6hjL19o02d/XbZ8cQ7DyHkUSQkx5RI/OXZF48VjP/n83mZzePnz91z38NyXv7+fdw3c4fTd9Hb
N09mqO3ZZBlY7+e3x+dZPZm3b1Rvgl+vBOY89eOHl7X+9K21/+uvr07A6l+d+cohr031zy79wR8X
w/No3hyeTf3FLv/3PiHuO1cQ13Ndj1NMmRCvfOK987j0BCYuYQwzxL88+1effJnT3/73Dyf1fcd8
M/iVdy4Ofy7nBOF5j/wHQ4UILgXhlEkpuOf+wS2YegwuYsZcCt758uxf3fLrPn4TQNx+ufC9vfJ9
t3wz+JVbgvMq/0xBs3vUqj+H9H/KNQS9cyUSnkukRNL1qPzWNRjRd4BemEjOCQY0g+u/PvtX1/wL
E/q+W34f+Molu//5ZwuVXOXDI/z/Ypjvbc1/L7UQ+e7sDESwBzHj8nM8fJ1aMOLvGPcQFug3t315
9q9OCf6VKX3fLV8NfeWYYLPd/LmC5ZySnu1j958NF+m6GBGXeugPfvG8d5JBOHkefWEEr4PlPKG/
/a9/NqPvO+brsa88c3V9+edyzMMA/O7xhyn23wwY9E4wzgRkdIgaj3iv8r6U7zyCXY9A5mfoV672
NYq9TOhv//3DGX3fLX8f+copD3fBn8spV4OqwSmPb67NfzBggCVzQiCjQ7BwSCYu+RbKwDOQXRAR
8CMugJy9yi//6qy+751vR7/y0NX1/98O+ge85OvM/81P/k39Qug7j1LXw5JBjsGUv4oZcMo7F3n8
/A8x5hHw3Ncx80Vc/OP5fN8nX8Z9M/f/11rlH+uY3yVeCJAUvWjDr6TMj6++LBD06quh35Czb5b5
xYLbz6AfOYiP3xXn+RY/MO/vA54fe/vzW0fyd4KAzyBeCCUMiMLbN9PzyyWM5TsqXCZBmmJIVgz8
WpvO5j+/peSdgChzgYlLCLkXydqb4XwJs3cupUAqCEIgnAgopy+rOxm9ZKb+3RS/fX9TD9XJAGb0
P7910ds3za8/O8/URYISSjnoY44ZIUiCNm6eHq9B8cOv8f/o6IhVXeft0VQNjbKJhSPS9roaZntd
9tSnnTjlgs1HJtTy64H//onStQ1cmznBtI7JUl4U46qecocvAeHecLlqinYezdoYWaTvJ5beZdpE
pZWD5/dEkaOLRb63RBl/qjp7I916OlXMDedGeH6lRxTR89PSpus2q27HYB3KC1327LnQ83asl+aj
UP2O1+0eibyrQncReTKIKfczb+0v+Yia2MyqDtT5az7MgDW/+/o7BsQIqgPfWhAcdxawHAgF0AkK
m+VrC6pJ6by0zXhQXK1DuGjTXtZOl4dDPsuNJX11bNOm9ycqWp8iW53SslwvqkpJf8yKIZw7lZc7
zjO3j+VnkuafcpTXp3Qh1clj1bgrmUzKLMeHhqsl9NDcBur8VbHB+I0o6v3CRrEvFdLBkLb0PWqV
E1ix+rYz+oOjLqdFNA81qdW2XWUXVVXbRIVb4YRYV/qiJPhqHJ1po62rfJPn7d62RXPozZL7a283
A3Gdw1qp5bTkdD4hDwo66UzWiDhTUCxm9B1alleZXeZElmbc5bSpjxTGR2ry9tlA0NFh8xzWQzdd
v3xSDZ2u6yUZq1QGtuXk3mpW+oRk3tOU5ZHwtMh8qqqoI+u0Sx0pgkYX7qVAVbwWzrqv+8XE2bju
i1JUty+HacDbjhbepWFD6dtR9IkC4+/7tbDh0Kjl45hl26K9c9JGPjM5BKablfLztPMHMuFfVt2f
5OLYR22n3m/HBd+PSrnBzOcp/PHO+WPoSQolEIlcgfh3Ng6BHGzxpPGBrg1BQVel1h9amt+M3BaX
dtVxaodi8lPiqb1jUvSJzk4f6Kwadh6fXX+oxvEW0wyfxoIkL9+Yh9uQFeMcZnnNex+Nkt/pkTxg
JIrFR3qZfabHqvNNpdr9GLWq4M9j0xjf6TC5teslUqMKuqmhd5R345amHg5GNpK7opXjdmpdHEw2
mojxx1ztMG496TdciL1ym6dJUCyC1YFbVFKYkLN6CdJlRYdUVviAxf2PjSheR58HJSQXKImkwFqA
mbzCr5JqRhrqNr9FH065e13jKQvbNGXHVaPmSPLKhNYwcswLq+bE0nSNJyXQ9eDMXqAUrhKRVvj6
5Zz4NPfKXlsNGFas9SVqM/AQEUfR4e7KJZM54ZJCqC4yf/TGstqSkZO70s1FwArThnVdjIBm1r3t
GPqg6KIBBDwV5czxThMLpBLdVXo+dLVaA2xXuFktF8/XKrCqrJ7WtQRExcX1SBXaG2JYpKexOKFS
9v7Y8vk0z2u3JUvZhVRkzfuh0G6YL4psypoHE6XovqtXf3CV+uSweghXN6sORLBNibLxqB2zbJ3C
PmdnnPHOOPPyycjx2ZBs2ZqpOf7YT+yVn4CjeGelTKmHMYfjK5TEZsHMmQnep7hr90u3PLDJVr8I
UfjS6cvPxZQvvpSVe+NYPvsks8IvmdfE4P3mvcaNDopULXtdSPPeds6WtAEZ3fFy6jN+s64TDm1v
ROwyc6kWjFDQ2nxfCae+sJLdAK0yW5f7TNL0oc2M9FPVLheUN/Muz1gVNHjDpZtecDytly+HXJri
ANJ+I0YBp8qBg+r+UepgwJi/zhxAsiV2XQmFNsjD5w/fZo5a5ems4Vl7pT/XA1VHnqEx0D1bw1Ya
HnTWzeKJ5u7NZEYVzSPu4om5ToTNahJAD3rnmvx93vXVCSJw8T09NEe9Evqei6gs6s/Wk/PG6bU5
KuNmsy+b0RzlMLHtSvh6p7nbxN7o9jtsqvZkYM8FFS/50+I9iKzVn1zuFKHTqyxxOmR8hbzpqA0E
Da3N8qkaiD+3WfWxaTiJum4ad9Q13pXj2Mafenf+RKr1jjrinyAnA0L72nACthBHAoFckeRMar4i
LfVqHF4Xi91jZvTlnBIAw37WdZhpiz8tupV+Tx0nNO2c33QlGwOA/srH1OmvF0LTQDCTJe3c2WtP
sPeTV9YhpV17sZSqCScxeXeVYtKXSz8Fq8snABJqNqwtmS/nsvFLSdfbql3yOHfK7NBByozcwS1i
PaMyajNrAq+288GrEOTJrjiUZ6eMg/Rzm413fLGLn7GeRitbsnAgPP30471F6B9M5LnMkxBqQEmY
+xoXq5rVY19P7Z7LuowbK6drqPcejCmc92TSZmutJiGZ+OS3c1WFnoHUUq5D+qR2lKHyczcPTZB2
SJ14ljeA89kcN1zfcdInsqOZ9jtWmt0CbGQNTFag+McrYN9ZAeRGDLDuEYY9CcT5ayfTpdFARJpq
LxHwvsqKCM1je20rQu7S1YscVrTX2rU7zjx7oT15W67T8lFmXhbqgS5hx2E7d8W8XrVo0j7W4/rI
MmF8bLv6yqu1PggpmnBtywAPte9VtL0gKgsUKevT3w9AWWRQ4UZEOXYrQP+Qdsi5+JVQiv4O9166
9Za8DZcyt0kpUnqRC+3EblWtvts27CKzw92PzUPPy/+KuGMXNAAkPOkRgI+zHPjWPG2acZkxMu/q
acKb2Zn7K7rQPNFEz/7IvaAH0Ajxyt3AdZ3p2A+0CfOs77YSOYtvbSfuu1J1wWAKe+vUaR0ax5Xh
OvXVZekWG6ML+pkQflPodnl0phrIWZWjD7XSwleetknt0inCKcRZV7APqxiWGJ5UbefGVFfYU8lA
xAF7Gb2rK0ha528kR+A9yUv/x+Y4F1q/NQdjTEjoFZ3rF6CXzte/ggSHM029pW933MHFnEBqzS4W
FlaT4143+eT3csmxz/OyjI2cpI9FZy7WtfsFKlHSn5CmgVZzlwzQVbzW9QASqC8hwziBkLJ5bwzl
n6t1IcE45E/F0kjpD85yN2pW/5ONj0H2vV4KFyDtONTHMCf8Fbo5aAEv0brZpcOErxr1OCG6Psx1
d0n7QSXd3Lk3mZqdPatt7petdf0yq7Kgmad6CFZJmi0HuPL7Shz5kroiHGpguj82OMbk3IP7ZqKg
aTHGHnYJhBjCLwv5yua9aubUOM2YuKn29UzDwvXuJu4Dpz6RBW9yexzMjVRN3Cq86QQOu7UOUtX5
rNQXI+G7fJl3LVaxRSbMbHMsRLahUvvFam862kT1OY+QPQw9WIIv8nm4UF3qN/3w0eT07jLH/WPJ
2kuSpduc2GMxyWOFAVHtgXSrz1ufP0zNEJmSX2hS+mmbxUUtP1iGgWqpZK2yxI5pkqc+semhbvER
t5cupJPOobvSTnEjnFhZE5Fx2uXijpZVsDDADDzerqSFnV+BsSE0lkZtQIn5K1/DjopLPdZJSWlU
dlk4lc9e8VDIh2q5oyoUqT/QvU63brPJ5qidg/lGlEHxtJR+xUNUXaT9AjzvUp8MLDYvIO/edu4v
k5z8HIh6niYZZJm8v+qcy5ndO16CvaTzPiHnJu0Kf5B7Ou4KW4V9vgEaUbqhZpueB0UTCjeRk/HT
efRF5sVU2rAPlFk2xQzOykFUzSSeV+f92JZbxIoQlWjbMHhCv8/JtKlWdMVRmzRKR66h1yk3t6NL
j3ipkoZp32PbrBQbtQzRVKjRh5S3UWORINFf9XrdkbUHncq2RolbpnJ/XFN/bUpQdpOv+z5uxn2f
28AVHzPHOeWkjkX1oUnpUeM18YrhKqtY2BQs6gVA+qDlDZr9Zpw3LiWbrqSBi1gFjJJcDIrGqlR+
uvZA7hbfNR880wTzVrPZz/BHSG/+inLfIad59XycVX6TnfruviS1n3u9b1nmixxupqYP2VJGcr3U
Rb5hQ3rIT2mW3WcrPWS5Yv5UTr/oASodHv+ksnGbSeY7mRdpaQMSzUPq+MwIeNoa8i4FUjDslwW2
S7ZP7/vsvay0T93dzO7c5nIeA6AR5I5lAWWPlZOHimaBs3weFgO7Q8ReZvyycKNS6cDgD0OtoCZy
M9I28LT0FyeioO/Zre0eyvmu8DZN9rHnp9HejjSU91Om495CZrpSTh4vamctFAKi3Ns5XhfY/IKQ
fdbesRWURVqFk2cTIvatZkHhbdc0HtROgDE1yJz0gT+YbMfoSeMHyBdd5ZuPYxn0Jpn62Natr7EX
uH0HvMnkPnOX81zSyoZW5IFy1JbqGrAiC1W+hk3pwc2rcHQ7v0NNhLre57Y/OYokzXSPyvRCDGUg
nwm1yVyiTekucUGc4EWKpV5UWM/PqNqU1t3BX1jiEI51HeVDEYIZFmKSmtkIalpRv8KvVEQoCpDD
QlcPWyBLAdRxknJkiQUiOaF5S2H7lymUq4or07a7uh0Tht2g4HU092PAW6gsecPW0SgSoxc6meOX
XbEXBfIXfAS2se2L5kLW+MRTvm3J4OfdeOgt2Y0ZipllN9lskqViyVm0TxXkbo2Cc2hnTh06RRbw
WvvrdMAsHrALVDuS5VY7l1V+1Q1R1gSN2Zl809JkHZK13RZ9siK/yw4N8rN8RyAq1kPufZy6OdDL
PSmfFMY7bge/7prIy3XiUiccGTvX8I7z0oZ52nZBBwxnqUYRNRB0+1lLMHZX3FdCjmGP0/ShdqtE
YUNCOi39kS32Wc+zcws0FscAM3pyaUTaCph3zq8qhQaflNaHFFUmXjWW8dpcFjKd404DX5kczbbt
iIfQXbtPpVn0SWE+3XjztG0LkGBF7gI+jCzdYs9RIZLVjqKOXTflwv0+RdtZrWLr1NJEtMjRRqw5
1DA9dacFGy5b4W2pJxI8ovZDJds57tOiTDrjldum62VInfEBSlEYanaX8JrQELOlbwIlnSRv3YSM
XvfBAlfeelh5Yae7/gPio+svraiOqKrJvXYz/+VnjRzFbnEKCbQBRmVzhYJK9VBlsQ6U+sQMCWbZ
FyS376e6I4fKANcUxXRPZ15dmbkdQyBv3nYmbPzAgFVP/cTvZrmuRzMx7OsSTR8mb5bhTAazhZre
xYzwfN33WbzktgvXYZxjqmBX9GP224EWo4znqji+nDer55Q+yrIcNlZPRCIXF/hQPydoabZsZM2u
yIoFotNVgfv7nTq39FtCwGJ9+TFFC4qkk+IwlVAE6oYCRTwrHw2Zf3vmy8CXw8u5v399mdbfzy1c
JlUGAW6ZMdrPFYJqcsWbIHNSZ42olvUuc88io6pAb0ymNGsgOnpOk7UMXy6p8/WXQ15XMJOXj7U9
6xPT8ymYh6EICklrqCBqJyGKXnCnTtoBxXqwkdFpZBjdFt0Vh5tX+bQbuQPlPu5jN/ctnmPg2KA+
smhNbVh2czQ2RcQ7iP3MXkyEQmLtw6Jug4EsQW1ozMy0RTXZOuRhQMCJ8HESIhkcfFGlwEAG15dD
MiwkSfOPBYFChGXxqHUML3XEbstili+3pqXbqQIX1NhfuwaA07vuzbozfZ60dZ7QEQDDIyFausT0
5c6wc422S8CYm74FLtAnZ7gyTEQtImGFR583IihUeSSdiXq21zI/LETFIy0iU3AAwT52LEuEUyT9
qMMM6u91sR4RVIWhyRFCASoyOU8YxK9eJr8rB3+t3QSzMqkKnDgpS5rGi5ZgZeU2a/jHxrX7alKx
N7RhM9oAF8VxXZ2taR3Iq06YK35qWHHJZ3a58M6fvTkA7nu5eMNutO2ucuojQ/RmXLvHFmRX173X
A+SpdL3PxPrJ1XeDsAmw84Po+2SUMA+CL3PHHo1qTooP28xczK1OrNAvzhtGGToAfGNFNk7hHKYe
skYP6YZ4wSJETJbbcdZx5fYh9Aoit5riypJoGUmEszTyiBs0jROkY7np5LqD2L/MgKt4efnBK5Yb
U9sNrvsEoSTP3MTzICNDx2GqYv1cIrsTELPlzJK8HxOVorgc6EF0JM51lqA5yKXdQXFxq3SzEwBo
btlEi2yBTMrY6evdlLuwU33H9RJdN1HloMh6yq+rw4qADtE2IuTBtIVfuGsMuj5kQxcaiX1EUTSM
YzIYx8+WnVPT0CVOuCwylGjrmWFHsjzh6ZiICsWepTvXADZ/mLA8tbzxR/BwhkziQCxoOsdoKm4w
THBCEEK2jwtTQZQlZFaxU5R7scgDdnQscmhVNAAN2CRQbPLPyx7mNarlPQKGgU0ReUMdwdsCkOsx
tCRUyK3jj2e2KqcYy37P6bw33Anrsg0qMW+64bTKJq4LL7Qe4APwb7cfQqLLSOUkSFcWN6D5Jgd0
L8hZL3PidIRtXXRQyEi6KovEOoH1yi0vQ3BpgoC/eC1KHLIcvLkFromuW6L2XWsOo9IhrwHalZcY
IPfAULfsY9mmG742xzVb/BaAUrj4DpTRlld2nyIcD1JFgNPROqHdOs8xJ1fN0u2mZo4sGcN2+OgJ
4YNADheex14qLhaU34Ci+ICMvWxMflfBG6JTc8nTOhlZB9Fu7kzehVBs2iBmjtkIUx5JIqYb06rN
QOuQ6yqpHCfpoFuWqWVDmAEKj+PFQi3fAqy6/tSlQTGKYFxX6DldOQhgqne31TnH5igxWu/cjgTt
MEXjUu4kza6NbQ6ufe+s7FBMFz2p4nO/h60irjLYa9QF4iN3eCh267gA6eGBh9gGkn2yFMsBSk+3
LVuTem12o7nnc70di/U6W+cnzbutN6h95bUn8NAoqnhI3dDUdNu46ZZCCwm8uc87cdXlUZpMJT7l
ZZaQcga3dgmj5VERHlZrFo24iJAHlYv605nnE9JsoOIbEjYkaelsViivIxW3gL+Z58SOBIRpxshR
LKqwTiogSNUcj00ddbLfaoDAQlxBKyDCrfPYeunGW/WeO+mWsD7mGuLfgB8BmxfdByi2w+prnftE
s93s27R9hLbJQ9uxnRmW45CS7ZLWkEt2mq8BpJdoroKeL3vpTICIfSI65K9z6jv6A4UNUtVB34tw
moq4E8vOTPSyXi7z1X2ephtWFydQqz7r6+sld7dKbmdOk349taw8NAvadmyKV+WGAn1CHd8s/bz1
oANjaBVBASFyrZu0poyQ7ENHjoBN11xkl2U97Kpm2kKfOXT5cO2Kxl/IoWAgCjaKQOeBQecgTqFl
knYTcOK4Y+OmSbMkq2ADQ4NEsuZjl8aFIhF4PdC8AbmN43kyYZdSf3TygKMqqWsRUeMGIrXH1puh
NdWAVG310Zvzg0VoRxg9zF4eMGh+QPn7/Tjmd+VMb3IGZCWlzYZN0JG5WIB4MKg38MLZtFVxC3zw
irXsumRQpNeDb7xr6Hlfukj71XyRpTs5QT6Mif2IMhrx5sCnyHMCmPFcXsruzvuUTlcFyFDsJl1x
m5K90YlE/REpHpdcHZAyd46ornvcBLXQ0ENb9wDIW4Xkjtnqg8bi8yiyBzZDYkXFLu/yWGtzOOe/
uR1251qDNkvQeHYjOEwmZ0fsiut6mPZzf9MAcjhRndVRY5wArzoYRw1axN30N8zpt4a74eosCVvt
1p30tegs1DWm7ZCLyJH5Le8fcLGGzrhsiTVbhBaogNhY9WW4Chul7rhzG7utqgiloC3zPlhSdWnz
+n4h4wXU1mNnhH4DkUmXrru5usr6cVPND4Z6B7yajZPqjUuyDUY6zgWPSq03LZBNQe/1bbdCbnfL
UJJ9rc/Upaj8LDN3K+OX81TsG1cdZ2/wK+km5VRuxlQdCywvSnh0t84XGESOqlQ0uhsgk+GYQ/rU
UCGpyQbKNBfwlsI1tGC3XT5eN858amy+kyjfiOs1DVhdHp1U5H5LUYyaNILC765GQNgWBTvPS5q2
OvKyBHnu3DpOeswdvGlWu5FZvXFl7U9peutgeU88eoIez7Wd+aVqywtGCyggc39UdVQ49qqqvGNF
881K7c40PHRwtpFFkWgHn5qzXu5QnLrrSRO7acVykeH6bknXq7JYD7TytWNPomC38A7AQbvA4TTd
sglUUAsBBoUq2ceDx7eTyK6HaTkqaQ6SuNu1O8iR72ZHJtjgDUrbO6+y9zJ90tnkZz1UA7L+EvNw
nKekQvNe19mmF/O+hV0wzShgoxvgsYS8v7yna7optfXTqn5oCvd9ly9XFUrvemyuewnc64yUCh0r
0IyLQQ+AlPcesDq3TcPKKUMOjQQv7R/4mp6ybNhiazYg9Ynpd2VrrpDFe5n/ouvpUcFbIGsznPra
JGoEXpE3R0yKqGk3aKrDMRs2mZffDND+bA3blVkBQMB2uBXX8J4M3KW7t8JckIFF0Iv3dbG1jG+m
FsVDkV3JSobloi86x9v1Cl91RR+ksxsVZjlAu87XqL7O6vxjnYsdB6p/3uKoyD5qPm7LYYjwJK6H
lu1nunVG6Bys8557015rfZKC73sQhfN8hyA1DnUb13AHqBI+rXW2a1qoRZA0cObAHWyIIby8FsdU
pLEi3WEoyBb6XXq4b4jYSpZdT26/GVKxhwpyP6kDpABg6e0EMEMK3zg09MRDJ2lsl+YAPezdyMh+
WDRU563x/w8d37Ekqc5G+UREIBAItpj0mZVl2m4UfdsIJEA4AeLp50Df+W/MYjYKUFJkJeYzx8jK
ZKqKL9NQfqXKf2eCHZ1ZJmCLXlr2UUXBlZnyriPvPPjVDRTPfQrYzaX8wmPnxO3RukPKFic1kZu5
5Dj5Yd6QMI+75ch+Lto72NnPRxamk5R5r9YXI9ynxGss8JauPvQR/l0UoFt5k7S6PVbhcAZf9W5c
dhVNcAgifleOl5eNPYjwiw7ZpS2WYzyixf9C6HrlS3d0UcF7UXWp3PXieO2jj5dXg0YWPV4qJfC6
UF5juzz8CFFbHksXResK9KNcr2DjPjt432YzZ04n8F6hBHQ81DnjORwrsArkom7NbA8sCE/AcJoq
9ZFCy+BAZp7bscNbU5zR+zqMPNk4p11pkFbMnQzNS63wCA/iaiEG0b7/a2rGK6ibNwWYYlAs8bmX
6tJ9DrH7wnz/U1URxOn597QwBNgYOpzqZFQeLJ8rl56ren0BY3Y35QQcjrdJV3SnuK7yudavzhp9
Yoy9gRJ8ktk5WKLeKrD7k3+qq8eyiGQa1cWRMxp3oM01OU123JDMG23mXLU0YTVq7YFewmC5TvX6
RmL5gl78UYniRs1ydvsfS1ncJk6/2dp+BMb7yUbvFFJ7mid+Uw09+ZO5aMCyU2musw0uknxxzJRG
NYIYfkDrg/cwEHDJAZFqvJ7buL0yWl+Z14LviDLmdEdqGNJac5MVcoILXnr5CnvP6xI139bG+Voa
8XS4yIGt2iO0BTngrmVBvbXk7R8TLFlrXxhAN98N8g7FRIewV1rUQFQeRy9E72Yecehl0KllvHNO
w1QctP/bqf8MtMu4675UqNwGPHphpw4l+iBAHQ47LqI7Lnw4EM+cWMRz7kbHAUUwcbyreu2o/tEV
4hw5Gk9hDG2Sm+nyM97BKwLU0zPDqdTkrZzR/Kjo4doGzeMDMi/gkc6B8CBnDTkJsZy8BRhSg1QU
osRYp5uMySkgP5aOvzBV3/k43NSMYsWu6MnQ1PcAUBrfHGpnCVNHFPjPApoZ8eJMPlDR/0ErOxoS
BwZ4xT657+84yb67Dzt089+uGdoqI9W4JKyBQOr/gXu6/wE/+zlUnPGWTyfmAjWevQJQwFAAhWC2
Jig0wQTooWwAK2BouR4Sp6mnTDrdv3P7VlODIP97YKkocMhSRIDUJ4hXlF2bSyecSCWGNOhYouWC
Iry7jGXRXToDPMkdeqRmwvCgQoxzIUv/79BKVoGV3feBGWyF1f/9nIOihyhxOe1TNC7bi2Etjv7v
kH1y/+N/z/PfKdZhMUk/VEO2X4Md/NkvUz1bP6kbiYi8XSbNxi9+E5cH1/HJZR+k9nlCkSFTRmqA
T5LX4FdJ/XergsIPl852CZD+L2a7aON2qfYts10KZxLtueIoNTeEbb9l+1fZZupyMHO/KsolmPNq
AYIyeToDyIBru5+g8bYr+vdc26mjQP7kDPh8ITrcsq5NIZCLz/32jWsQ1H+/dt/a5zoSMeBLK6gw
WaGTwCn2k/137D4nIZ6wf79m/0QOkqF1U++DwuUfZ9weTrdrPfZtf3As5HqTEyertI+pHY6t7Q7G
tgcG3Ih743EefSAOZTL/GdEn1bbL42lKHROgPyBHOnR5HdS5JMvRzCZ3xyVVi/3obPyP0945yckU
JeKll/Ywh2VWT3+g9Hr63oCubM41MHF3wxWUfdg/IwcDuK5n1wzXWpoDDJ5ZwIAAqQsRVcYmmds2
uIICO681eyW9fgE7e/TPJYjQciC4Mc1Tr961dYtroJt71bt5MTZHx0+Jn04DimobngsTHxpHn4QR
FzHwXG4pSKmHvs6tOFUOnsp4S4puZph35XJ5KNZ9AE75EziHmevrtEBMYHr9DgnBxbS4b6Y9lH5w
6o+VLLNxkqkqbVpMJnFwPapSH0HEX/t+vWkUD24tT94QX6jzjU/hq1+ggp1+bZdh5WEe1irDEwk1
AzC6tcv56GXKjQ4Q5x3nyKAw/j24/bGQV+BrJ0nXg98VuTG3YELV6JZZ5fCEB1XmE5G6KE7sUKPt
Eqc2cNIWpYeCCLPtVDauNSiO/BdxuoNa0QPo9WZ8lRVrlM0ClZyNjh1heO/lkY4qhz4qobGfRJM+
tIAyR2aPYi6yqP/g6K6UHA4aJUyBr5ic4Gyj8EX64ObbN58tH269nqgqP0Y6AaqvMruity3Iq+zK
29Y5jpWPi4RLPtFUDU2ZeO74JgqTEM1ztmwFJKiTFZQWHbNwmk9U98kYV8gY5KgApbXDpr0JMokK
SIFodTsnXVmTuoKmFRBK1TSHAj9v0l26CSdB2ZxC58vgOknjAzEzIlXFB4neCHqUqYmz2Y/zYpmy
+i7PQJETt/aSKvJSaytE0VPpvNGZJugZsrL+VQZfw+qPP/qpF6FwX/qMs2xQzSEc28PkeqfWH1On
MlkJnRvvAD63E4r1LnfnOi99fe3COYOGKGPdqzYVtM1zstGn4SrQN8t00V2yMghWLU8i/DLXqEyL
9up5/pktYd7V6BCVyZogzGf+AEtYMCCZanw2vPtWNvFxwJdJPuVlzHKqgh+rBvmxKcKjLpHcSxhX
mbuqrERKEYD0zPqjA9zEwH2FECEQJ/HHCGra9iDkBzAEpygzFYO5DEFAizhxZgoQoQLO3GciXhJD
wYs7AYSmNRDGNSFmTOtlgWDVXljB/kHzBimac+xE+5mVLDeRuAQTWILWg76zSuPRSR0EawIdoGOW
TSoL9HhMO+ZlUgSZOspfVhagC+6eiPKKr3lbGJCU96hQuXRxs4IemBzUPwFkAPpWCpXN3EOKno+N
jQ9ryJ/g43J/xOsTobCZ8SPkDYrMU+SIYxEDp4QwU0H9OqJDMtNPHye1vcgLIKB+21/8OL4U0k1V
VKdsHI4xaBY2BZk1AK74mkEOq2TOZHeIe++02CKtuz4LZjxtkEmoFZJcMBTDHBxmy1PgctlUd0AI
frvmn5qYJMJXT7hspjrX9CKWMiNWggBxswpI6CjaUylVypQ5reV47lvUIcykgv+xPU1q4gI5C5Ky
wT2FrQCCh/VltfVJqzHlVOUMjPJCilusbD4AK6YByijEYwm8qKr+GN6+LSAfo248FegnDB8u04CC
2796FQQogDGLurq0TfwQ7Ku/FJmmDt6q9sT556BuQeCzQwtSr4Ait0LKCKYw4TM4T4ceImhWNGuO
lDmZg1A5xBQ6dy+JnQnmgfrM0bx0VXxEh30RVh+j9mc9Q+3ux4kxw6btSaAxNV1uZwAn9XUM3I/C
DYB7u5euiw4UVKpZxIUMI2rdFy6DV8LARnTt+xAqC1hquM6dn9gIZPG1Bnql1vgoeJerFVLC8rN2
g4MTj3krgX0jePJYnYjp0qmFIr170qVP23pIp7IGdW9TElepF885QBrEXJ1G+N/DFUVK7eRhEF1t
OKU9OksCQJCZ4Vgj8FaFj2cgOq5Qw5agfObZTa0WWcNeDPrQToSpX8rXDpG+DAvABm42edGjk34e
rzEgUIo2oD1VUP7EA0uZ1Wm4QjM+AI3xBBBM8uqUwbEw3nkZ+Z9iOBf23W+nNR3YRkAFF1P4nwN/
zOtJnCmudFkteQQjQ+3dhS/OBBHE6e3X1pSflrF5+lR/Fbr47o/9RbLm3KjoK+jZVNeIiC66j60j
DpUAWudD9U8ShR9GvYcuwKUhpYdjcJ0gdmrJc12cM2nMvazfvXi6y9K+F/H0zSuDX2uPLkgHn3qB
RrwtAaCuwa3w3LfBCeGzqNOSLmmP7s5/VaR6UCNR2KBgmhZ0eE4aWH5sNbmLuHznJHjpufimHecj
IsgtjfkYGnkzJTt5pTlwPAg8ONTMZmw0AKhEGiCGWggQoLx8Xw8B957zUl47vWYAgHLd6Mwv1YF3
S46WM+MAzHWPdCmLY8RvbYTUTZ2s1wB3SXy10r1sl8Gz58IFXjHjY9z80pOgnaEX71+j1T9P7CwM
KgRRQPLQ3gqLZDHJe0zpHeFwe+0PdUERHp7AwVIflIpY7Mkx7CUAESlKBXWWc1beeOk0QJPwDqzz
U+95tyZm16Yll3kuEyOjhyz4tXdBh7Uyiw0/duv3hccXq+W59Mw5igAuCmQ7P8p7wOEzgG8lY1SS
N+l8n303WeAtqMYi4yGqC3Q9Rg1JQ3/CDZRM/pCI9qeJ3q1+MvK5RoXeVJCo5S6FEqn/GpIPsj5r
6BJNAt2NXbMKAIu8cvaqpz8rfXYnp3ga87tG/4VeM6GTxLEf/nwcvFPs4bl/bdhn34Gk6Ww/E54g
YfYfXplWwdn9Xaf8RX8tF2iNsgGSZzeN/6E/4i+IKXVKIF57tI8g7c40WT6gCUCR0eG2gWh/NwiV
NBmjgwH3kRQmnf9MU+IDP1fIT2iiQ9kj383jU7FpBdGm6HWNIvHQjmkziOLJh1Hzezn3YLXdBjFG
j2+AirtLsNSQooZkSErhhWByILfDF3lJaAuRlJYZmC3gBiFd0ZzGojLpbg6pSmlPfYN/ilbuTRjD
fg3afQ9qsTwcNnU/u8Kg8uI+m3O79E1CiXYuSxhNeBnGfA5a59rN4l7HsxmRTb0xo06AIrUp2UEq
lLaqVw1IiajgBzX5Ol0230+zgFCndnkGjDr51FTdUQrVIOo58nO8erfKBeY2r0WUR9NYJjFi2idl
7ZojQJNbXMCqpN26TuTmXCr+Nzg2PHk1Qc/CLVTqYayzMlgZiq1W3/c51dTDiZu1P5Jw7W5OAYOJ
7jz73VPteVhrPEgL+dC6V6+7rsaLycc+pUib2bHheI1AVLthp9PeuPpRQheLTOhcPWCXj32ghSqB
S0EqRG5hK/QNPj376KVYHx4h9rEyDhSlo9/3KbDC6GPr8jFp67+sDgDc7Ubtdwv9JHpXhZdfrPbQ
bTYaF7VpBhuYOC2js7xLSyDNBJ9WRuBc9r/ch1b+KInnv3IVDImxbnwgXdTfOKuG274VOP0tXKpH
Fypy2c8MEQpQBmL6PHTb3450g3czdmADdTFmNerGOy1RZm/2PSdQy72Y4MvxcHMno/mFxiu7zjAh
HJxWy9fWdXjazqDZmd+KREao4Ka4xtF9VMEw5I4lWNy1Xn+o4gcNrfOtc9f14DYxPcl25p+gdrhW
S50Xdd2+uX7P7z31+6TyFv9LXYMgn8vfULMkQqmqTFZs6bm/A5EPKZCq+NVdSHBC+zC8o8kqEinX
+ucc8TfqBSjiIuJkA50uTl/7NzkBs+9gjHkqH2+WM4DhGbbd2DbndnLpkzOZFsE4PCpgPwmqQpXV
lNqvhT8Dt567+cZMIb841fe4V9696asJupgqPNemmlMxizkXmskrLIWEmPCX6QIPjC+H9HOda1yT
njZnRcriPoavdg3UTbjO0x2HNvGcqb0SJuVD83nIlmEp83F2oZ4plyeE+f4f37CEgob5tRQWGLeD
d6uUzoW4uq0zNoTyKALnD4iUuwg6/5ee1V27kML2BqBWfWJjUdyjpi/ua+cmbV2B8IfzqM6kUS9O
HwfHciznaxB2LKuGvvynbV9W9Hog+T2V749JFx7iRVbv1Ex4y5e4T5RtijsABnFXWFThUL4B89d5
DOH2rQcaf1NFr3LdFd9D2puzz3o1J/E8Q4wGEE3pCl8fxRLEPJHPcEEk45P/aZ4r+74x3oNfm+NC
WxC6gKNCqumfgnhHQEnsRzh2PGls7WcrsINsf7LFScoI8urB8z8BI5/r+U34Oq/XynvXwImXkgef
exjUHiKORcLZHHwuPA/iqWkCE007clyJHyFZN6C5aQ9fiyHTh2h48OJpoJtxMX+MYIASYps27eQ6
faDCfEJjFDxi60wfMCDPqa+ZACCgpiwsF34VbwoBpEha2dyZKOYfC/FgqqtN98lvwKL1zYIEVE3I
ipQixwg8wYN7clcjf+ntiRyMOz/DAQKzoNUq5V4jIS5Q4oO60A6rZQp/UXQLQL6Lf/oeaaoeGo7S
UEVg7+YSQC6pLo5oynuzdHG+Du7wvtb4FR4EGiML4LnUwfACG0dwh1sWphgzvGihxhdT8zIZK72e
adgseQzFG7DWfi7SXjOoZTbrqrEWAgwojA1twJ1UTv0MiYjA3Fk3kZspYh9cQdpkCEeb2gjCML+f
gJ3gPslY6nexvT0rixJpKwbCsBKomaFujrq6uMOFBuMhl+2rgNJFtKa6yf2bmTfRTLue/l7HEFV4
cwAXTge+Yo7wPPpW3Od5gUh3tXCaxoN+DGMxJZHX+B9jAOVHE8NguA3UbZrEgSj9UJcxSfhmUbRy
lK/z6n3RyyxOqxyGfNq4UNeAvCsX+AK9ARXF7ueAkVZl/Yi2GtH8azcH9AtlQmdtychLIIb5FFWH
vxHAGzl8kmsAs8dU6CvAHmgXDH3IdV0yrweEuRuvKiJWNB31Idq8V/vUPkwROVW1695YwNWloebn
0BWotkHQotIsL02DOAjk5OpDx98nQB351TpoArlvTDpF1TQmbF10BoYFVYm3KIhZy+5ShLy69quG
XUY245eqFFAp1fKXNPTbZMIff33GteeItKdh8R454XL3g+AZ+qZ43wcEcpHC5OicRsgNT0UYNqmt
1NN1KTSnMgIhEAbDG8CqY20VffhVASWhJPKgPatbWEtjQPbhSvOwnNDmcBvGp5jKG0zwCHBxOIM0
262YxOJadVFjH/tAZh8wUADfWWv/nVoMgaFqRh2Oii9nle2/B7Rds2kI63sFCegN3xtm8MjEIGE5
OUFH6sjpO+lbcwSP0x1noe13qIQ6iEcNdZ0cj5jXXAJu4efpx6OEoibol+rugt2/i7mp7vvuvgX2
xIHS0jv9N2VgNclg8qGbg4DcFmrcmxnpv4Pja50sBWsODmXWJGzY9K8L6exlUDLrWdTc2m0gzhAd
Ayd63adCOCP+zu9b/855xyhW9aUiEnmyqQREMVFW+0F3h0JpgPA9mDpQ09gfHQ13S8UhDOu7bOz6
4UWt4If3IY4R2ifdA0H6v1P7EWyb1zh+n/f7ZjjPWkCUz5vpvYX5X5XB/LrveT7wDq3ZdJhNVb5F
4T917XUvETpI62somLYB2Y+mce+Qv3NqO4LjiAm28gy+LH2qWpQcrVejvpsr9q30AOhAvdA8w6kJ
X7q4apNy+0CYiaT1VP8Oe4ceTeF2t8n20OQtRfUiWH+DMIedeg9wF0Ep+TYo4r7NW0EdteN0Wbc5
v9DN5nQXCtSkAHwGYRzapBX4Zxh01c1X871oiP+kA4nOkEtiyYAJMnOxeLkYVv46+qgdTSSnMyvA
Zu1zRVS1tza2972CVaQjN9X7eIld+wtWaxPDYSA859CE7XKXnvwMJwE9dJTnqO+BiUD2ns0LjYaU
0s/Tsgwf8zoK8FIjgTdVqTwGNnJlZe88A3daEsKp+aeU62sv3PFTvNL6RH96KuhP4VR5L71lDYDv
nn5xZfSVIQddoqHXGR3b5mANelEokvxPMS//t1tmVC/1g9V+MtZ6euw+t5jEeUCE/9cw65bNb0mA
Zq8rh5WqqD+8ClxdEinrINx4JpWrQYhHIw01daQgh/e8BO00oBMUO58FndEvuV5xnKDDQwVb87PF
c7HpdYY7qzx9AGQ2AMlEwVD5zfqpnhIPLr5kDpr45xjLFM0h/VMG/oui8/IN+uk1jfWKInU2YJmN
nC5Va5o7pzG+0sg3VYf6i/YBQ0ZVw6/ltqsGfsQqkJAP87VPgnX0Pnnrs2nn9WO3bGOnoN5nn1X8
tao5FI5NrU8d9DufSyvv1YYEcW3YpSxd+Qbp45AsPjpyUNfQPkTvoKBZ49u/J4v507YkOqKz6w7F
0gS51zTtw+n66jSXIYe9owbh7LrqBK98+6igTs+HOC7f1gbAaWFW4NM6du5R2747U+Q9fSeYP7W9
SvbfpnR0Hz3rnY1BPdsvTftl7BrnuM6qy51wwM9V3yG19Q7KAnZlrovCPWyU90LWOzRYZdrF4HOY
V+tHN0bNY98SYgWFE0PiKMcJ6wt4BupPr29OEvnuFI/xcoWezoNm0HTXrm28rBOQJLuxwgoR21wf
t22byAmGo16+60F01/+GCJaCv7ukM3Da1DUkrNshrenLBE0GPcw1mfWxlcTP3RoemWbmWKZAl94h
KqL5umcFoZ350g39TW+Jwu3G1kscS17mRdSngAfBtSMzeB8N5HOg8NiybY60PXwqLlUfjL/vtvqx
6Um6RGR+8HohV+VcLCqxE5ZDao4mUNEXw1ZwzkPxT0Rzp3N5BkxWH0nf+J9ab6pzPePI/dGpQAOn
hQNpNdYdBedGAZ3o6d8hjCp+Dfo6p2ANnDFlAzR+QyssVA2i7WB5MYDrgzFugMsDWPsc69GRH63n
1udgpQ3cT6V8TH5waOCeeV2JHF47l5aP8f+ZWuP+zFo8EVOoH3Sd+at0FH/12SpOdBFVus/tAy78
h7ei9nIaWuXl1jypbWBFN51dBbWJ01j/GfDVvXaxe68af76XFjrAPnrMIGLvaA6Wv9NWQTNuDLSG
EviODTXvc+G2yxE2ZOR6vcL4asoAnsq5mU+rO045DCXdO5i7tygCsUQiQDt6i499DAR7bmlxXwb2
uyq66gtYqDpTuqyfjr/ZLxgvAQ6Wv1foVE6UeeUr1saAq4qU+kcbf7gKBqQlVi/DHNcf3DHoYJFm
IVDzm1dvUzqSmd6Htjn9Xb2hZQMk346PhVbqKr5CuqfBdCm/TZYARFCxaWXdzbCK5rC/coq3z6CW
YYMX/hrAVGIlgOafdYyvBCZSoNlrdwF7U35lE6DRpls/EI9niMjcP0Oj5Ff8HazFjgjoKawKmS2F
/4YzhCc3rANkpBBSQz40vwvoBbtkRny9hqH/Oo0QRux7KH7q41qFP/bFYGpoV54+XDXHcqBlWmyr
N+xzHYNvrunLNyK+ub2o34rCTO/SFHPmLmt02HfXuIkgEype0Q3EWJnkS9sJewSBPUHQ74tvqqKv
dGTmLSyi7kUGfpNULBqv8FsMYEmwjg6VgPH3C7kP1k5NFtPIJmoAAL23gBzrgcCE5kRgQcZKAJ3d
muXYB9TkLQv7Eiz8LJaiPdn9AyBIWB2m0PAWKL4+9y3Zte5zKUrMdeJrEerwxNBdXXQHe5EuKnqP
+vI35OQfQzXZ750Ki2wdCV45XqNNwfoIWaSb6cGw/F+yW8KRBErw553T57p9C0fiPodSojt1h9u+
twQEWjcjWOpPM8mxOhHWD/Gn5unBNA73DPzf3Wr6U2SnPoWWCok84OLmqbG/BVGf1rPHngEtoufS
syO17XDfp/YB65BAK95iFR3Om+DWd+snoMuwIBVW3YpVFxcxzdFpkd18Z1FfHwrXnQGSK2RqVcvP
pok3aIJnAiXtS6+H4ZXWIAqamsQwNFue9WIoHprWPA/cNnitYl9kQ8edTz4Fokri2fveABqSNmS/
Z29K5YK1dIhti7dAQhve1uqPmDbtip6/z5NHEi9szKewQmXIhwmJLQpm2BS8k0D7e5GmbY7LOFHU
ynNz1DAH/t1at7li+1QsAb3/f4/TOh2clZxgN/G/kH59A+LWvNoeZJtoYfUXipZo8NsVzvO1zERL
1nddm3+3iv/N7Z/+d5wOh+CiQzg390PW7QR/t+wk3+hkYQcs/gxsQvJ2PXfKbQ+Uve21ept9jlBR
duPBNPRH2dHgui8IA9YguIE+fJ9JCzocmqXMVCi0Nbw+pz3ktD4EpYZHPhRdYfsOT9iq+/4eB4BA
sbSO/2nfZdvuuC1cALkDSlZVLtnE4Zso0MF8dQx+pewhkpuRMb+K4L03UXDuNqOegyJCZcuk56uz
CNdknHSQt+0rMe3DAjS7B7SnS6e6NGv5Z8cSYRHumBqgdQQuqUK72YCCKsdCAoe/kF7lgQP0m/He
Y4Wi71iBJobcVfrv9TKseRHV/t2pjcFCMDODlC0yj0rPcPya2f1oO+Mmro74jx7SXM6Ld1A2+tNI
4Ktty4C/96RH3alBlppIBdfB1ZBnIS6+F0vhwQc6Tp89G36uXpw6EN+csdGXFUtZZfvu3OFXT/1I
Hgt8mO9eENyBXxeHRZfqNFq5HiYy2WOr+u4b8XiOnG4/zTZsbn0MVF7Ucfut7os4kaFZQQjFJOvc
AibXKghvC1vWw0qISug4hbcVYOmUUBceBVe0B3/EKj/BNnRYMCwZtYJFoB3YvWodczCV1xYHWrXD
i1ALWMFAnzsTIrAhUkOO3roaVT8cG38BzZ6FifAAKvtTBS3HBkpTDs9L0zvI6xtiHViBbjVW4MCL
yh5nAkbhX2SPYtWnxQfLVwYxIu4G982rz/NpsFBWp944eJmex+6KtV66K35GHKX7Zq9pcfQGx+vg
fPdK+BiAIKMjGm7Q7HxqZuMe96l9+A9Z9vzCHKAPFkmLertLSl+5Vzkz2MH56F6nX34szRXg0dQl
+8x+wD5AWWwTb1WgCdea3nwQbCAY/ZIgEY9YJKyqHZOE9WaVrrfNOIr8274/C/QVNdTca2SCU+zG
jxFVP97SufLuiHJRApA+yIXyy830QbFAD+vf1fCZF9wUqZCkeWLvL4gVFN2+p5Z6eLVRPR5mXdLM
sROAF6zQ9heJx/IA9aGXkToMW1tkCqDw+6e9G2F9q+3Tv7seOIa4EtMx3tZpgt8qZWxsX+rt7PvU
4LQprWT7su/tq29sR0lvgbK2X181VfJRELBiszDFN/V/iDqP5ciVZIl+EcygkbkFSldRiyK5gVE1
tEzor38HnHk2Gxq7b99usojKjPBwPxE2+YbRq03HIPu3YtrANFH3U2Z+5ZHp4A7WB8bWms5ovMuO
1L7lZjZn/dVuBhJpcjR4B63/FeHb9wgUEAgdT2mpJW/h4tKTaeIZbF91pyPp+P/5fZf/CUcfwnW0
/c+LpKkq3/79+u8LFrPhYe1HR2h04vxppP3/H/z7tdKTLag/jdJVdy9/H5wo/O9n//u91oo3OsSl
3YLpDVuBjb+ntSkcDeJN6qPpi50RzcGUTCZ6jOLtMiMxVMyvdM+MSVMjfspyrxvoyaWe+CSBX2W2
7EVi1Futl4tfLseppfyO7NjvuxGLhqJZNtyVWwckCv13p7Rv6kumnx3sl7A9V3a6K9Syx5Sktktr
3Pdan/h2SwxKTkoErmhu+9p6yGuR+k5cXqw+csg7Nlc4dljPwsMqqGOxocXD4yQ1646rn8Qp1TuH
sJHXn0Sr1EU3TYZKjfnSp8DbtLpniFghlGDflWHI8Dp+EDbHDVwnJlREaHRMuJUscG5mnyRlHhkk
78xwqRhC1qQB01X/wPmO53aS46UwyUUWonx0JFaXKHFuHDyF/LiYzyRVR7+VDofQRYeJUekL8aKD
7+LdJp7iYrrEKapFOMrUV/iDE44av23ke1i1x6QzXtazZK+HclN01dWdYDkNWfng8Pg5lh0U2Zcq
o/sp6r/WH2lqWVSRFeFwHVcRE8DIf+tc3s+ji5YxL95tOmpkP3rzMgvJkJUAbEZkT6bh6zIYz3kp
75ixERvJJgpEN/4ym+GN86z0DW16IBtd7QvL2PTMrxvb/LVi90er3qponv2i6ckoNo9tmJK3UgHy
3s9Y9T+Nll/qlsZSLiQiRNft+Jd2boScomVHNaQ8THm0y1Ce/JZS2zcd09pYjLht7I3ZSsPQSLKp
1j2NeRqskeeQeXjeLns9GzE8t2pXuPljtVhPYeneopmlgYt21TQEv7opeW5a85rIKdoa9nwaPGzU
3fpwe4V7b5aa30R5sbNAEqZjv0tG/U6k0x1I6ru8UriqxiYQaLUz6QLMOmQtxCsTODF3n2qQv7Xt
OBhxSJqT+oIv7gWxxfiU8EIfWV9CIwsZlbvGmjXSyZmLD68Wvhm2M0Vgd2im6g7J6NOJcVXiruSa
MyI/mvKfyAR31HTRPfpYj+um2cbp8FY74mpKDYXNyc+MkjM/FunRqLuTxsm6TYsZHxMt27T60epQ
+nXfR5saLaCq8VCLeh81brTxIi7KRTfOlX7X1Hmzted8L6cCjsgkibckxT7GaO8PTvVAvXFJQnS+
tusIK2SL8lXr3JCJjBg599i4NpSi3epdGUwkzfq+M/Jn6STGdlbQJZDYAqeyxTlaRkhGLulONyPV
Y/BTK018VS7UP4dnvWqw803Rb+3sQmzTG26PGoWs4GRjJgLT68R7uebwoGlRzaMukmZXZxX1vSSt
K4dgLAht44wh9p6noA+8BGU0v/ClcfysE8AMQ2bdRVj02/hEVv0hbb1v9gMkm2SRN8bE31wiqZXL
j8TDhsOCRHIMDUEhqO96vMK+226tjJZyJsloEmGejMPsEDabGt0IZqzuTXEX1pEVVJ66anH7Kxi4
rpiHET9jOVRlsBjar+ZqbyUmlCrCE+W2pxmxrG9P/eSeK6c8gkvJN1UXMb0sNNdvS/vdyTgNc3P+
ikRoEUzUHZ+MQbM1Ylpzz7ZwI+oa39zChSujfYJ2RfWLMLlkw95KNYwYbsehOqunJu+uFE+/BA8f
vTj8ofLdi0rnxicYb09mRxPUyo37RT7qMevSF400Vzv8Q76kx9IcA6sJwZI03lgVVhtTw7EURUR/
s5SZslWt4w710bd9thtrfih6Y/ptYvANxgspxezLLtTnLCGEEKp2eg2jklF/EMblWRhy3CK2cQTq
ua/aH8crjKAskofQjncdp6/n4ujMYjHvTLfZWHbXXRhdffYemFoRn8tmzndzhtVwKJ+HJfuJ6o7p
tauuVmb1SATWL2AIJygJ5E4zaUnZHqJlMW6GYnqKB0WQGCrMaB1kpgp/Dl1rm3opjCDQArrXcmMT
PYV3pwV5OJV+EsZnmWEDhF9hufAaS+dXm+YrTnb0UoM/IYDbNSoW/jKEd0XZH5eeYjVinD7g59DG
ZRsiPGX2Jr+VlXjvLagqDPvuKDlPlufgMoTY4CP8PRshf2clDWCjeRjooAlEav4YBqasmLC7ucrl
TTq9hBWupTFiPl6mpDgiHJ7gvDppWoGwDLwTQ0utu3jfjjthqmm7F03GW9F2ws/t7jyL/rl3A5Ux
SZys+qUp54hoVLo3vG7esglG9y1W5Ag2kmy12IcMMwR2KA9eb/4IhV9XcAARUZ6CGV6Tz/39qonu
rjXEv6gIbb8vC8hOjjVAbLEMQqLD/ZCP/0aEcmFzbMZ58Uap8crT0+9Mq32Y8fsZi66TUe9/TVTM
oDZG0nZZHQg9x4qZ4+Rj2nTCUH8zJuFtifcyb3GaGtVJcwc4b+28IRT+a+aa2oxVwfWv7WLqjbwk
fBVagKCoB+7GaJtMQIqapqQpUx82U3k/641XyINFUPHG8Keu/9LVwlA1nC/tmN5FPYFhT9Qt1j2o
oLteAlTEq9XeGuVCrrVE9M/dR0+L+9uyD8vtjALrg3Uji0xkFgLUhB9eYAJ2QHdR9+DWwfYBQiSC
qbvk5a3pElRPs2lBtuufBwwRR8xa42LzNcjyplYFSfAWmYAFFuBhFnnl8YQxah1M0/SCrkZaShP9
mvVJusGOyRi2Hukb9Jl8XrxgrwYT0ZmxX5Yi9jsvnHDOK/GMWrMZHTO+9fLmO16RzCX7mU6uWm7T
P0Dz+oFhzrLHkNH5adaqW2hKgpr3Vp/K71FN7XPk3IKm0lMgN4euQ7RIC+0b0FURVT3i2wJRqOIy
TxqLHleXtFFdnNI5ZDtjqX9Kmdb3Zme0ZBoqrDUQBVRVbhjIJ8yQefGGBEss+C2XVSJyspnUtC5D
ym3SjeOt2fCEWu7MgVvLM6YjMBgcqllOHahkelKhdV94nMeizg8ZRu/EKnaqdvK968QpXBns/H3Y
Pba4WwhgVdmO6G/oT1X+lXNymw74pNIdD47t6Xu9Xb5U3PyKmQCISVfs19JYGUmkP7PYRHiPuwbz
Xs7jDFRLxd58jric4278pJ0j+B1CiOuU82KLzt3WZo5BFn19jLTnJhU5anhDDdD/5Fgc/Fi/afMY
6Jqj3iel/bSYxqPaKgNWBZ0tL03uhmMiNW7vSdDXdOjJ4zBd00RwAUhz3lhDct8p6x80tdwb3jO5
qoJq2cksMfEJttzyI3blIXHR2zkgbEg4njQPJZ1NOBfuTgkK9VzfFXXyFDXaXkSQKKppaiGgeUGi
kx0chnI5zZjBcRUBYqx0OzAapiBLhDeJZx1gHd8xzvZADgszxEV8g/YS20XrKmh0mGhrPRRbNcUf
WjKu7uvNFC6+p43DbZEut3Ndq62mYUCg2KgB8u/qmr8biPOn4P8blkk/5V51P9WklsvmYanMH50K
rVu8T6c2flxbv6vJIhGJ3tUTVbAz01a32gXL3KoYR5gySjuG031ikHOIkS82VVpg7onKYVvEgzjI
ULx646IFlGv3Vkdpurj1TzwjcJuyhU2CzhHvhOhPsgebZBThp1Noiz9q/+ZkCbe66u4Ad1drcIGK
NEyroBm84cUmhjqm87VENgGkDOO4bz7rOB424XBjx065mzrfwvuxNzSMyc6EGJ5FuHV0Hm7LZHJg
IvT7doNGZ9bzTnPDO1u1DBR4a/naOuR0K+p5B8BdXD3IupvOelZcjDjiChbDFV7Cbo5cmEsZYKvW
yQU4BPyc5fQ6ynJeOR8LMoKBGdI1Ct+102vsNBfHtq2tnbcOEKtmIj1B0Nfg364UFa9jHd2xhvNZ
gzvXZVBOKgx62sWgycVrwh4B9AiSERE+j7MT80/WPSOJ3s4JsnkAlAcDjdRryXk4Spdb0+aeg2tE
RtddyGgmwCsyRaJiODoVDuXK4ZDliCQPAAmqs0zGQOTEh4G2DDz3muLBTuvNQD6aMrlUutUGyhp2
deqeCbgWp6LiO9YSlZ5WN2RULehEHNdbEb0wTQQtm5EqFVV9mGLHjyNbnbGl0e6ZdL9eVm71JvXo
oaEZ632zC2vbAvOj36VLcrN4pncovWL00el2bU+gGy0TO+JAJzxQ9nt6Ux9N8mx+5yDW4U24jFjV
Ublv3LHCJs96uraQyWbmXHvgrsahC3sktKhVI4V4yNx39IeGULCHZn0UM0+y0+EdlzHMNpyhXtDe
DzpEQrrdirkkzR6PXv/AiYM9RZ1Ea2K4Namuiu4AxwJMcx9+AACcTOfLQCEK9G5q75cFPq/rwpV3
K/OdBgWYe06et2rCHS4hze/7lna/Kz+VvkzbOaPw7wuUQ8s+mrkjCaLBklKSCVSeNveTU//YIwCp
Wvp6PJF+KZjsaHi+ctc1tqBgeSw0VPOpm2q/00wSToAYtLU+K8cu3+hwGQ3hftocYLshss/ZlAeG
02Z7XXNvrVprThZG3tHk/4Ko5PIVDRyswIUyTz8k+Hmps10/7T09gBayNwqCA6MRvUUMcjZdIdBm
9eIKIvrZG+xbp6cZgkODzuvsXdRGX2YghXNZkRzTjWueT2QjHAx4Mp3oGdaqCHoVSxLwElsRiiTG
eA0rOlf6K7PFpyYR5RY+CwmDBfeysnBWR//S2bsJIbrGnbRoUGyEI+o6yLM14TQD/zakvWRRN5pV
/BNTSkC4oMhFc3jDiX6HK6vdUqZ6vulxZvKOJNCQxQSTophz+BDqPDDVYP/C3TjOLSOEeu6YVfAW
HgaYLQNMpIq3/bZrLdN39GgM9ImhG8IzYxsTQJmTPzikKdTkYCD0xE9uclFG3p2qbVBu4lhFkqxV
jcNw8ohLLXelLR69Mr+QVSsBMOM58mK4UuKV0952mUylqmccafFUGra8CbFmhNltL82rGHWXgWly
YYR4zOaGQKOysYSZ3yL0vhMPimWsnRPPhgspGmz05a0cSNcgzPBmwrBOjAPuvt0HZRh+eXjSANLB
mR6N33r95yJS3X6X5O+ZDtlRVxyhPeN7agfjU3gzWezwn2MMkudpPKYufenQgXOkjWfPXPc0tvNe
4YhjqEqRTq+xt5X7qgqDGqK3eU+AB5QkloXVawfTdis0CDKCwvuovSILWjkfPW+CaF8QSZZ2gvFl
eitiVCavqJiydvCzy9q8EXnCcETlIWX0v0grDrNhFY9/H1LmCfsIx2Hw90tFp0VWR2DknWVzpLjc
FwKUUJwRqgMLEu2iYjBOC1/jqZlBz6TOjOeVk5Tw/MrZmeAL5PEpLrK7Ri+6YzfEd1VcyAMUu+d6
NZdm2jded1ol7gg0ciYSYXrIl3oJum6SNIHWiKdAFhudaDqIuGUjLf1ae7V2W85cuIkeXfSZ8J6m
E0yXUL+G2cm2yiCTFUlG/EbUXsgp6z4k3/44ON67W19A0rzZ5RJuRF34E6rSkUnKc54U3xOC1NBN
T3Dd6wMc45ZKf4z9sUyeJCrsVsKkWsZ6D6WEu2yiGEFgfi/s4im3mrOjTDLx4Lb7mKlA5RV3mtfd
inF5Gzyxd/P01pYAYNKW7KQlCBNmJTYZ6l/OqeYtyat7QFwbO39ltVZ5sxB9tzQr9mccltw8EktW
e8oVMNmE2UU+gQbzPEguYvDUxoiJKwxkjXrPClrojIsoqbD74oT94FZoJc2wHm1DfviNIqwSlito
Cq3O9GDl5FeXIXoaEvyIzemuqaqP2sw+tdY5a9ijdmqZgPjzlWCYjepoz6wshOBrWxt99LCJpENg
eUMZdJW4NibhRtMC81thCoW9iBZXPBVY9c/e5IHR4PGGe+A1Z69dut36TfVe4exMBLPQKB4KMw0Z
2KdfLcsmMKnnLWTSMXmbSlA3hkEtC37RJqtvEXVL6GRYT8FwZ7wInTht2tmcliyIwEqXK5xJTpkw
AY8/IsvccgSc0qJYQXVVvIk0mIi9yZlkEhLp6s4mShiTO9SBig81gqO0h4+BGHJWK5xjhvvZh9En
zfFTovqbrOpv1VgGldWSNCxBTC/GcBVx/tGzAMGvSzSEsY2OphM9DZE6pvb8vbCCZ9OM5m3EZcpR
OpiBB5OM3R2DiJ4t8JB6qT0XDreJtqYfR+sxze5YIBD7bUiLnMn+YlWAleM7EqxnlTjbJCwZ91tf
OO4hW6CdbQdGcFmGNGSYnzz1YEDlcFJNfsTuNAVA12/nZB95fbRDLa83iSDRqTrzp0niHWzFE2MI
lNGcRcILjUBjGVuIZL9ziiCht3QEET/ovmgd3y5cRdDNPmMXf5KpsyGXgmZiDw9j037hoTxhJ9X9
oazkwUT3K0N1Y+gkydcsq8Cmj2ObY7gZ5SujgV00qm9VU6knbXPh+UGTjy5ay1xVdcZ7vIQ5aTnp
C57Utr81zOEoloQEX8qr3RojZmECqPqYAOflZh4650uv57dGTIfRyrGtt9diPuWAPlGTZzzZ0U3I
yeLG7pPjmK+dDsi1V6+RG37WP/NsPU2hu6Gcutgh+EfeI7x7Lfiv3nBZ4uR+Tu18B/jnuREFxGpF
dKCZ36CuQhEj1wlFAU036h7sxbj0vFiNvW1+wzh6AO1231ecB+XaHtoMLQRXztRyO4UQHJiAbeIa
p+Iam4kc+7lyFl6GTixbZ31AUoKSU2O8pTTcG683HoC+eP6ctCDNG40XwnqFOP5hv7etu0umGHcs
5ZtvVsO704BUy0iEGucu5P6RyLcrL44mlTh7GfXPyWhcp+zaxz9QLx4cMwv9+7S19yqaoDnK6QU8
8rFc0IWJEfkKc4ldz3SdnAcYYFOaQq17dXRusTiZv2I8ZTuH+enWmMfLMsMlnR0iAehuGAOpjlr7
s7Za9q94dbCQTuX9PZ37zHmtSUfi4Lyh5xz8vi1vQ039w9S0S+fs0zVBBcj+Q9yrWB46a7rTEfwb
ofGujei9Z6HBzanArcz95zAnP6iZDlzD+meRBc8MuTWSJofImj8mDtr9wmts0hNPyw8zYo8+AiGy
tJrDYK39t2J8mxVQFsswv8TJT8Zup42mQXq2w5Zhjg2ayEXMLBF4zZLtMPMcan6tF2A9d0jxPDZd
6Tu5RQGae8k2rCQvnTVWu7kcwTM130ZNpRpzzsSzPOTj8hVrA8klJ9mpiC6wKG8bFHOck99TLU5G
iekVZQC2NWjKip8uEhIEyZlumWBZ8oK2cKu8PZzcTI4Y9wVUNTWbKE3oAlKgnehY5Mjt9W9OClMQ
aGKrMm5CuI5IEHsb1sd2yOEC9vMxHHqLG4OotlTMDnvtqhfxT8GpEEhLvnmVTT2vADxWhHujIZEB
2cAAulKN0niwuv7OGAi6o5d5tGBRvje2TWMS3myJGzff0Wo1LdHxyHvh7q44kePSJNiRnmwxveUm
YAC0AXtlzIw1p2BUY7Q7pjGiJBm8gvjAnFDpUT83dWxtITFynFPKdaY88YMlonCj1nVhbb934gRh
1jqVDqvKNaHxFPydLemZK2EKKjzLvudqlu/JR9DOb/2QhgAlGISMzoPU9WEThcOj3lflri/kS2iP
L9hGyZOUI1ai+GyZzl1iMBHQ8ctRunR+5tgX1trcGF64ISVKsn2hdA9x1uyL5LHR9GfLqmP89vI9
GihSoDvcLGlxk6Ag+l7iPKjMfBK9r5Qqg4LM/o6VLeTuWFtQxdIGC7l8sGkrgK3Kw9p9o2q/E3R4
GGOURqMg6zZr7resfrCcvZUIcLTC/F6o7Wy1rBUrsBO9YnlQS5BRxs6p7Hi5ZPHSVnhH0lzeWcSk
taI+0ue86bJQfkWJFAxOS1uejwfLQfiXerpHO8BQ6nQb4ZjAPjOGKVg1DSrCIMGitElN4xEgrgxM
CPNjVx7dFIyGZDFVWeqfEK3gPHurU5wjys0RTENjeUhYORRQ6kKQESALnfaXSQRcjsz61ycxKSxQ
LzE8p65lJlxrs9y6RBCor4ACzB72SDxjKS6ocFvM3RNvKAgksfVlx+rdpBc8NyA/ygWzjdB25M44
uPDRaQ2HsE2YlcETcQPtyWP9CT6PnaXOVdK9VSkT5mgKgy5zrk7T37RTxCVEUs2Pp+LGGe3b3sCk
HNYNYBSPLi1s1Is+nVJ3+mDytR8U4zgk85wEoZyTf7mdIGzF9cgik+KWgdQlmsbnEYoJhcFKV0rh
3+nmZ4uIoXXkfhMPSiJZ96ApyY7b6ZlJVuK3lMKiK5k91OFLY3vswgE1arRMV1tbA6Q/1B+6VZ0Q
1x7nNuUYad5BocMdH6L7lUS7kMFj1Ddv0gneBgk8aZ7CQv1qhcfaFecmHFO+ZxHoTgSrtGD+Ecao
r2VNz9mQiYmBHLrW5KdVduwn55MRmmjlTWI0eeBmTQP4YmgCL46+TFG+0Nxw92rEgONhj2FuDLxC
3qXgmfZiHL88FHQ3Su+jaaqPXn/PLGUJlnWk5RA2RDIYt+Y0voQOPFm3WsutXJ3bLaLWrwelkC6b
VV1uzoHIfIaDZ2FYCbjSbHh83OYaxSlrthz7YURyIfD+aYppI2Uf5GKYbhen7HzdnL7dyFh8ttuz
JcctXynLXjPKGFfSEUjiv5i/3ZEEJXbn0CtvCuHuGgxkuCkwZcTegvJSfiGJ3+bWC7GZKBBM6X16
vH+D3V7Moth3fQV+1uy8Tdxg7cxwKCxpf+do1b5Kk4ubkmMtZ37cXXaD/vRTcwf5yPpkI67lMohj
X0Bc1PUCK0nEykDk5xYpKqh07VCnCJ9KcHDEjMAlUI8Rahaal3seciwJY//BlZzgUm59k+t0GbH+
KLt9Rm93Do6jsPBl/SX8CZdRPBTImW73TG/tEjd8ZCfRCl2EAVNwB5ZPYzoWBAOJNw8mE7XSQMMG
t7fwPhwTWEwWuBbQBDLygK1kcPwHdbU1fEU5gX6k2Ty58LbqCcptbB4aoYYbr2h2XEHmjoZss0pI
tmJsVEXDeYnxcgprQuXW5aOK9WPq9Pmhlf2LaTa8q0zqAXrQX/z4z2LBgOD2EeyRlFuii3DQ5IJn
okOAGa4gqykHXN6mMeR3cmWs5sAvAurp2M7dnnYTc9W0bSkwKWTjK+uxXF93KX5tPJ8d3EC/TLKB
7soFhBqn74OMSywEZbRO4D9ET7oGFd6S3b3LD33J6yudLwt7luE0puI3mvXR71iCUUDe8fOqeprl
xVCzy4ITjMxC5oeBLEEy8zJOnkg+0kGbfE6pPsgayspuLHfIbFXIXo3pYCc2SJcerSK6HXrvwlnF
wZkNLA3Rzsacv6Z1hjBSX6nM+mOuj2/6iHuMRLmXndsa0c8Je4Q90rohIMM27+Frg1lLkmTnQZL0
jTFbt9BQcyQCCW4p6X/8rtGOjpR7cxmdbR6tWNa+fujD4tKWOhu7ULHgydARY3UYuoxvhH2kDGvV
ghrn/VaCHUp16abbuO8fOqH4y2iz8PbkhtVv6gWfsIO4v2dP2hOoYGgyiYZNAttRoVePC7bFYLCL
Z31IjmNkoYOCU2mWX7sBcZrmL12RffeJ+d4J3mwi115ihSy7dNOHHTkf0gTcmo4utIMZ55iqRt9y
8sO33WqAtrV2k9cmZHK27xUzeifqO+01FT0tmTQWtdNpT+nj31GJDpk+viIT+V7N+ybKn5Ol/Zg/
9XZEZNM2qbvXK89g5q6OlPkeC7lQD0FcYfMWBBQbzGzwJhgxb72IwB6IkN0IAqSaH/AQXY3I/K7m
/nlZUCtLJ39tZfrcKUVqVvj0DMWUnkau6Vn3bpcmf9dzTEiOkQPZm0CR1/ULQQGGAPZedIW9d9i2
sjBp693E2zvzeLYTa2sQgdkDvbxolvYdueXE7gT2mDGF5JwYyU2uyidxUhzUI/3ypm8BvQuA+mMI
OjbsICEZFP+QeTGM5MWG0ed9l9TbtnE/S8s7mrL51+TVrVDe5KuCcZM8GjTVQd2k8OcyF4oWY9aa
1T1NNB3JZd5TXMP7ZkOOrtd3lDPwoDp0GVzLiHfcyiNLzWwFJk8WFlPe5ZIUgE7T5naaeS8RMENl
TWAtRG8SW7GfGmjuEkw/lTPLrEBT7wduNMbZYMs6svahZX/XWvaTufbPDNIu6Uj3uEjN3XWcyDx4
qfnQaWg066IAhY/bZ+MGc3lj2RQThm63mzf54FpBp4orlQkcK2yGiJo9sPGcVa3l+gWzxcmbyJ0v
8gUCBzVLvMABKpzwAbtIoipSWp64tHYMs2Sf2EYTNBPLCiKiiqy7NTh7BwNfS/ppCcW+msSGdNWO
G7Pst+1Qst5tIeqggbkGHENYkakMpf7G6OZ7sy8hdlnjx5JVzwl7Rb4I58UHFrGh2rCslSOXHaWA
bJeSc9ADN2Tr/EhYuHlDbCgKxlxeqny6Wrp12+vue5XrGy80/2WsPSbC2nuBioIeP8zGcAf5GYKJ
XusmA8KRKs+yiV8IaRGq537I42/dzEa6+jes4T+mhbiAGeezyOfrNFJDqphrQxgR6wtqYHnAwYqc
rru1MQVibgC5+zo2xqNrazp9eQytka4rjCpQXcakc1g1RgCfhrcBkldQhY4VsB/0VZ9hz9mM5s2O
DAFu4pCpUNdyjHRZ8zK0BFkM7rmGycegf5btfIwWqbautdxNHWNDPWafLVaOCuJauVOsEtu4Kdb8
BCs33K7XJc7rnd5M/UaXXr8j2/2dD9xIms3cU6PTSgCMLgbg0nh4xj610Tv+wjDVH2y+AZg/VnIU
EunYpJqxD2Ez60Qrlrd6gmsVmejmlCA/YJ04Hug7JsPCTDRseiwjwTLgUNCjzyZH7Ncb8bUYNLNA
7h6Ghiq3d26GCf5W1S0D0hNzIJIg9seClByWCZwWF7k9yUzqie7qFmbLPckgnBVRhI3sTANDXOwc
paaNcmmMMgU4D1HP0VObHT+08fPMUl1zXAEqaNNBC244qM3+u9e88La1PyqFiu6aXk5ZsvxymnQ3
zK52agKmjrybaP96/iM/556cacQQeogMy7djj8ay3hklBgUB7GRepwdSGfplTqhEc/EQl3I+WHZJ
NzyP9dbpctDlxrgnltbuGs3N+H1RHDru560Is4/BjFgGUoRorIA5bRhOj1W2B7E9JebihyGgRZHc
F5366Rq9IrANdnr25lc5QUyfbDS21AYiFxHx7c149evU3YERLaAIcM46RViG+zrA/bS08bWw8Htb
gx6zLES/0LxPRBFT1Mic03/OUoaP8qJpqeHLQb53HhCzfJj+dWJGjOWh0sgl6DVaJfTRAG4LUPDO
OkyN3dAT2MnOwOjPs22sFy05hxR8XtlmFRJBf6HbMuKqwvy02iYiciV1119cKFEmg/ptzT6eXTs2
p1TZ7zlgD4T49sa28yN7Ul+0lFGNae1Y+LkKnGDlHNNwg9hI7+oOgLaJGBLhntsv0DJ8clscSNFu
Wocw+EyZMLUduVTvartU2PpI2yhc84Amrj/MOiNUjJZHJ+vCB5PsC2Z2yGRuCaBdNs6mNPARTjPy
GpE9dqJxZqa8MNVSxxcy10y/gVX4ccZVySO0GCHfjF46fjEyCfNQHcxagmrKp+fS0H8qUw/3hmB9
BjC0mfuS166vKCIXdniBPmKDrpYyzlbewOISOgClUb2dTR7JLEnLra3m5tTakE//Pvz90q3bet2L
9yjQkeFNWwy9nXXFzn8+JbnV4lKvsPEMBAiI2eFKbYeZj0skyGuGDs276irsieqCQU7bpZFJmnX9
rb8PWMdp2Wzn7PbY/u11Xc7/PsTrYpz0bzsO+5cPxF6DfkWHkoAGDPr32YoI/d8vqxV0ZcFp5gac
ilPNOzT7z6f6Shud1w9hETL9JnhJlwoa9e+Dlvz/Z3+/FCs4lTWiHRC7o1Zx39QF8ECKZz79+8Ay
CPZ72NW9vbJrs3U3T8rl5iNastN3naX+fejCsv3PZ4WQg7H9+01Cdgoj7/qHcsNs+ILmj2J907Wx
O8Iin/77wbYTmurxYhWxRtDH/JY5gEOPr5A2wwg8RDEKBAk0MtT0li/CHfhR5RPbppiM2EWF2qow
PYYjQ6zWBUlljguLA9ZX5u8b/vuMUocXoUvvdM0Ba0AkdIlyoHCnjNj2CUfrznWmc7H+dAf7pVWY
xuIIJ97sBp5V1TD8MwssQGQzpmE5InT886jxquv/R9eZLTeqbF33iYigb26tvpcst3VDlF1VNEnf
Jjz9P0D77DrfifhvCIFkW5YgyVxrzjEjki/+fjPztzVv6ul78xsiHRAfEeHzYz4PosH0Vq1m/ohr
dPjZQfltBtQiJB+Srd0HpKzLNC/pz7EWN7RfFER/k12n4DXH6NrwW0alrffgp/B1lRP1Of6fz8Wk
fUaq7nb+rB5P09/mpmV5TALLRtKLnyC9lWrBj5sf9kIHdFumfU10ov39ONah03k83c4Pg9LO9/Om
Tyf2c2kjLJhpwpHTuIKLbDphp9PU0keHiDfxrtcsPB8n0/+eV/PJ5YvUX0OwO3KP9MuP+ZRsOg3k
bQ7xRZNxjOAq3AUIHDbzR+rOBN75w5b/XhqP6+Pf3axOkaoiwrD5WlNQAfv5UR6MlO0q+owIIyiJ
lnW1f2xU759H8ydGN4F2b0UHPyybcZ8wcdoPUqBjmjbCUhokgkxJMnQxrLiBEnZlGd2aaUNboV24
EHLWpuOzbhxMogjLjPskuKbw5g0xX65exjSyKetGJaURU44OVkrPvtJDso59NOyb1DAWrRc2qJnA
vVTzhvp+SDv6/Pf1Gjq1J72J69384/MTeugSD5FRJph/an6iGKJmG48kTmuRZhwsw7v6auBdS0en
TUthOM04RBIaqhoH6KvhpN1lfkXoV97VNNofyMCnCKX//GTawgoPCkbrQU+WBWXnm6W4wc0ue3VF
Sah5HOs1GdwUNyPmpcx1tN7szhvicOXBgD8z/9T881iP6svATaL991WPl+Ixyoq0PYdpdHXV3D7E
ZWteSbbEmIAtmnVybF7D6diAD3qV0vRejmYSwsZhJs5AWH3OL/n7Ojs6QIBULvMv6kcWx5wA4wrN
B/pdeY0KS3/8kfkFuHBMUhJHFnD4JBkF+XOqVbgbJQkIT0UwiS4gRBOv5j619sheJSp5VU+JJayr
qbT7cvSN4zD9LOO7dVXIAFikmHE387F5w+3XYopDIeDvMW2Ik+M0Hxyi0t/JUv6hFhndCkcM16JY
SepeNxfipo387gzOVr/a9nCPhZodmiY0rvOhdqAr6JAStVSQesyH5idjlOs7W2cxMB+bN54x1HzZ
/31EKVnzBSypTJ14nL8vzfoaulMh6eFPL5mfiC2yqBrbfP/71+fjMI2eROUQYvLvu/KYfFGSpi8/
v2KY3nzaNNW6tRXwQIVTXqEuZ67lX4ppU7nwak2S57oRA5Ab9NZVyx3rqjIiL3J7KJEecgz8k3WF
cS4nUimdsOnYvPEgRRymbHDQEX9Pr1ixkrNtejTcDj2FqSdRts5KGYGUlh3pkMjlX6UdxweJep6u
MOKB1qE/LJmJwvbur015N8PxXjXM10dHLjH9/awboVzLaZNVMlyHuh9OpXP/Oj+h5uQt6w6yHQsd
LY4GmYiTlN1ufsnjWOUfStb818derGg3ci4OvW7qG+LSw22hELSB3Xg8Iwt4GnPiZ6ZOV5T3x6Cy
fnLHeqtrIrZ8llmxjFDe17TTxdlCi/EkFS1aenVPzHu1GiPtJe507ykv6cVKzX0tdH9bA0ytfd4w
o8aTVdlPtoOSpPZOPf6kAadbI4NfhQerMSqcaFnn9lNJxk6d+t46Sppfft/uYg3DWBn51VOri+rJ
y5NvKQgZxdWb6fK3XSYqIPBdkBlUveyOdHW/+Gl6mrE1gojoD8TbXNEnhmprPzJZL/g1p1SOX4FC
HinX/mFAw1Fi0uXhvLEbV2V+1zvKYn5oTvvzM1aSgxaC/NyIy1hLho35BV4S+/+8dt4vtEQDaspP
Vf8+8rNx2I/pL/JJiBubn/yf1z6emX/CjWvC41N1VyoK1PW/r3780RYKNWqa6Xfz37wlReOv55/7
r18+P/t4YyPgBqeJiSue3hKFTeOpGnRzObj+f972/Or/+rWPH4yNplhWRYT3afrJv+9X+/u/P/7k
3//YC+MKy673/ffQf/1j//tJWergbk3SwtBq8x38/RkJHWyB+Q6Q5iDvpWXFG1DuVmHKW14U3bMS
SW8bDL7zRBrBxNg1kazCc4t3Rqx1z6baF7eOasy0Mx+JnUpuCjckTz7CSEmveuckHbqEmhHkNHTt
cCjy/moMm5awjjdpK9UZMT2BwLF0ns2kowgx+WQP1lgNdIHEYNEMjaiaGizDh8pDesTrl4o5ds/z
oyBDv0v3OT6gb6+osnvtWjWU+tlmhUd5C/AMCw2NZVdmd3cPFekU710lGjasgihjze29xYiUdDP/
1LxR0mwpanPnlhBSbeLvjrpJd8ZzrL0lOnG0uJafSs0lCcayqG9n6MFCk0ChzpPjrgQ6Me+RnjDS
QEBrktUY1QLgA5cIRvc6GzJMztMjJQ/iXU+/yKe353q0l9rnhLCuO3hPjcinCVeotpjysGBw6xx+
FH7/Gab8827GAl9VkYsWVu0fkIQQBahXzluaORvcq6TVRZJwp9440XINFtB1nE/XoE9MHzg9m8JW
bkrmffR0Fj7Lwj2nevLmu/7ww4yRAdHeuHssCw6JpRdUGgvvjP4Bo1KuvFHSdW7lOJQXfhifSkIR
h/UAZTZr/NCDFBuQXxrvDiPQoJjRs6dkJGJn7QS11UA7uJPfWqEZe8oTou4IkCkpnzQCeGV7sOZz
IIlo3XMaUkzE8n6xmJVuC8p6QH3C9fwuIeIsRl0nGqcdt4pUqONT8kItW2PpyFT/pQBVMDXp+lNA
MOneHtRgYabaL2Flw5War3xsSkFljsj0TS/rP9CwKgO9unS2jkoJJiM02x+HFnA57gtHGTalKunj
O04Mvrdu8CcgBFLQ23tES53/bpRpt+rra5oni3bCmDUAS3CjRLQWpt2qUU3OKE9egWBSVChekzQw
/+B2eoVJUX/QBIXfnhXN2o9IRMjtDZQGp16E0sVEThjtUce+/9QMtGkJ7sF2r7ESO/i24R+arvUf
j4T5FWe9cgzFUBjLEhkbEUda8WxNKDpk3q+Vr3i3kh4LlxCSPqW1IXuWUsPmEDO39H3XglqDoLaL
3XSvp35/ogBR46Xz12gGmh1KoeKdDwzuNUGKusl9sxAmzDXk372SlLfaKL7dQYTvUBXlEll0fGl9
hHZWQRvMKOR3hMaBSAIAK6Gtr82+KCmeA1ztQyqJek1/wNQww0Q1dZBBtN6lN1hniZFpmzrtzsfA
nuy9oiQqY+yHHxH3DbNuPnsPwH3CBG8tmFExpoQhVbOKoCRMaD3BQ9f/2iTVJXAL92B61CZTaUK0
nYaRMuIKy0b1mthxcerK4JkIAYIhVdpch8EAKm6QBnshGNnZ0ySO1h1Upzclym8iQowM7dEHNdR+
aKZmv7dmkS2LUjcuVWMRPhAI2A46INrCb49VLFkF0wJaE+tMbLQRWnc3zIMTjh08N8Mu88JPw08m
S08y0MwpTTkfa1XjpDUwJtbMOd1boCA2tjAgS7wNR8+gbmVarr4PXGLBkwlxE/q/6bu458ZkigIi
KWQm5DgN/DGK9abSWHffqqqVixR/zdrOORZh9I3WO99jwgPNooRc0KARf7rSR45J6eNmVChuWdQH
P9QeoEPuGxQq7fQQFtwVVVv9SYIvzi8lbG6deS9Gl9PWTARiE6fuWd3xrWEZwfSr2bvYEM00KDKv
bbpXTfgDE3/3eyBdg0hTrUVcw9Vr5yTKc8sSu/mKHjq92mI+657kxNXUU3gFKTzanF79coimCZza
VTd34g3kaUeZtPPRI027OD+sM6uCi5f4zilSguKVYZp7TMck1gnUHSBo3mdm3evRMe+GX/4hqCgz
hXasJ66BZcHK1oouO5XTrjPthmokFxgsiCXK7egMJglTVyTSbyvbiGaovoYJjRqitys12/tE/X2e
ybWQqhcKkNi7wodPiUplSGuz/A/6lUn8hxD/KbJiaghY1o6+10brsKu1uzcKg7jgoF34tSR8bKIF
FtKIKNR7OacpuxGaw4NKFhsYcy5vRVtoarVwLWsiRqpOtPFV+ctwbYyXVU2f17SnFFju2hA5EiLl
e1Oc7E9uaWW1UnkLC82p8jOQCbl2IgTH8Otl392jBqRLoXrAwNkLa9qfSoD/uec0iipxf4zvMTD2
HYy1AJCn3XyWVnFyTAGFXtD/zbKO/5ozf8H1iNZ2HoHTeev1RE/0VEYfoyGmDdTaiXEbB/ofBqFq
qxqr4y0wnGOJRfWNnDKsVSmO3HkXZ4/yhLoSKlbMlTsPg6UJpDPx9F0c5e6ZRN10Gw5hireiO+JF
Uz/BZXj8FdO+jIlFL8CoLYGacrReMjwP9Kyncu/kfrD1fx4pwSAXmP9AsE4IKRdm0rayaU/EQ0GT
fj5IWtV7pIYbQbpeb9XtWlNDZr1SaoswwGIdZk62qo02fcmQCUMHtn/1LrlAWlBoKxQVzbVAr4QS
RX+d99TSo4e8VqSmvvZplR5ti4pkPmFcGgUfT6/jfu6RAl5Ge1ig+Ro+mgqlJiLpYheZaniPVYcA
1iFex1LdmF2NDHy+oyosWbuc+sR8zKwLwIL9UN06EXrraiATRAFT2Jfpt9bZL7nZJ3uTaIp1pmKk
KSsbgqVtG9d5AzmGKBGKTaimOBZKjAwuWc3zpEw1DWera2G1GOIWp7xGLl7YJURmYMxeyekt93aO
xDBhIoW/UbsaAaZ7zhn7lz2AouyC70a8Ji1gglxzw6/WIAJVG6P8WR+ltYf4gjdwvmP69B1IdPOq
G/RSbz3/Z/OupsIQbRwPRCmiUpU15N0IjXfLxN2TwV7eKEBqb47mUnBCr7yIuFReyAJumt6+R5XV
vfBHf+lN5R97hajlSERu99yLiEyUwK1PhYcLLSsU58XTiXpooqy8EGaLptdpn7PM6y86q/JXzayf
O2uQl/kLbvz+OdfG6lAm5RVkbXRtA8FUp3OSbz+kMmpm2qduh/jbvCg7BCqvqBQAtISNg3xqaSQo
jGZk43XtITAS7atxWLuHitsh6bCzD7+AIy/dXGyVqs4+au76jsnMQHipenMS7dk0/PSDm4i3Sctk
bdiowiIkjgTa1avcZJiNsuIwWvm6V3yCF/Puu7PRBTUdnKss60lJKwPzrGJ/pCaDDzEq6+dBzX54
HgU+xAzQIP1cnGEYv1H60F4AV4YvoJeUacfGe3WBaAQfODmgNmzuXZm1FzQ+MTqEa19Vye8yufmY
jn7r/Bqm27r7CsV0aZv9ZFmKivcgUgkXST06TtNuzSwAfERDz6vEBms1Jaiw0hNH2xmJPUzweT6G
ncj0bHo3sPILjXzuImYtMu/Om5mfT/4l5ku3skF9goVuKumclMJz9yOzxACxOiyL6RjZoNxduNGe
ukrHqySEAjWpIj8SD/rSHSDhPinKHS6Lc8H/yp7RDq+J6SQHh9LCtcX5sde08YtSJl6aooJPPd3q
5vsdzcAUkmCBA4UbX1HF9cEog1dVzdpj2k8K3enWpP/f3b/PKuGJOc6fTsbyuR7daqeNdHgKNHVU
06HrzaehI1Ua/bFGuG8UOUdbGUkyi/SzXtC2yudbeh0W3CrtIV8ZJjWwtBriNz8mHRrmR9w4SELV
OqQOhwSis+L8bIyFzvy11ZmTUvd+EjlYpwe6Ts2R3Feu2lE5YJzSaLR9iG7oliht1Z0x7XaBtSW7
e3zOxIV4IeeSWaxCWB8OH2kvrtz6Cnqz0rqbuvEuEaPh4At+o9AvEYSCJaujKkeSDPWkmqlljYBD
UdMr7Aan+IxUAd/E6N4tS3f3aUjTPJVZuZJO0zH5zZUT5fMNkIfqZscE3tfZOiDB7RyVDgQqe6yZ
U7AwRI+Kbt0E/KnlgXZyVDrqShbELyHDFIE87hrEqLqQNWFetEPYr+NCXdhQvm5Kynk3f7B5GyKS
JXViYWORXQZ5JU+OQnQJFaYvhAPoiZ0fSuz//veBosiv0irN4/ybBk19z1SZH+bxq0Z9he03UU9C
mAGOezxTBGs0sAmK/gc6ZUbhZwHWcYkSG4CXWzGux9VLVYgXFupE+E6HeodSWWkZeE2mJ2VdtPBo
sJHOz8au+5MkhWRdBMhUxURATFXEFr3mOccRJskraV6r+bg1DfKQrL3HbhBY7yplAyrPLRmSCE7n
V7mjma9yQJmUNZtyXUUWsc6d+REAWf2Vjiz7tekGTHJXlVnINTB3byM7tb7zVnzHqSY+6VhTO+yr
cJnEg7mTcYV+JPBwobfdOdH5KOgMrU1y53G1AVD3ZOt9deSVxqZzF27ofne9t0oVJ0MKBxrZ1+P2
t6cAwYgb64Mkh4LAMAStlDWYEPfBprGVGCtj2x8n+BO0KBrXCdoE0EElcR/wbkCmAVpk4yyByAas
I/3ipX/XI4PCm+PWF09p0cJXpkvFMa9PeQFuI9RKlwRaR19PRLkEFGUoNO3Fs/tPMuS100AiyMsA
8WDBmt3fqk6xHjm3ofnitrIlp6eopf2mCoVluBnffYHBKB0FenvLZHlrGcQvzS8hh/xMizNA01jr
+6SU4R23MVNQe7jNe2BH8K+4VDM7smrmQ2bphXdT/gmmF7lCHa/1qCOI/s/ylH8BdKumAf+dVqsj
8ud1YaEoTkRBLpVhM8nKffsnBVS6EhPjT3Vce6VUNg7HaXco0QO5sFBFmonP0MlfWnIggqcAOA0T
vD9eHnzgDzmOviePqcjFq5wrLIleV8y3WhsPP1Dfx4WVdO5JlgTKMQr7H3X7FUat9s5UkIU3X7En
yuiraZVLl2bNq68b6rYs2pe+s3HUlRmaxTFRL1kaqotGGkvRJNYdQoDFN8LbCVSpsIpJ9cVI/t0V
7xTEf047cCxrN2hwhIFZ+GmX33HJIgAgmLYuuOXhUBfRmxn2C6XRTiMzd1SCxNog/DdOrkFvgiBd
8ouQJcBaCyekAhkmI5FnURdkiJYDGFpqEG27FFE4nFCHKJ1CnvyczKumLbx1IhXnXCgutRxdfy0q
GxuAyVivOJPmKa3aK+4nBIdOQPsXZz/9AJROotQ3zHvlVWGufpVeJ7YyI7VHLQxz5Qcukw2r7bi9
K1ucbxPJb+wadSvH7ruwbRbSwaiDjJ7/EnlyK9MPSLWIGj/cGpxu4KLwyks/JDjayPIP+Cd5ZyCU
rpt1ylDAKWrlZ63pDTrGzV3VimYHBcxau3ls76kMmYjj6vrWqRPjwppsoOMdX2u9gkKmwKCx6ufH
BuA7plodHFBvltU6j5dmROxE10TN87yRSUGApGjGTZglX4FIq+dAJFCXjOI3mKjHg+lIICCWjnrk
I6fPhzWLxHyr4iR9z/tt7nqsv1z4HEFBc0KreCQ5p/KyudSVk186kTZQuHz1q+f/2JKVSqhaHBxn
8CwBGtDFbH2EcNBGZ9AhJ/L6wilpj4KUwkcF0rvSLhHyMrvzlfOjetoUarKE44IWooNGxro17Neo
5TZEQk1ga6OmrihzPBp9sHt8FXifh1UUwB5pBFMXN9WOnLfJrmc2AvWQ2W/QXqkVDLc6zfLn6T/D
eRH0qv09PcjdwfkORE89DVKhbLsX21an+mNjbozC8d5CY9ipdfarG2PjqmlNuqk9SEBJnbqLBy1T
Cbj/OFlxKWuUDDO00yg8qGGpdQi/EVfKM0pAlP6TX/xx+mRqciojRSFVoDi3oSbI+WzFAQqwd4gC
XIZzGk3hg3NsEy88QI5Hx5GhvxF9BxBEy8nSlJUgZNMfhqv6OymZEdCuIp+2VLXtfBoMAzAFBEbh
CpENdQ8qI/NGg3uDlhtnl5HBE6a/sw4MKZ6Nae7uBxU+4YZ7m27pBEgNy2CCZupp5W4iqErrhNCT
E6g+pNlou72kDPm7fDQSUQpdkFsoLP930//BmBX+yhRkWEWNDOuRIRKj261wBKfLVsT5ltSjm9R4
9u+bM1KK9wS8PoYByIGquugjak6i7uoDiEnW9VYUfbnawVBQ5lUCDmijRs94cLVneuRLz+rTs+vK
lzbtupfQiLoXQfQQ/OW77xnVPs9ZDRFCkTADNfT6pVK582k2BpUobNFITpcR7XKNjhjwJrOehOHm
vsslUYAlRoO2ThkqVOS9gduq58c/ZrRGuMHd6KD28uSmROaySTwEf7HAtJEntrsxp6k71ZCSBPDU
PDUE+CC3y21xUvtt5UBFBflnbfXEUt5biWmKpctuKCf6cZsAgvk/T4rc+2mMqnueMbIV049TiWJ4
BlwmPVVUFElHp2uqRQ7WCyRSgpZzUBPyCAL9On/TMQjWRhUhTbdKHw5hXvZ7LWZxKqP+93zlZAY9
pjjOdnXgeqfSjF0INK5AkNV+NGmubIncwmvuK9cWNMBnwqCEqzb0rniw9I2pGNeiDcelMS3zS5Wo
T8+nDaxPBO2SousMlWcSC3llHrogmZJo4Hj7WqFi7EkLL1TWjuWO8nhWtxOTgYpF1084EY4E4ham
DmcsxvKl4pjDQQYBzkOB65yC/PjTpVL11I6o1hU3wXjc6MrBbIpx5Xp6eQVqyVeI3yLCkgOQOM81
xkNX/P77QKxCX6fTKIqP2BfBqjBHjOOe+ktm0bCKkQnsqN+XDHFpu6VEVD/Pq/d4ClUa9RoCUUsd
DaIlci0g608JBo0vPYjWntGbfzjH9p6d5BsbSN7K8tLhhO8qeKq1xP3JZJvIG3xHh9AtzC0zipxu
tEeLkTueZqLL9Jp28xh/QAESbJBa7ZtDsmesivGHbxOJYEpBVdWXPk17FT++aRkUAT3iIjIdg5Ph
3ZsK80Q/FRKov7aoKYddMRVHSMhYViUYCFGNgCd1zmMnSm/zYF9GwS2vNetMaNdkCa7S71j+VlW1
/lmgI1/ChV500h8gFjKT6jXO34J4GBBJ9XK+tgCSNc99Qkqq5kQtwht0eBPomOWGvkz6eCTvUCE4
kiB004qoJgxqSHMdPpZjaet5pHCmsawfRwzuyG8fYTGjlH9UxsWbqcrvMoH9DRSwX/jhsAHzz3xH
yZP31nvrUnfcwsuA/Kn7cp/r2NqabNBPAA9wHyr9a2qP2jtiI21pukF5hrDZQrMqTy2aJXwj4PNw
rJcV8KvAX8jeHrG35S82iPg/lfZFvc5awzPNVxIE7omi+tKaUpdkMaQno0Nj2pNaNG/qwfEOVH7J
9LUWIAqiS22l349POSz10zwfqA30q30DIIIK0C/m5coib+XEIu+042AnpOcFBI7ARd9HOvegaY7Z
0Xc/1cjiVRWATFEo6rUjT2EvOvNgDx3V67yI+jscfAulalqdUuylT0ToDFdHBQWYEridO4nzyw0N
xFmFhIye+hAsguLuk3KIOwqk5ICWCkUXTF6t6ha4rwMidyDd6NhqNjLD5Dr2CcGGGQ5hF8N8OzTq
vgkljF5QTVjtJCNm2WzmUTUOIIXp1njyoloDj+Mg/g4MODvu6N1HAlfQpPd3xfaizXwWVWYr98Lp
kUPSAT4/7qs5I+VJCpoQgKW886gUvzzm5UyWe3CRWU35PrX2DgFad5Hr9zn7x8rxOiaeuFVecosN
mjWhU3vXxy+sIqojQVStNaJJl5FN9YzihrGy7IqibBPTwCl+xFFwcAOt3WWOGZyoXBmodJmsYBJ7
EnZcX1rXlk9N62MSIg/IubjeOFIsfSvakkSCMbedJQgP+mjTZMrtGb+YwZAKaKdASfyw0KjiOtiC
y/I97HICbKJoWII6UT9Zq37HJr3UPIEUhdXv2fVrj0UbJOKkjfZSs3rEXnjt8jJq8a7xKDa6fx6F
/z4aEZtINTdf//+v7UHR4x3DpVUxIMkxhxYwhRvQRVKwBlNvnkMNKCXDRHTvdWZsZJvqO7z8+Vo3
VfEZESKGj7f7ylodcX1nKqfSNcgfqUGwUZcxfE38aBKxiyUrU3Tjt8xIgg/bQc8b4g88kYfnrykU
nnyM6zvEc/RO03Y8Ww30cVHHzYsZ5pMQBJzVoBB1SgFhnU1aqXneP28AL9IuoToKjeXbL3O+2YSk
HyuG/WAqIIfRrbC4rfG7DKZKqtekwwnVpF9RU61WguwgwqDZlGPR7+zScMtNGFslcGc47em0xkxb
+FBNNeK6Twt4sBEFlkGnSEQfWH8KWUsCScU1pIGs3SdphqMLK8pbN6B+xroSbOZdGFAImfjeI1av
hGj5EKMd2saqMURfImD66yq/HrEFmKCqrZPrPWV/PIQDRqWD1bv+ofCnpj8a9ZlvprpGfpofzRuf
Iinh5mSGhaUZrXQDKJ4xmupexxI7/4vzZkjfaJvlH7E2HpzpvmUgaM7gGH+ZYKSGAJDDOtN7c6l2
BndQP9mpBJfhrQ/0Qzdt5uN1+k+KXBYa9pqI4pGCK41bziDJ4oPTag5om6fvftF+yJrgZwuOhiXM
5Ip7ywJn3OJeEwEOBB1uREgXLfc99Dm5nW8zisVHWaIjFwpWAzBb5C5MN5p5sJCh9/Z4p0ZFzBM5
gS7EBsS5bRUfBivlfimpgleJDqGLDe467VAXhbpKwOgD3RXWTcGCR39deQsDwkGBd0Mgn3bxUvpL
2tnWSvq6xMAVGdjiRpRp20fXB0j+LkJXDmClhgXkzD0rgqsi4pJTgEkNrM+c6sBfBYfJLYE3+mMW
IujgszGUAM0KZZHepCmQUQxMO8nOjoWTviiuFS7DIUGh3pDwFnlmvcxq96b0ifz+vw8Cpk6jEvpH
k0wLGr4YL+filK7jPpgU3WfHphMQqOmhq+xJwa/BMrNUnCXK3FdvwzraGEE1fFR4Cw6PQbLUk8dp
5agG+q9Y5fzI/FA+zrps7OWiqbBnyTQ5yLJIXzM+KFa8pkN0gXsjwmOqX9Ctdsoy3gYFlokwNFl8
EBX6FOHBXGeuLC5zjVLJI+2s5TTtRL0z0XSsZmEJk7yVUbnKm88SehcDdl+AzsshVWmU2akH+jvw
Sqyjysxexo7zro3M6ecujsFk/BrVNqw3r5cra9oVobpX69zaJ6NRr9zvzIEmbEzTJ8dT9OeYOLwy
M3ajwuEh1Ko77cKtjAvj3auzYR9SWUQ99U1oiX/Q6ymgj6wjHuI3BMccUdUgSZIKUpKTKdGi9puV
HuVkluDyJpbeBUmUqW6wtrOoOfkFdeqaelIwzZNAH7Y7paSVyCIESIk+oVX1ENc/SK093b/8rEb4
N+jw9pRzI50YXGVYU2OkQJ+5K6WnRYvplFLZI//MiBgGFfo5xZgZFx1PEvOtaRyZ+s6PdXlYpA7u
jTh7CVoh102rsgQqjZSInSxYoq7nO2pq2vqDaoRbaXtHq6yZjxAKWUxJKRbn1olB45DVcQ6h2Yh8
/MfwawzwXRApumFN6K3+Ou9WoaOvEjAGflUW/gKwxzGjL79FWVhusrpWT1QH/3nESf7Po+wkDWiU
niLo66qoTrBKfJqWgm9x2mReCWEqmSRaUZkdiTUpLkkpXlRVTGi2ZsD9Hvr9qp/umNhywcappOM+
PqGSFy0cDX0E0BVlaXpheMz6wGQ1kkcV7zMWJ3Oa5M23+ySk9l4U2HtbACnC1No7DuB8Um7FXBbP
luZuqLGJ6dN5fERZaB7Nrj90RfIxxINySVylfhPWbm73oB5rz/ph9OtfWhv52AYQEtHBz7UFXtUl
SZYQPpRchTGRRj/dVNztbu0UWvhlVSz+EY+nh14K44YjeYN+nG4Uk3bVMM8F2F6WH9FoUNwS4kXR
6a5ZaYP/rXW6fONohrkjT9vHmxnZi2ZaKZRt5m5rP8VzOc/4aPefoFCUm8bSmVx0sfLaFs0CuyXV
3bGi4eTZfNLcF20ZmnuUEcjFJJUV2GR9iRtVqF8T2SoMVoGjq19xm33OKo7G6I070QqupZwei8Hc
6ynI+5ly9LDFejhla0hHXhcaz55nN1vm4vGWdV1G4YcGUKcQbOm3cqlli7lrTbJjep0fZRDyXG3V
jDbzbcF9pahYYlP+s85BVLziqLfedNUEX5Sa6LM8quIgDVqG8XVH1tRr4Gq/0anuAoN7QVJdIYpS
wzMyzq55Vdu6UbMPkrheNcw6dhhjSuyGYjNLRTSqrgvq2BvmF8mzRuTAIrKT4TMexXPjBNSC44E5
hWhXtN69HSoGsZE6RtzYo8fp9dN6gCLPer5O5stm3nVdiuuDma0tmSkXfJvhpe1DpChQi6CUUo6c
lnbV1PJ2cz/ZPPrj1YBZMDAvflbq27n03jvSXGNiEqt51w1LZ98A4SDenHtDO/wiv4mI7Ek358Ux
iu4gMi+xr9c3VfU+iwShblopP7kDHPqKpub0YBjd4UrIgliMqulPPXDCTaZF/7wRS5C42xgd9ldQ
ua92NmhvsrL1Ffl99kEYRX9qslHHegoZ3ShoVSma4y0VXYlOvtVnR2BOz6mKO1xQhX5RSAakqJGR
HewXO1mHU3UdFUSF5oewiQqNV08hUwiHZLO4q2+63iHU0ClWgu+iAstv2YAITvdNY97mm7DIUerU
RqOxQMWOmeV5B0SfC7pW6gPa7ORi0mKDvm15S33KDY+IczmjxIRfP5bhiisz25lhhcRL5bJV4Vtf
tJo8MlWqzfuQUdHU1WPZKe7OMnOHFMRJdor+g6KQ2pIqZYYH1yjD83yfHFOkUZhV3msJlXW+oKwS
wmONveEtcAxShrC6hiMwTTFfntOFWk3llMcASPk/erb0VtuwnJSL+Ttwpe4ts0nSNwIFXBENmCEy
svVXROzWkQn5RWtIa5auNE69xRQZ24L6RkvT4wzzTMTZ0+7I2jfQEF7xb0UEOTftkky5kcqhQ5V6
WrXrDPubymhxek91tsY03gfVDHfJpPHTqirdu0ZbL4XOkFk6ynghjTW5xCrn33zxzE8A1YYJOkCQ
1GmenBoFWsRoepR8OBm6PnZeG4UbRprCF3Er3qwTmFT7Jw0GAXEHrYVoGLotxn0HGZ0xWSwKxIot
BstTy7SY5li6+3+MnVlu5FiWbacS8O/HLJKXzWWhoj6sbyUz9dIPIcnl7Pues3ljeROrRcozozJR
KDwgYDDSzBXuJhrvuefsvbZDLulCamVB3DYDA2R/w8VsYNCMdkyyhQ7GDqkBr04qGXfkYUgZkWfN
q+dEKmTwTrnUtjlpOBCv9sqTpmR382eQZpZ53wCYD92w2A+WCx0cj+veVQ3n5Nkoa+tQq+6anPZI
QE/1pQrNZ8ITJp1WY4MJt2gmG0Mhz8h6rLIARTLdVMsecwFlanzBHCh2bTCInaqV/k3vZ+subNSF
6VMiCeL3tlM/EJpS7j0L4VQrlu1gr4atsSJDJlyX5FjfKB6+MUd2+++KFZ4lJrE4+jk0osYOjuNW
aJ1/+9eDkzPRHpTm51+nMFltiqAtTjIGnTqXalnHGFONoaB6lDOrVAbtNpi9vNMzb342pExSwhAv
G5dHl5UgJZoKcl7XXHM60himjfZBo53uaLp9V8kq2getLFeKhY+3k8inCQA/2yZ04emIDDICPFrM
dk15Bpw3vlcmpmwb1NwhjUqy51Pl2SQe9+xiLVqanZ3zL+31FXIKLAs4LY9dQ0GEd117MDpHQhYo
iTFT5CJn97vsCXJcfNcvNo1/aFq/vnVWQ6cF60j7ewxsp/dy34pqJ6bpUkrhvwNuncGz51AzmRwW
tH3YSOUDuyYehn88G42RO3+j7sLaQWFkay9UgGTzEBUCtlWE4TZEAv0yxBY2C9X/qOiuoNCTK1E7
zbNmaU81fLwvxFjLPh7IMdVS9NqS2ZjAH32mR5M/S5qPI82vR8umsW6aToE9Qtl+i3hqT796pbdL
uFrPcc29Z1LXFdODOwiLXJR2O9+6IlNXV7pLUE7ol8g3Sgwj0pnaAx6eZ4Z7aL/QOTJ7MW7a6Sgg
4PIS6yAfyN9ilDMdzi94obMg77db+xGxY/NfQzKq3syH2tRFnogedEnD26ScIBnTbghyVXxOav1t
PjK5v7KBRr+U0r7eKN7Y3v71TAmnvjrZuKu8CiEE5raLZ2p8yegH3nmt/zzUdbjke1cgxeMZvWeW
8elZMJ1Tuv73q0HLPy3t8u/3zufnd8zvTQMo1VFvf1W0LnamHKO15sTGswgNeogxlNkusy6zsiHs
TMSfw1MnwNJrRH9v5sKpIK92ozKNiCM5ThlRgHKnBqfrDLeNQuCjbQfZfn5rXTUFTfMm4jtFYKGr
t/4xGPLoaOvgL2KF3dDABuCxrTNlleAVvgHiwbqXwJXx1erDDKrquRfcgCe9/tBOQeG5Ee0JEA1I
BR7vnRrgZdL68cUvh/Yki5Q4H9VOnspMOyjojk21Lu5yI6yeGFHZsaM8xoHw7iXtkPms14LilUPz
aGl6+RR30XhC8tIuBrLAH0fjxqMFscnGSZ1ttfadJrmDEicnP2A+PFZhED8Cr1G2UJ2U7XzY1+Hj
/IbamSRVpm2TycMfn39QV3QjIvsJxtbKj17iN/Nk6W0c6SMX1DT3pPQ5shTyVt4Dx7n0Y1A/pH5W
HfoaGWUOvPQdbQEAF89/cbAg7mwFtyWZfsWT6dONCtEs1d2rgG6/J7aUsfB0qET1A1Eq9V1a981N
Q6YkxEvO+241QGsoktNAf/VRS2iSId2l8eqdi2n624y6sj/guqUizpl66ag19k0aNLsSINnJsJJt
nOl8NijxVvPtsW+oB0uFxEQDeRF7u/puiE0gQ5oa/WyJCNHV+ovPdiIBtPWDFfSkDflZvexDFVRV
TX8jbhx34xwQfjJWabyyvgdIqJ7ShFLt+1jx8Dy4cMTzpn9UipxWPtX/RfUHm52GUp7SyFX2/GPN
HUkA1nkYKcaK3jvOtUWcleHFo/EyH+Egw/1Vt/aR/FJ0IxTpnY5XwcqG8q6yS23HlS+33cgdLGff
uKUcs7eVbOVeN4z0ps9gXsWdoj2lov9sIHL8Col0YfP+NaBpWcAg8ePOf+yMFpF9weKj83s+lnZP
VEYak8icsRaNRqN+Oa+9aozrNiqUE1UAtWyjlteG2/EpJT1rVQpRvieatu+IAHkKMKDt6KPCiIZy
gSTVY3PPZaGRFjwJhAJpIsvRcxbROvZfGc6TjMXjSQ1CRmUmOWIVBhDEjOEDPsYplMrwf8Jlhbce
VKSRiEfPpOFpFlhKwJv2C6Nmwhcw16jRizVwYo5M9ivYIxzSCuhXLiK3PUldNdoNgm0bF74bpp5+
Z021lmbS4yosZDtz2TGfK4Yn6UB08DMz3miqDO+6Xh33Bt5ToocZIs/nyqJ4y4MYnV+KH75lkOKv
oW9oDL04hjM6SdomzX6T5i+zq6jRa38vO2Wn+BrepzKZ5GD6lJhDEdMAcsuWdR4fi8IabggiUphO
OcUBbA+GuyZ5ylsVEnpYiI0NSf5VAA3Kqry/zUJnEi1TnEWFNLazIhgO3BpsjftoWVP2gs101wNc
n1XpNbEj5WoVenNCWnJXTlCc+aExSrzjsXvTg5164gI6pwyHP1LJljXw4hybrWEffVMBRZI6yUlJ
BiJfusxZ6AijpixS9U74YYbLEnZeEWl3DJG1uyhCdYSoFw+eU7xF93OFSv1MZvU5vhtzb9zoSSSe
UwGJ0Y2kSkJWXW/r3mf2gVVz2BIO6WvIcHJ5IqMYBVCSEp0cBpNicEc6YnHiUmIeUpdKdUCs/UgN
glxxyIebqKbm83pp7wy8FJcw0kEfeiytXabHB7LqsxsvFy9+G7iLVkT20/wH0B/aT+zE3AUjOLkQ
eW/c+hNFyAuTT0EPa2m3or6VUU2PtfI35ehZJyDN6pq5WbK0HOexscP+TLRz+1Ar9yW0yseQyu+Q
BWl7ij3jKnJZHvnr4ICBkdSuSlQVq2SO7mYyuqQa7a6F/p4IF95V7ymHuf4xgHXUJsrkQGdBisg/
W9mxb8DfkFu9E2hDbbXaap57F5RU57okKTHMEAyN7ZTFLToQlCgcV1ofFK9NDkjBbfXkNp5WUi/S
znmCzOJaBPGkP4nbDjcX2kqzy9+jwBInsyLvgyBGf9d2FtTNzH6MqKV3WUUq2fwsoAeCm8Euti2u
tq2P6+UNQUvWdEtnNHzom+rvlxqFu0WJwI8qcb6/AcyLIH2J5tJmnn9QdE0HFzZEDxDh/OhgpneJ
Pg63sRKnqCp6sM2j+majJz4bSCR3o2PeEZyZ7CT64QUyGu0xs4ovr4iaL1NnQmVW4mNMGV8SzJ5f
I/iMO5tqpCJSa8t3Or+qGYprlfTtn/q4yjJh/ewVZG26N0gEtujRIwhbGTzmtQq+9L38AhKVvxMp
6G30sev2ejOhl1s3PQQCLqadJ+l7Y0BRngYCWWhsUGO+MWQe7hKjJWoNHA1hMM7w4qOSzKpOedBN
xJTWMD6hr61OYaUhvJ9aCHlJ7cxS1ZwdSGmkeZnsBW00lza2wU3QgTNeEjnzKLVuR59NvVF1R57z
AWQDBqTgo4hRr2bqtdYbcZ8WTbDG7mfsmmk0pbf1jcHN686QKMGTxLqybPpLrI/ZYd69xwq9Ssxk
kUHB2wr8RJHZRdhCaGRO7qwECQYuAFhYKWHTwHHHJ8XrPDIGS/Up9VAWKtk7nzlaYWsknUSgAm81
PNa5Y4Z3mjl1tfSrNcbcVkXpHuKeRkERUEimkhZrrC/pi0/cQit+YR/nHSM3f3LU2DwhDKAenuaE
aUXQcoiYghQR77Ggy3YuXZKsgT6sDNU+zR0BB+IZzcbyJu/L+i4fua1Zo96tqNap6XuHuy/dB/AR
5kAzJx/VXZq4SF17zZmWUvf78yr5qiuIAe8cz8qvWi7uM8VRr2EX3Vl6xd2X0IhN0AQ4GWL7S+0T
71LK1LxzXfeMD/LVS6aquMDExfbjNSpoC0SRKS4Nc/5FoSMmSZAW4eRj25kHpJVA5HVg606bUjgS
uLJT5VjF16YrxW3dSLRH/FYfkdSBuZeG8dHENu3KMn2bO4VgK6+aX5G9QcrTrVu6YtsGiX9MYmTX
3RBX28Yd/IuhA9zvW5KJCiBqGz3skwfqChqTHh7I+ZCWGn9VATXGAuQ37+R0wXv/OlSnQ6OsEig7
hrNtxloBNO8SFYvJbz1fTAFdYtqrDjisWtt/f+iaTr03ZoOynY061YhvzSPycfbulKwluZdBoZ9S
vfIpx8VuVaKjFbPBWTKdVHHFM0rIyZCcDnXFCm9pDZ9Lkbu/O0VQPMlW1w/zVszIu+hUkeCWE5Zw
UYrwkQ9WeSL9Rj+0Lrl4hYmvyGtInJRx+0G3C5vIqJb3dV6pN/UYnwyq0HzZ6mSSVZaaHmgDl/ce
tdRBL6FDqiTL6yinbwr6BDbEqSCBtR4Nu+9jMsIQxhBVtcxNYn3CBjm6DszD2JQpvB0gJeLgssga
uK+QcuTxWskU417PpXLjEaLlABWdN4DfD5HCVtBOXi3FngZbbAzn/aPMeneTODgdxx6OAqFL8SbA
FhY0NayxxnFsFFc09yKbQFkRBPKVweDODgIo/JOKULf5VjutjfGxXfspU3zuoHQObKJAq7iy9n6s
lqv5FuJldBliP8iP1XRH0VqV+2+Y3iHxpNfrFmiaQqvZSaNyV3OzvrcZqnUkUe9bx+4vdi1+Zv6w
bKzKfGZiK3chCu7NdyeElcMvfHl0qzFFsYCmmAwgYzdL3oPkYeCSXkFkMZ8Kg7SQ1HK0/XxYMYkB
4zd1dvTAeip9c12qzTE3++CgUaafdW6KPSLUdV6yHgQ1QVRGwK1CcoGjpFWMDHtGmcaHuf/lDKhX
oIUe5yNt6oZJ+MYrF5cqMEXjMJc/8wNQ20Ob5+XNfERwXH0Y2RWBoY9rVk9KpVATGY1aVb3NErcn
E74s9kWlKfuyFPeGOg08J/lel1Z8u6T7HLlVglCgAFA1zWaKUIH4zHz4akFZOzCZwHc2Hc4PyLMM
4gABxhkDgcGOzpxv/irF1XAOyf+++f6adQ7/Z8tKv1+c39Ew0LeZjdzMR17E5mJoSFQIRmayqp5i
ret9Yjc6NkUls8lmjcTu6PaMKfTi98U3X4EZNifmsWOKAuPv3QuycDGSENwRqZjczCR1ln4tvbuY
bJGTnQOfRKB7N5/y2qrZMp7iVz+9Y37BUFIVhdOYbedz8wPqiIuBcRbKbR4D/9RrZ5cAw+sLnQkm
cLLViDdTEKWWuDdkgqVHLr+DgnGKLZskPqQlbaZjwPMIaByjHHC3x1TFijIP0NrBOM+97klhpg9h
eTThCeMYLN5NRwduO1lIUF/Fq6AM3UPb+81zyvrRFOQlBKm8m4X/Sdod3ZLhAV+l9sEpTcpIIeo1
TMV7uwU4TM2LJBA6TQZtBuU1eOZD4lrjrrBKJPO0saFVTg9h2/x+VgFN2wPkxzjpbktX75CLsxLP
ZmmHyI7DaHZPQZUUO0m6yKLIuv78PT2dzPLzM71I7lSPKZVJQfh9KogJmR3ZrK1ro9Bvpr8VVFz3
ks4kIrN2L2rermvdCW7m8/ODomgBO1Aq2FxzAYIEjCBULXBo7utPfpQpewaV6oeS9e2W8HRkhmEf
v87PiKtIvp99n9O589KoWahpWV3NgC53RbG3wbkVvGBF3hdCK3eMeFS0ju1WGdLmdQwcd5JCD6dU
L9uzsGWzioxKXZlRgXLBHd9EisNivqG3IRoY2N3s6eJrkCPh7OxDorny0DWmODfTw/wME09ytvLt
90EfGmfwQAQRBUjc9Nk9Gxi5QxgHLsu5m1cO0ZtddtnZlFm9hc3drkkDZDwzauaKxl/OvF6oT4Pl
2As3q81j2EvllOSlRmuBEIkhbp7GsBN7EVTcIaamkp+a9HcEKvuMRr+LKnHXWky3/Mp3cRF8lK2k
kY+FBj+N5+yN4JYbc/5sInh3mJ582/St2LqOY+zddWWzIQ5PO3aUasVGH1gVKvWdnQBRIQ4bpAh6
wEKrbcTD04PBBvo4HwIz5SrrbZgX07y2T6M3LzSijeMUqNZ17KFgZwktnn64yrTw2LRNt2+Z8Px1
SjiEMs4bYbWwMNhNZR8yc7HvAjqCc+E3n+siSUYq4ArEOOSNYRhqvEzskyAPb9qYyFQ6RypgP8s4
uCZm+Z407cX3gG4+5sZFp1blV5X6vrnTHDGeTNsLaeYy07Bj1pxk6KqDkcXdjQkpu1xXbh0tPRP1
YVF3Fxhg8Rmh80UOsTgbrbH8bwUuU8ZwM17KnqQ1P3BgqEwzqLnBOz9LpRiwSaC60aeHgeTqlak6
k/Yrn9Q/SeGxiXED+x4Prf4o7cmdaDr3ZqqKxzH/fZRNIyVDbfuTlf1kcgV5wba9G80bU8BEHFKl
3CaDZt+p0xYuycwjbgD3XmSFd4hShIWpOwEji1Bu0aWUy6js9LUbj1hIWn0KQFMDc6PFCkYKK9Mo
9BI8aUZj/T6W1C0bMzfbpdZE8iITNnyJ4jarnp7mZT4H77Pbq7RSiAWbzmVeT00PPFINMzTrLJl8
pHfGWGBpNlRvFynO72ddp3xJBhQ7pkHVipag8+ozjNZSAgwoHNpbL8yPeWdk70NiS9bLYLwP5Agf
ZmjajYJUlj5Eq94ieEUqUOioVw14z7FjXaIkQo2J1psQJSs0CQ0qUGU34Qb5IHybNicNCXnJ0Zke
5sP5YQwq6PijewFq252c2m3hSvOM1EzITbnoj26KXZXTvtp3J8W1EZXM7AyFEIyoIkhbLdD0Z25F
Jso/HupIKOcAMNqpZtpEmCS0yAl/l+Y94HnkzAC/tdX3ndfys9NIr+274MIaxBqrYhObS66a/Nzd
MAkKqe+1JQoy6zBLaAqNgkBjN2cQ7HetyKebT0dtym6NXYbTDO9Dwb5EsTPtmnN9LTMpMRGavXqd
X7AmUp5R1Pb+r3O9NV4M6TV0KglyQ2CkL7PeLm8FZLpFEGruAQVEtYwyIhXJlxPPvsuEOUq6Bxaj
+mIlpNlOp0vSkHH54AhHWL0RrKbPEHj3OoiAj9qkYTQI6V2ooWzkPqm9Qv0TfVQV6iGWUD9EAdXD
hZETXESyu90WWSMPpTXd5uXUoCT99V4RBXdTa5DvRu0RqYsrzGJYKROikfyuZ7htGoyeI4LD+4It
oGfgAhdFdNHsaRAkUgUMD5V9hQP2ZxY9+HWtfzFgROOZ+CXq4NxaWzVNaMg5+algi7Ym4at7ZLo5
eQgd/WtsX4GneD91TWJbyasXN2HXHTPJxOYUjVdBaPHaN9jO9kxXtnyLnJM7WvquhsR4YDrbH4Cz
KDvCRHtEylaxDV2CHtiKSYYffXy1W3Z3fjVMq5l2ZXoN4NOv1NdS6Ey1o/rLCcnOBJHjLwxA8ejp
9K8kLp6IA5CvauDSEWMS/BDIWl+lruNf6J6hkqB4PdkQ9A4YrvWd3Z7TTHGPSogkcBhy4zQ/owwX
J4/QoO387K9zwT+f8yLTOtDMJAe3T/ctHaydGVr9zdDbxNmMWvLoM+FGDOBGn8DXGZT0UCBH4DJe
1GsfbHr7ha702W0hrNsQP94KTVl7K0IG4sLGzcKXxjnQL/d24EUkGdJA4gff8W8LDMeDiSNeVnV/
oNUFYNimTu0Qt3D9q7iFcBrVuePdqQWXLnSG5Hvux66nUwLl+uOPf/vP//js/937yi5ZPLDL/CNt
kgs9urr684cpfvyRf5/e/+TQhCOJTVjahmnoBKEYBq9/vt8F0J///KH9HxNAcmm1+LAMuwYLoMT9
FYIn0QXEjL8Jyzg7tOZ/6Tr5QI1efVqSoA3H9PIHs2NzInPCp/yiq1dJm3IY2OlDW/qQiMyk+mQo
sGr6Il75jZefLQbQhFk1dDli1b7NlHGCcdfVe1Vg3ayyggXWwAxFR6pbimmDB7Gnfs8yHZqq534h
S7z0QRgyGvaqEeEZmG2Jf/7bQh4i30Or/fdDAPXi2CPR+X7VtCvMm7NjOck6OPSTQmuWabUByH6U
dov5c/23f/pgq/mD/iT+BLU4rYp/PvzPc0AaWpX9qv9j+mP/eNu/vGv7ld28J1/V//qmhyzhv399
yz/9WP7vv/92q/f6/Z8OCLsN6uHafJXD3VfVxPXfL5Dpnf+/L/7xNf+UhyH/+vPH+88kIA+pqsvg
s/7x+6XpgjKgwjj/7RKc/g+/X57+lX/+4EPxs/fP//d/0//hj31BNfzzh4Lz68cf3dfv5+JvXJxU
mQhBDKZ48scfKdR4/88fuvo3wXxZc1jfaRETxPPjjyprppc0+2+OZtiOtLHl2uC2rB9//zf//lJ8
/7L+5y8JTdp/+ZpopmXi5qUU1wXSOF2a//I1GUlX83C37bWhRerD1EvBIrbIyJ2oRJdimE97vNlk
zAzUx+TrFkoPRXkAViW1forSTl7AtDyrTd3uaiM8u8KPVwTGQO1f18JWt2ajrslrAYa5GWOy1Kyh
/qJtdx/nE0649y2oO6ggdbPe5m2ULjFpm6us1c9DVN00VSQ2CZrZzjLJwJH2hlk95v2gIKyvS2PO
Ty03x4J8z/d09JwpgNfbh7XlLVJhMZeV6asnhbdWte6aqVsIcsaaofSXVLj1EUgL40sMqPpK/MOY
gBi61P0HUUXkNavjIZFEOra5JGYbOwHkmOwce5Td+jlz6myFxIUPKkzvHcb6HsJ6km71A0DXdWlJ
+jd8pkZdtOvKiJ4LvSDJnPLIzP2vQRHK1ok94NQatG1pvrDioQZTkk0uHXPVtkcuDAsOuLURzCch
l8h9EOgTB/IuyhtKFFyeg09IDGh3Pnm5K93o1sSvYpr9fdvXx1KXZyodFKtwxpEa35QuXVgiGupS
fbRiVV1wET4YuvcytlmBYzlcRaLy16x8HpSQME99gBekImqZeEUg+oiKB0VBoZw14V6NQkDbygZS
dMD5qxlpwFGuAj0z9M8CetL069mUCfEoaO8+fQcgYk2KXluBt8O0u3FSBxiRqyyyNvpJG4wEJLt5
rgJjr9GNYBbMSI7rTU60v37bVRY8/S4BeVrvNeT6R6n76MhDfYVFtiEnqbzaflLfu7rUkSbpl4yZ
D23NmDgmNz/x8cd+TXC2lxEa1DVnbINbZuPkxUBFC/AUx2bwHGFPkelnnXMV6oxs2VzkBte9p4HK
MuEFcF2GT91IoK/pDwSUj9oBMd+20caz/xrXysZka7Ak8yK5Q/i4pPVmPiQGstqMjuJW++yq7KcT
tBsng6OTCUJCxy5VF3Y5XPvcDE42zh+UYr8sTVskoL6kKe8sZ7TgJ7CZgAV4kB6xUg450vSziTdi
27DMpw85mdySPiIKPy2fAfkdJiZMNrl7w0LpNrHmbLgX+WTV9E+UNATEd8lDE7NlFBEx0JV98CDx
0IJdjrkFuEgQIZSCoPU/JCCZOPNugkbduBVNaLsgKp64IHIEyMFb+KjlSP3otEUjXWU9+lxYkdLe
9KU4RgZTJExlCzY/6p6g+ghRjBuvFBwtkVORMW3T8Y+FzhrmbpDHgR4tKrnECfIZexMGrwZIlVuk
SJC28651QlmVblbyW8Mo10IRXnFBMZbOxN3o2OPSNcOcrVmiIhzJgIRDkDUcpcKqMdI/HPXPZhI4
yqwclvD8w8p+0Cr9sS0GPDi6f2xQtyeZn++jIfoUOg4fJg0JyV7yrS+7C5sNjF0pDlXRkYCprlwt
ve1435I8MlppFfgxktE08UBaAsl4nf8cltEtHDimiaNylw9Fzt6qpZEXPfsqfXekXO0CbBol6+g/
wAxJmMQajTj3VYFNMLWihWsrByfx01UXHppWUbEAt2QaI8kvcesCM4E3l0cpvdzxavcRvuzGfiwE
oVaD9jbROsltck7onT00FzbYW1MeucMQHKfTeMs1JjpRAo9wcAl+654SvZKEk8p83ZJkNDLsWty/
jzHfz1Qb4oWKobG0WB1wdK38HkiAF/AHS4ukHcX8NCqr2bplTm5f+moNyg2u71NdNFeiT31+wvgr
LdtNXanrzneeE8n/gt/3c+ITt+ZaMNlYfZYdsSHLEPMS9eIR1ufHKKVg78w/JWzhjjl92k6uz3YF
00ps4g6nRoqT5DmZVJ5+ECxbv+4fm8y9QqNjitjg+R0yRnq996m7angkdn1cWnrpLDEYX/EPwqnI
iIoPSfzFklatXQBx4LjNzN1CKJuEnORtjo0YD8JMzUeYjt4ygnCEDzZe+2T5mkHEPUR3f0W1/zK4
IQuC9po4aXgWZruaFnuyEniW8lthXptqizoExZlhdmyhtqwGTTu2VYtTDpLjBkR8hfxGV3CZ8C2n
td8nuQC10mCxy2PMkEE+rlo2cDgYsA2VWbBRbs8jpAmTYBzN42p0ZHCl187FiwzqoXJ0NvNMErB0
77gCV62hSsRfxivfSiJPQL7beYjmB77aUvkZorW0iDESOpG16XiAkvAaShBJBR19st6vbqa+eGMu
1l72ZYpPPK4rN02XnUusZKHkREnz3lweXM2680hshpxwxOJ0UyjjBUQJfcUi/GRfcAhtZdM5Zn7A
c/mU7bLaB1jaoaMbfRbHQMu4uZiInb2aeDz71Oo09Zy6/xwtEmdSf6hXY4DUhnRk9CMxlstsNYSO
jbRuEXdlfQhbsTVabDmqxMzYVHoKgZwILtOJXnCQrB2m0bWqPQYhEe5RBiLL87ArpgBDJCiifPiA
SMJcyjxjlmHrhPEk9NKWlPD+yzKzS5TTZM7wqbE1WIkqfhMefJXQR41iNMcmRNvjxqJZ4Dg9Fr7h
bTNjXCJ75Zpq0LXrGHgCxKQQMOOE2OOIzZDY4sBgtphakxyhfc1y+9GBNr/IOxhbGchldhAm8gwQ
8xrbNkQJt05KRRSpqDCATIeq+erUhEdylWuuOAaieCnL7pMpHx88dlYadam9aEJ7Mgqar2FVfAQI
jhcIiMlPQtq/at41M3xoVbqiIuyf47r8KhWilwfrXiE+Z3Qicqo6Ik0smhBr0ZLluGTfkbBWWo8D
jPue4IUANn474E8tgwp4RHftCHMOBTcbNTi5EQN1fJNg7wbz4sYu2xoNRU+oPeqNPk3fh2VBRNdC
5ukpAoFsWzvJXWRJlCQjMwOgD8Jhay8IR1g6iabuMWtpuX6RxEHDq1dIRlfw51Pdudsi7bjjow5b
NfawJe36NaQJRSCPuewVatMEwIJlymXT19gxJGjo0kKJi6/LK/MT2lx1HZq0lgToOTtyfik0qlRx
bQ330jq1D4y59PdW6v7sE/cosmp4lUpDFIyool0hgxz5XYhyWOujZeKSMmUZL33cqquqJbRA7/0b
WiPPedOZk1buGeLlUscVeGhx8Cxt1xgOUvL5ErS+r0CFLmM4/guvDV97R3P2iIAm60iNny+fBL7Y
6VgbbefqFMquVsuPMTSKW2ztJJJU1oGGOkMcn+zT9s3kIzpSdp+KwOnPabhBmKzvys4glHha4kz7
gRYRyYqms8an9SvOHRwmMZGYfcisy23PcJ4e41qC4mk66oyx3zqyQlNIxbdFRxwvsN4RTCkYIITE
zftA9gP2G2iQaotkkbuE7tM1JXGsdBKaXGzqF2lfVFuzHzSo3iN6H19sSF5o1hIf56pQ+M5qTn5j
aa29UQtytZEFoeXxfPLpMbEv6yw34BW4kBeGUN50Tn0Xa9Y6sXTqQM1lv2B30Zb6TK4zhpfrxlSO
jQJHiJoOeh0xHXXam9SuLkt4ZBfHEcXAMoolP7rq7UMlRLSOorBaUpT5QCOqaCXzL27qE3rZ+tQN
IGKJ8G65P6bMqmG292G7wfPIVyYcm7UYQmOZjka0Bc5JulCoDvQF2ppk3txfsa0gdwR4XJupLLcp
tykkBTsb5SjLNSK1iOSeB24nj01KwCcZXQjy7R7/ZeEQVkZkNIra5qGV7RPkYPYXsQdWxutA3iX2
MwHYryLRVRYCADguYoYq54PDxoe4qEJbAMK/TnEytmgLvb4iPd7BeWNSzTYx6Dhi9rJzpHnFSgn4
5QwNPO1aSYjiIk+0JE/4EOlSeUhbYmTd8i3Gt3xpCqPd2cN4dLRIW5jW8JMD7ZAawlpnmHiJfrAO
FrNyGH3ckajlF7Y/7LgRs4lMY2KltQtXF9QA6hQgEqsqaF5VwzvVyL6hkNpomslXlUP3s37Cz8II
rDWPwsZMgvXooY/I1isQVemeU27sxlY3TUHkok9iY1msZXGwKXatWny5ls2yK5Kvthxe8fKbS/JL
03fPUgboFXSz2aSGULdByAkk1aCdN0xEO1BD/JXDkBYftN+X2I9wlU2TclfBisBSxpzD4gco+gIe
x1tVKl98ZL+I8DtYCREChJS8ebR4VmCP3CXfN3zxNgI0di/rqvK9W0qXZuGUBagczdb3ZimCgx15
DZ5nMhsCy0bbacvsoBWI4azK9rDgAFZTw2a8160PJc+8k2swlxCiuuks7OrgG05Yy35WY6Me7ZsZ
oeEP5gdhTzChyQQ7VGqqHuZn3WQYxz19E4wGTNM4Gs85/cHdbH8WIn/qcc4z9ILv2qjNQWGesRwH
I2aP0LmHSh9va9bsaBhIR54+KI16oQrsZJmdVb99c6FtEJ+4RrKAJ9Bt36g42l4XqyHTT+rYcMVI
jy2P8xn6yVs0ah9dad4Aw6ZIg0pnnZscX2gLUn7B/4tMPd3c4Jm1KavLl6iE2pJic1u5qvszmUw8
PZYPQykuGIphgBuvA/seU8OBXLB529YdmfOVXCSowASa48Ot3koypnWiFf3GV4BMOOMKIvpDQxDJ
lpSSetOW6anqtPJQW9fBqMRuMC0SRrr8JmRcIvMHbFAXBJCkXupvfeewsfVdwHwRjRb6jss4zH/J
Bp+9B+ugVwACuwGniyh7ifyYPdsYHboBGF+dN8FKMHRv4mRyyxo+LsehRHUIwUw8a37O5tSVa6qW
Y+LW6qpOAJCVYtOPzn8xd2ZLkTNrln0i/abRJd2GYiYiCCAYMm9kQIJc8+ianr6XOH+dOl1d1tbH
6qZv0oAkkyEkufv+1t6b007Dwy5u7DuH0Z7ojRAHpu3Q6UZxsGeyCaSXuAyG8jET6rmvOnBoutyD
2KHRIzGibdv10JdDjO/by58j3MHEXenKY1I6mR7sdLHJxpEIN4vKtMay9zbRPBvCw7V1Gea/XJcb
KNXVtwlctmpq+jFpFVjTweZfMLEEALzM16eJY7NDRPc4a2vAbiKnPdtZO81MqvSoaA7gJ4+8f3yg
TOrbjJIflEX4Jsn4dBxvMxGPAd50qvL2RXaYoLuQvawLGFL55GZmgvWe6LRD6sbenmUv0Fp21b1e
fpd4dJYNMBfLPBwLi05Bb/lZSAsneIqqCI/Q6UMtZ0EUrIdakpvTxlEtyetgIsxLhmTVdtY+nl3m
qoIi49Bp99x9eeDoUG22su9V5Rpwwpwzonzx80wQyOQrCae+p+DgmOZEH4w63aNs+o0j+UIRVD2n
UsvP1IVDhLpUldhWs8800Mq2MyFQiBvEg2sFCjz2c3nvNnc4OInbzzuGtPMbiyKb+z6aqYLg9RaU
tp9F3OhMZycq2KpJ7fIGfSSVOZFKWbvupDIW+C5euSneSFO5auWlub6xdLZ+7uRZdy0UK046O1C9
Hh+qTuvObOhPtlKP9Zind2mhiHJRyx6tsnAMzJq2SSU9iSQymzB68yFKp2M30ALUkl5BRSgbYrxQ
tGj7PIMdXrJwqSn2EqJuTTtZNYlHe8PEPFFxxPPlDWGyXDn1yL9QBfNRKmZkQokPCAJmMwoZ85Rm
QItC1Dm5CItiwCSv13NkXOrB11YKh1ZpBcnQDgeCB0+jj/xVTB/xwMmrdvsxiJeUhNria1sjDUGm
f3CyCsYh7xf3ATPAacAUQHRJ1ZpkdqL4E6SdH13hvoZeciHSouRWwMmkxPeQUIUoOz1IVHSrDdb7
KLTPbil3BWOMtc1MPRVhTDue/EpluysajrkMzz5MUz/OYCP0twIwM3LziAJu0nhDU9mp8f2DlxTP
OoHKo32SHcbuyrA2VYdV1V73Vl+vK7ZhvCrp1v7sdfE4tuElmYZ1RX8Oi1H1ClX985X9PNpb3Fyn
6CgqytqG/hyN+D5D9Cyrl2T82smRcPNL5c0lKpw4DSAc9tj8qnCrkhNZbezZvp/j2Vgx+bsNOYIf
5Dc6QPbYzfHnEPLz9cLSsIL5W4C/YxcLJpjzuVNvnuGfW8Wh2LTwvMuZOoiZakNGNURnYztcNejA
q8qqPnKfuHCX0h7fsKBe70rpfHdO+0BHbsfB1qYTmY3I7OkH2vaWZJt1NXS0BfaIFJZLQEX63Y0R
cjFlDCXVoDljWMcVG7PrsgDa4D5ynB0Zt8+619H1BarBTmtdhagdIY3YK8xLd63GKLHn9Q3yatra
wy9dhAKghBCLoXxqQu9Uxib7D0TDpmDDEKfuAgKvvJBSwNhBHKnwABKvReYCYp3rfEh80H2b3Eb9
WnVvvi8pdnWqvd9/lyXTo6x9xi91diz/ObN9M+hn3OrIQelkvjAL4huKWcMwMbmxc7Sa/m7M3LOs
JJLDIO/C1D5IhQ5SL93A0Wj569HEkDBds7Hgmalpt0w+QPCfGzu9uZbenC2cxEbakQzCkblg2g+t
XxfIYTFAZR42C9LmBYx5uc+m6YnWk09nVhfbb58re2AbpBU316+0zZi6T9kEuaY39a+2td4GQufp
/TI3gn6f5VLAIVrIxxoKFozeWLtpeLKKa+M5f6gc405P1bEzGeyjJ/gFYjQgOzuHkinm3BT3zlR+
EF5/q4R/Tgih9shoR+3/7ZOCshrN4Yrh4jHBlyJ1Tm/upZzlOx7sh8y6dUQLNDlKwPThCfWCNPae
xyzb2XvDfoHqdI0HteV9kUjMJjqhCZas06OyKE5AjqEv3kt0fgXzFauHR/UrW/pyijiuUHJqtd4Y
YPH9ag0cqcOgflKdoevNKFmJPzjQ7snD+a1RulSY+llSx0fVLYNSKJW6p7LVGD7ixqvXFEq1Mp72
aFKvcywf4wkIHbvHeswET5NE3TT/1bOpMAuFThyGpd7Bfkamd6j+VrIey2hjm3y3htbhV7LNB6UZ
B263l4Fcwo2U9sfQ51bQmgnfOg+kVWbfpGdM52b2D3nZnjjyo7il4X09vvmd2EErycAUX+bsNKck
z66pMR6rscKUTVmZdJ/QEV5ZXp6nEMVq+f3MWvRAFoXpwruQvppQXLnW8StR+oyly6bH2bNPLeXr
AVKvT7y6JIxIyyyGH7NxNV7tkSa5CIEFNSKw/OgYSqL9NYwnuzpqyBnyX2c2uOQvP+Oh5nBca3VA
98RrpzjZpJaF0hE2kqxVUkHZUzHulRzdsmKdO/3NLuOHdhopuoKHJ1DjvTSqTRqjzw+jxJXU5xC/
UIlB48Z/RN3EB6CQnV9UX1nVxDt6BHPIdptMH3hS38lu09zmq8zr7+pKbnnk3Cnde59z9BJHz7MV
hdkUzf12dDlDT31F4yjgIgWmHL9/1ftcWw011zB7jEblG2wyzCBK+uUis2WLIbEVuRqvboINfMuB
djQNNAp/YB0F/bhQW35WcRWtgCWW5lv7MI3s1WDFx4nCK505VODH7OJzo+cxoGek7JMUmwSMdtgF
Nu29MRAVkT+HhqyPGgR5Ai/TYudPxCNPxwxF8+ZbJADKEQvs8l6oGMiVJESv6obDvXSIbfcK1Ko5
WqZ0MZWQ26SJIgzqo1qB8qT7vsDF2IrmmxauE/0ZzcGrmn6PkXU/pE+t8Aj6T/SGThq7PED8E+hK
ldVDUa8KbbRxfhV14ACTHjmf0iZLSE2QjbOHClQ3RF3DFFt2dp+a7RMhceqhi+ovSxAQL6vS2hdF
9IYR7gXYmOU+H9lO1qFxTnyWIyLckTcmAheBy2mQCnOHpuaZnWMr7rJc9AdraL0NtrTyzudbWhGA
Pm21fibFzk2ydeo47DWNOb00yMENzqUrsYVz3dxZzKx2WsdOij5IAXmSv84FT22N4r3tUDTmnovA
pUW57c6YOdozwah/uDjqHamnkqS/u9mKqsfZH2+krNcMVRTVvCK/svtJt6mr3TqgqOsAaH4t5MJn
5dPRyTr/1FPaXtE3wM3XC3h8h14N5ffrbprfwnKCSZ418yDAwYLZZXl2BvjXuoES7VDSycv/spHA
D4VduCfShKmbAibW4xoRvQnPnp1Sij2BN2R4fle8oPaqIeviUXVTvGNbzKmw5jw89hEpBHPIhc/k
JlmrMIbSVr59xPUZIh0ymiw8BqRg9mRtEgfiVCQ/MYP211Y0kJIT6UZAqhEd2ZlnvfmqoqmVgBIQ
WINyb3j0TWVoWLcYH+7T2HS3bGDtdZYqag66FK1gYAoi7ljw+4OreRTxiMxa92FPWPPQ+FsVWew3
J23GMOnIhw7fSmDZFIWwTSyhu175xmkK930uyTnZsqMn8idM5cawjfSOM+jLxG7y0MOLYc79GmJO
xoVlbNOYvKAwdhS/MAxW5jC8qtJuHqpvi1CzbWiKF07sxYPTX2yybbgR8t8G9FX82mvlQbiauniS
B7gQzgV/inYqUL8CHYMjRbTjvCdpARkYGSUwDNvag/QRgWCrg8+catIk9S5JfY+d69K3PH4Ggium
Pr3nyZMhCI6meF5AlMwqmapb2mMc5ZtOpfExNkizNAtxEXXeBCY3Y1NjkWtMhl4RGla6j23nV2gk
NBaRCSeg7LW7KitOEQi2I/onvEYXt21/Ra3+qAsgqkjudP6/vEqubT1tZrd8bBv53Dver6wwj64Z
pzutnV/JLfGnW7n1Ui4MTiUP4L0V17a/kPWzSDzATraMvCrlZHNxIB67s7MyGdWxjmmvnCjXXdf9
KvSd0TvTSssJQhwxDVuT8zkj1/RLYfgUNS7bi05fMaK4mi2btahiXMLA4dUohuNoFk96kb/nZj5v
sOQ+E2618/lK26axr1NqjRs48jpY6ldCJEEmsGV5Img3AEtMIl4iO88R/PDgoJkdQsshkrOQb5yr
Pru5e/GU7e64z95CKyLycXjTSHdlQuAe43R27lryxgx9EQESJNQ8JK9ZHw/Mhw+2noRIO5a+tkft
ra4NMnrKmFkS0524IlG49NULbAXRtSgNaWp2Gw5xiOjvlep+JdngBoZELuRyoLWVet+gJpEKtWXt
tayHDgdVMhzK/Tj0l5ot22b0tQmsC9zbGbI131j5kRb19Tua8+nRXYakWcbrUKsD/gyxytrY3Iym
R2Bz7FVMrgGeHAtRw2cGCOlfegfapJl1VLI6znTMWei+cUlueexYBn1y7bAZ85nxZm/SLkARSoD3
AbJ6+LJJV+8I7123iv4Uk9t38LHdJg47jcTE5I7fzL61HJP380hIqpCdfUMn5qK0ma7kLIe6XYid
pBMbMT4C16vSnTvgHMKHrdbSoYu49fmmSxt7ecyEcR7IHzWWwxfLzBL9lGywuDGITEiA8tr+kE1U
dGf2BSC9eInaVnCwl9NBY2PAbiazNgh72p6FeySTfrj6t4SK4X3ihwdbDcldCE1wECVSdB4S7V1j
ge6Y2ChNkOgNBh4lBPS1nd891csfKX3Y2GG1+58PMSKwN2VvKLT5Sj01RjJeoxwpnS8YjfKFy7J7
KCjUomaS7O516ZTjtjGpohlmRzEBZ4TG9FStyM8Z1piVvcSfdj2PNw5ilXdQRhkyAfd+hW396hVp
uwPB2xGVC/5HWGXRdt59zQTOnqL+3JEIK6zEB1cdCUdHDHdMrdwzot2SvJKv+rTRAjMx1sIRkcTp
uXgk+j+JL9q9EnhYEl0NF7n8cSdUlZ+61run4Ixit6yYTqaln+Jids/k26FkwzBK7bfpbYUiuaZz
JEacpg1Zt2EMDKbQRIn4XfDvw2//PbH2v3FwoGD/Az7u/0P4zQKFFP83+O32/vHefpb/Sr79/W/+
Jt98/S+YNQ+p7h+wmwtn9jcI59t/GaaN+ufaLvqc40Nq/g3CGd5fwtEpELMc3ULa9t1/BeFMEE/d
59CL1dE3zX8HhDMMD5jvX3lRwgxsV7csGxBP96AY+Hn/lRd1bQJau4Ztgdaz8DlxVR7bPipJ7hzL
o+8odLmfD/68//M3P+/+/GEtn/2f76q2ytZGhs/PLTDz/cf/9POP6E3++z/+eTelqakKmY7oUUlA
kwRnwlOSIrLlBvNVHulohcXx54+KpEhkPsw9iUaN/M/Hft4q8sEn2275xDi1MajHkRdUNMgS5bdU
vteRxlBLGUWx6z3gXLOqEV/Y39fKro5624SbpEreqqJQR1dfS9tyjgpnx/HnrWF5y+hTsHnXeuDG
3MKnKE5ZmTi2DCs4inWqN/YiU4KZjv6uGx7pDPGcPThdtwnDorop6tmGHjs0p+NHjnsUQeS9/ykp
r6paICww/vy+JsCCQKu5Phh5ueC280sfq+vsEVvQKcpqyoyQjSTT/YfMS06xKhF3HGVsyMEwPW5/
ljtrsv3LUuQgSFRudABrEcrnoiXxPw//CAcB3xwa9toFhIJ5BOfKOJdoT1ZKhiUNHHRp1Qx3LbT4
+p6Uap/pCip96D84hvZ7JeR0sUYcKkVvlZvW3emJxmk4tDn9Cu+roM+30qxDqkWwTXm+ybcKNbOP
XLlRrmOuaVdzIW1Miqh4sW94c4ltmO8GzQHc0t/RNemrp3NFHX9GKT9vDXajjgUJ3Ebwn3/DD2AT
0NHtXcsurpHmcq2N8/g+G8ZXldndI2DjR25wBojOMl6botmyybXPkkM6UZH7WIXyhOdjReLazTE7
kulY9zmCLgA30+OJy53YBoWuGVEcmHE8GfBGtmWqb76Mcrx4Tnrx6kvf6ZAVLcVS2XhJ6lbb5rUe
sAKba6GlQ0CA6pdtDnGgd+HRWGytpIVoyoa69qr7JNLjlTlCBqWtMgOGQ6/sDl/Ia/rAXvIpetul
mu7LYbpP9ouVbJh/3NQSHMokpMOqxcX9c4X/vPWPeyHziuPPWz8f++8+5edjNtLwthk62BGtb0tw
sTi5+8cfVtcHUZJMgIPN3x9TP5+T/PNz2MCQcdD31tpBrW316ShkPlHhg2PRKLuA4smN1rIz47vG
ZB6Ha8NARJ5yL77D1Dusmf0E2ALtdd3O7z01aYEKTRPTAAYvDsZEJjRQnUUqI0aBMZSNCMsgHUnS
NP2ejFhgt40xpfUFgQia0jyNhN6dPFJE9FgV+6xKvsq2R18c3MfU8WgbqPK3yHCeMkV+C+GbZY2h
vgNyF1YZrZyq/MqZ0gWN4z3VLUGtNGluNZTJnJfJmStwTkOcai/c5x2YYBOde5vwj6xudnMxNXtR
aViOlvuADfZx8hMqW6Yq3ivDouZlHOONDun44O7iHvOQ6H151BObvD3ycAPPzR9irMKc2lEi8jYx
HqQXFJS4J05SYOYX3UZ5KlsXovUuZOVUIjq18aTBrHoMUvTa3bA7wulUp3g588Z/LGo3ohJbEnZb
xNZWdMZlDukySdAbNZ+RyRgOR2IgM45P8Y5v9/yomVG3MlPiyGTtLVHuwHvujbLJeznbp54JemDT
uUpK8rBKi+Ym3JSQHf2W94xw2VH+TtixjYtjEnt4jcbupANVParH7uGP+VpGnFzIWB2PXTvPa9ro
2HdJSZaIBkXnlEm+0ZVDuLOV9GtGCfCJll6bdyV7aaZPRCHGgMCXVNO9k6w+zaRRl0W54XbPNsUI
CJqidN8PNnddMQbABkmJYI0C+e5J8aj16WPMoT4v76zOObaouorYY9cqzwM9Dp3Tv9tN+RYRlDQj
cDlk3mat9juNnMfMZ5iT8JzSspKZiv9i8h/0qtzBUR1KR1V3uie2dkpMJWznFKOjkUXHl3D/6BTk
BsvCviFiJt+xaWAqxrUXDA6/96rJx40iKgWKcywfmCgwVWpDtcOf+BXS/ngcasd/6N1FPVrejQBW
z0aPC2vIxX1BANGBKd2aikRM/ETK9atunD6pv/6TaeMLzKmEZPXkcarH/joMT6w8bM/L6ZIr3w2h
DJgqAIlGe9hRimgKk+6eJeA9kMzUrzQ4WNfeMPA14jdcdV2zk365M2dmHK1pPboypgGLYSqN9U6F
+yP6NAbfPoQunvGEQCtZQRgYG/LDwdlmX26l5fFSExBfd2+GV8FdlO4RT+hJSbKy28+QhJpZhHe5
U51KsviHbCKADoBqMJ0jLk8GDO6rwzYYgLT/ZenAps7oFWswzT7wSVH6ucC2dcM9PdfEU5bCe85p
bti60aJ6PBGPdhrGdmfq3TFXZnny0EJnBvWrhBRZSEPpgk6FDFy57AIPr4SX8OsoJ25+GsVxWdM8
QDq9Jbp3dEq6Vb1i6+c0TbdD5K61KNvSDf/QDeO8SvJ+0xvxuo2aB+k6uKiW8DEQm7Lrr7aL5w5m
bccd/BWafrIDZRbnUaQvYUugiiz9QyOxzXOaJYYfFYOMINbPFvJLP5Wdhg+xbYugs14Mj6BTafym
GeTOZKpNyQYIj9XGj7QgPs8TXBsPhwdqFRIGrs2vrrKImVPWoSXhejVO1VPnqSuRuQaTtegqdNBf
vIZxI2Bvp0M+iNclFFlbDwxqzZSJjSyOBHaQw0THOmGy5armAJ0q5tdN4tyHqR9hUxguPo52/NNg
MkNsQOdlFPZkIyHvYwrJxran87y9WY6rdAKdNI1qgY4EvCNWv1Vqe1VQmOmhs3tm6gQZrtopZKGK
wnhl8Zg1Saecmj8TMXlYbCEHaNgrR/3iVcAy5qMZ5hzkhYb3yeC0DeMOeMG83R2N54G8C8gW+sa7
/G6KyFKefTxnVP2hhxH9PQxtvfXI5AlQDbRU7DV9WPKZozfytdOVVRvTBiVkY3VCrik7YfDViCWt
IiX62oqOIA5XchOILxmzS8IhUYv0EjjA2sv0OuROs5qTIiewksFPBxEi2eeKNjoVgdt092iou0QL
n8OBfL7EadcUXiEqpsCG88jiZ3Y5/KN/FkW3oaXqy81NZpRD+W7xJFy5rsq2tek+hFnbwA7OVxim
OjLjfTi3NzQsMuY5CSfOtzAhqnh67/IhuYraRlDJnRbCgH2z7Go4ZpRLfNiGvsdnog9LrV20xurX
XhuAztQet+2SgBGSJbgbq5MxhYHvkVdgY/uAMeTppalqQxB0DoTe3URNeCdYcb5p+649s2kj3KJM
vK1e5tFT3I9cp0k0fEZsPzsml9+pEb5lDXnkWe2thUGxDmk1JytaAkwShCZrLN7dLn6pM0pehAFs
lhmZZMXzMB6Te8/G3GVAV3ldQEK9tyqE+WSO4nedmSwtlA8zAygODDtXxAzwa2U3ECUNtZdePQZh
wV2ErnusIv2+JeqFXmoaWjK4AmGqV5tS+sY3i9PkNgZ0jka5lyrozpuZ3+m5dirTdNgkU5SS9Wnn
9wT4Iuu1GnOBvhP9yhNzfxp1fn05WNlu1Bpyj8X8EhlVstFth2C89pRJJYLMO1S2PVI9KfVV7vg4
jCxa9drxM3erl8UW43pcEaKraAk1MZ2M7OVXaCFvCsxOw59XhPcSrlUoZR1r29sOuXLJQYdhw0It
WAXEuiknHWdBG12cvN+LLtwbJTQ0waTfbuO/1GmH3VwSdxOO6UesMZ8AIdO2elRv25L4iKr1g9r1
ozubGcFPck+o4t/UiVO352CIME0K06xiJB+heh46REjfcLe9pTziBNjDxYwxwvDCT+9tyzGH8oFB
p5waCiKyuCuGz951gG1N80woMscbNN8JdpzibAepEnWf6vYqMKArsHLihuW+uhJBg35WA4ja9lPU
7imgsBiuhZ96yKyihcyLZuclFeYSAOuvScmzREPGUB4egOOodhtjmJu4fu78tylP6LNZZoFNXlCh
y29RasXabzqisLMV4i6HNHJTLZ6LW5MQ4BFYCAjoYzHcWAVpEm6G1Fj197Ixb3KevvCIvM59Ui9q
405LonXHaF8rm+3k8bzG0VUkRK+llrGjp4pYXFQgpG/Oa33Nes+8KWe5kSleEekcRdyynGigOEaa
e6dZ3aJQY/w2GO1FY5p3DvVHd1wqwbCX4VYYudKirMZ2shi5obt5knQ8ugXmYV6uDP7w2xbVJ0VV
5HxWY3zv6CWbqrLewVXJtR1LqrbsTgbSf1fN7MHZagQy4Vw4l+RarNnkVG9Vry5tW4d/nLi/4mwQ
r0k/pJvIIp9aNhGF8ixTm8ieChzEzdPPp8Y+KrCRe296aBDn64UT2Fhh3BEbTUZQoecvqUp+MVcM
/zRdvu/iWfvF2aJaz41qLxCHIS6RsNmmekcObqgI/S7SlyzLf517TLCvbcjNHQnzHFvQS0vkKloz
uuRsw3OVfXin0uyGp39xOnBYzphmZyHIgBOq9NqJj7Ad1DWWzW5UhrapQnIlc8yrB9L2if8xB2hi
1wpIdsPxb1f0ZbTADN6oNrMR37wwvmdjxIPW7fZD1dVnEhMPFbkiEeUYwh/BTydiQhCOv4c6eo26
uDznrk7ylV8eY1gKrta1rssrRbcvVknvbxw/OctcA1IhMvEODKTgghEWlzA3MRrp5rvRm/u+b/dd
Et83lIPksfHOBuvTZltNZyfAh7jm0QBorupxQ5BBTpCOpPy3/T0Mp/kTOfmDIyzBHErQDSU5JqTZ
sG+lfRnGsEeYn65VYT2NfoxrTrl/sriCDGmenLQl2aq6xAZBBaV2E7N+V82KJO4aZ3Sa1d9Yf2MC
HgCgaKemXBYHORd3ua67E+k30bZJGLZFFUYDwZG932jRXjINFMwDrtIpPoqORVETDI+qwdnUmvbH
DJugnb+bDsmBWlGC79rypZTEhpF/C1gWbwYtB0+VXX9gUd/k/Uza7Zfe+DzN3HtefPlElguwmo6J
gmSdAdzGJ7yt750tx5gHQuO1o+vaJ+Goew76mB8ElB7HulXiRWdn6LZgIIc2yd+RbEkrysUH451A
z2Z7NVNc45rpzazpyiim/HfdNUwtaqNcN5Z3xO9A/M+FfkhzNw3am4lXk7ht7chPwtjJ+p6z7hbH
GKBFPgW01K0sI71SZvmtazCwqWcjB1PTHQ9gFtNbZgseV5hGiS3VBcTOiNeKop8yYQfbWbPzoEPf
j6lu3A+15jz0cpT3nedTILg8tTRJtglGiS+/KkhfZRuUSl4g4AlOKQYP4aaiPHEIJypfGvtkzW8W
zennsbcI+tAcAtRSsRkUBeYyi3e/e59jj2jKD2l4f2TeXlvL/d2UeXocHQ7cWHXqoFUu2p+3ici7
2sS1kmdp1U+JC4+tsAZ4+UkOj/SL0fxhzOGuZLSL4i7JRm9cOiOYSKZGRt6NrB97bJEbz+WB/u9r
4P9vAvf/RCn//1AEB0t2cE//M4Tg/3CAH9+z+L+I4H//m3/av42/HAN5UzddnRVMR4P+pxvc+Usg
Z5uW8Axh68L8pwhumn+5pLt5um7Y+iJOo0z/hxvc+8t3HFzMtmE6vstT4N8RwU3L+K8iuCOWMfLy
LbLQGcLErv6vIrgK7aZGJ+4PorLbg9HpL9IJ0zupUwjROSk6FGlDcZxXxGiyOpVh3L+iNSdg5Fvc
E04QGWn84LWFvjd1RvWqnXxYed0FHGs45aPP7Kin7+nWPqllIM/24VQBpVw6wTmemlo2RaUs9kYI
VlAUDkP9TLB3gBoBeaQYZQ4rG78ytIBk7h4kpc7eP7bYvvh4JetMXrXCIMLHUUS91DEGAko5g6Rm
m8S5wz7Ga3sBEKYFRRhgEuwFTsDQMgYmKW87zZfeI5sfmxNGDc7gTYxi43ogxMcIz5O1nB9ylxSe
nKgO7Gh2MekHJ7G+koEpppsL/SNrWP5sj/7jBakIF7hCWzALRpZv+gJeWAuCkS8wRr1gGZws6DoF
1Iga5FrX5flp+QPltJAc+uzfPClTpDhIEpXVR6mlwE1QIPqCg+T1UrErz7Zu0ymky69Si7tz6pvd
GX+5ixAEWBKVICb6D2yyUCcLfhItSK+9ICn6AqeQP7WgKi3MirvAK4Rxl5tmAVqiAbSFYpFpKyPa
mIS0yjt6S72NVPFw4Lku7jiPAwuPztkXIt+Wej8TopijytsNE4QftGaBbOwFtyFo5qWEvzHSwdrP
Vu4fR7v9qhdIh7LwJxtqR1/wnXABefIF6TEWuGdaMB+a3hmyLOhPuUBAnMUlBM6Ds+BB7gIK4eLf
6DQWIuTbjxrpiO2U9Hu9Uc2hhTPq4I2GBTwizDelhQ8YiWZZmmsWQMlSY33i+qpP/oIuxQvE1Cw4
00DjzypnDx84pZ7c6szrrswG0Md4z9Tvc2N8UAberroyuoMJQrExMlQwrK7poUqjkSk9+51Rf1ly
ogAj8DFBe7yJthFr7MBZ0GXatGYnqSighDT8+Yt6lp9+4jdXEiKeOL8t0rz4lYaJs7GIRzTIx7+1
EL4KqtXITNyyviu5D5h35BbmntgUH3rXR7s5I9nIR5/nXieqsrpKsxFcj/WX7GaPRVdfoDDCMN0h
vuhOmm/H2t0h6MwbuhFrclOku9Xz2kCQxAaQD6iSmciXFtpWrT0lQ/TJaaUgWg5tqz1PxQg1S1Hr
mpnGaiZqb2eJ+o9S4F2uPas9NhFaHnJa0/yFWqeogghpZrY7O8djkyp30zjShDlP5MYWklHNNJ5T
bHpD5xMyRp5VUHEVHktYHDmE1pn2bVCcq+uMEUdj56W0TfciRgIfeE6xPMfcjjx7hp1jab/4LfVP
FcLGKhJYJYmBOSL5QFnOydVqqZD2ZkgWQmvQG5Is23E3vUWu3p9qla9wpfkbK1uCfjXCJbS53k69
QbnJNO9mqs+PPKEvpBlMBLt6wYQUFbgUgVPnIoyDX37VQgxrhRco4LA7riyLwGGe99siXLBWKoqC
ui3v/VCm63aJ2NLj9svo7M+krr6N6hQvxJ9Y2D9zoQA1Ax6wXMjAamEEi55sWuUyuBjO7GN5ERac
cOEK5UIY6tFXVuDTdyfwVS63hUScFiaxA040gRTrLt4S1HQ3L/SijMobkUQdE35n3aSL3lJCc8mo
/XKk3MftHB+sMfuTOGSYTSUW6Kiuxr3uW1CTZs3+671OLKY0C1fpAFgWgCXpQlz2C3uZlW+NC10d
EmQMceVSFJpn9qp1u1dHT5pgrA063kv92fLlqZm0VyHayzyFKEY5Lh8kjyOh90G4MKEWcKj+GgGK
4rIVKx9cH+Mr5b8rvZvKwJyxcZrjmlkhAxegU2IVa+w+5nuvaWUAQgYMzDPmOi60atx0z+jur2nh
P/UVJyegDT2HbCJUJ8Twd1L1N04NmkYsd1eNbx5YLBme3SoDlC0S7UB3xHR20md6MphpkTa8LC2I
FYb4KO2BTq4oesXMd6iF/aAvRK71w+YSLDLXGEqGhdt1DVys43uY2e3KXcjeuXmzquE2LMRvUy/x
NWTZW2nySGHzayuqac+tMw2ywYU4f5C8Ije8bacl6BVcMWY/JBOGxgDHbGTvnT+RkSRYZWxt0y9k
crMwyvOMaMDAM2hMuOwZv89KixzemH6ewQDZ0M5cujqXcInWGsu7ceJ5T7EjsjFRctIknKReyOkW
hBop1u2Kdx+wev5oF8pagVs7/4u7M9ttHFuz9Kv0CzBBbs63kihqtuUpnL4h7Bg252lzfvr66KrT
ld1oFFA3jUafCyFsR5yIlEjuf1jrW+lrpGV3QnQ+nZvUUWQnSLOTyHgyjPkRZhoI/c75gBt5TRBz
+4t2ZY7z0hXt14zYu1xV3yWr8S16fGJQRl8g7QMfBXE4Zcr50pLBCbYxrbDbxu0n0k1eZT8TfFv2
D43Vtk8zkT8oEqPuSUXaq8hBGsy+7j3o1mlwSX+IEKecyTfCAGnJ556He6PSDxwQ+KQiZIxLWn8U
Ok6F2Ci1mx6zEYoTQoEGaTrhWBJ6ZdrywhOqubkzaA/dZfzIvQSCwnGuQzFN56w2xh1Df3NvleQL
jBp47WosurdoaebDog/jLl9QiDlZQqqpKemlmuIwq6F/T7BQ6VSXH7QwToDhoj1m6HfeoOCE3993
HGYPjjPg36v8JNAap99J33Z2vab5DxaBHGE15y8sTZrHwcblo5MWl/OcpmRBaadp2TGjstgI9rrH
DrrLLmpL+0iCImQ/vAwPejO2Z80nGANo3uX7BQWcOIg4v2l1anFCD/t4FboZUb/skFB3R8pHcMJK
rw9Tgtteag4aY2MiBWhU3bPbDMtuFjwD69lpA3cqo2cNWC+2N87K7/Wub7U/DYsY4bIgq5HoC7T4
80Uzwb5h44dzVanuDX7Rc223OnViBfVg6bv7NI9n+vnoJJQ1B6XDYLUplp+EFKT3yCgEUBHvdwN3
/qZz9pIMoZygj82/hafEFe1THvQF8de50eOqkucUqfJHZ7pPNrKF3op+T0zvCb9Iu+llGluIrwWV
K2fJ3tREtSXQ1XoSMmOc1dbeF9EMWwP+9p/K954zfOxuRR+ZR/JpwOB01BazJVvB3bp6i3Kh54BM
4PkBjJqOPOaXoCMCg37cYbhdGM9yGMIxNuGLk9bCSDB7s0u8zno3PuZKJUyxkbLYA3ySNtc+0jmT
oeZW2j7rWIeUyeh/0qJgJWhz8FjFH6Zb+VGylNvmstROjb2YYeUVeSirAXOPb7x0zC5n7aq0tniH
VI2NgWcSTJzsTv+doDNkCZ452j5vwc3G3I7hyOgx4MSF7qk7L1a/HBM1sVPRhgQ1hQIRXGiEr+ZQ
FTg+5VM/YHXTdazw1Qv5avY+nXFz48V6TcycYdYgpxPhTfk+imLu8JHwC7bDWtmPgTlm2VE334ib
NW+lS7Sq109hwU3yZZsZuIOo1PdL7cFN8UvvodXreFuYvbEzsyU+kWsyOGq8QAvnuVnqAJ9zQSSn
Gb1N7B5C1vox7iq7CclyfW/T9djJG31fZGlNntRSbZZKq/d5tUyXNShRyxfvyS8PON+6+5JmpC9X
ZLCx2L5I1ltLl18zoEjY08f6XVWXqECLM7KLhLbfzWFex0+ibZmcu8t81v16vkLu4L9YjiMAonx+
cJf4AyHTfIQh0myWHlUfyWnthbGMH3bT9BRXiJYUU8TDYuv2Lie1A0ATk6Qoe8pmxrREfNOMLpeh
9EmkHP0js9PyxjLkClHqCXSnffaX/iuNjWNeFfRw/ejfcaX6iPGWD/bJeAzXr7rE8C8pz6ixJQwd
ZNnLuDBWrSdaFaIY2MXhchjz9O9uYbSHYrwJjKGpcIMkKoxV5h1q3wwBQ7GpxTSbrAVxosiea5fi
YV1s5VFzjysTyIfFIFCYGzVFxkE4sxnGg0faVM89TUTrETpDva8a+sRo8ThhdfPUT5ZxNE1dOxvr
C44uaj7XHMKuMqdn5b6pof5wwErt7QmvLh9+ag/zDwNjl2d14vT94s7iP371/SXVtsM8c/3xlA1n
6WTe0ezy6GCZ5Q+36Lswl/7wME+xCHpzaEO6VvD16UqLJBr77CU/50a3HnlwbJ20GW+1NoGRSEvU
CBbCcZVqL005wAb366/vr8q57++6ATUnhmCToFPd42x2dhWpIGxMML8khn0iTg8QmQsrKG6ofe2B
jB5KX3fnNesesySmgzn4ag4RMJNk5DxP1U+Gbd0lc6buQqlN8UT6864yNLLhY2o+dhbTAY1z+YgN
avtbHyP1ENl59diVucsjano128w9WeZyyHQ7fcxdwCJ2lCKWWLryLZ+8H5bo0iAx4hePbAycHiOO
VJamNFSwOlxrxNfoCFYoIxIGwLwyRH/6WAgWxXJqlluD/etkz8WV8R5+9fVFuWVzqZawMJb2QYPX
D4714fuFvmEOK9+ZL5FwQbXXMVE+7O3f+mbNIBdx2ORTHGiwhPYlofEboZdMDAi8u09yDAZn6a9w
8p4sJ63fNA2dd5lgkSFl8jGucx9ckHnTDc29u32DoTcd5DkWxMGkjhRbp7FRsI4UtfrcI44gofDC
MdddDEUEe+eAjU4VO/fWMvBsJ8Ofqafyd6aEDOcq1b7YSaX++xTrB/gKJtvaKf5kKnTr43lVlAAN
GVFJzUbxYHmDcV/a9EkrFUGu0nzve4/FSlYXUEVS+1Br2sUVo3yewE3KJfos0MK8N+QXc9nOfPa9
9eosQJViCKgWkWPPtoCou0TJsWnkn1qiFfNQEgjPDL3a9nj/vCaQo9B2ftLEIYwK4urkA6bDPIiy
2n9Y1pWDcJ5xB2CHrJlnLJhtHzqLuG2fsTO2QrzmXfunVCbXJ9NVQDtGG9Rj0l1sP/rDQYAMr7Ot
s8FyOyv17GvMOaXsrchrPKr2YAPR0fKdTwGxbV2NuRT2OhPUShT/aGyLex0KLVVU+QJjUH/ocSPB
dh1PKtL/YEA3juj1niEE5iE4xvFUE9jzoCWWc2zz+H3Vcl/FRI0HPJY6RNguVlzHKndOrDBwY0gK
ar2r/84t7SlegF0oq6rD2G2ji/BcLq6qVB+wRpBVjYiczU53w4mV4p4GpodWmzanNHaJDF8IaJvR
ZF2c0e4Zbak5tBBRv0Flgu1A+3pGROK9xeUMM0H/dPFyDPPcXi1/cnE6aKRvWEV7MslSRHbOhZSV
J8IjpgP5M82eAC7kIHpMRpWXBbCCBQVDnO7HqMoDBn/d6irozjYL6umA00jdilY/YQxPfqiBSZk+
XYsRc7elu8mtsCGJmZZ3VzzGu4jiDaB1sf9+mftmlQYY1WGpnA9L0+gylkIGZkH3qQ/pXla9hcRi
xvyUY16uO0rfPDtWZfpW+nnYNArqhDYcVOM9VQS/It/+LBPUDZWUv5JMDDAxTq3h7ftVSyp5C17c
3uMGa6fq/P2lzlA8AM/jLAEyASByrK8fS109sDJ2DnBmk1PXZWHPJXmMPBSD2eQv95TwsX2RmqTj
2TbmhYGOQ5MdCw3WE09Qw/JbK8ozobgEzRo9YTky0QXb1irwS/U5R1H6QpbhEbJsTdSnJKXFlgmU
Rf+D4Ce598wcHIo9EtxASm1ro/YsYoHUZn1BI1bsY5oaqPukoMq5MMlMQySXAq3b5mO6WtKr6VKy
S67TyLhpcwMZ7/uXyQyTyRhbA0MC5VKW5HfNGPLnDiqepkjHm9VRepCqA32mnsq4CUJHGp61gRtT
PvjpCBeTPpdUIEy2hcn+VqIKvokZjwW8qqUT7a3NlX0bAfUVRVoeUSBkF399qabAiKz0LOrsz1Rp
iDJ0S3vxBLbXJpPDTqj8fTKYo5YcD8dFIxmPJlnbG3g/9tJLsAE7zd8euaa/cX8FursrNIscKng1
fM5WMWxco3m1qp7A3WKZ7/Hi/a67doKVgUNUuskDGVpEteUFuMWZemaEGYeCQM63Sav0qxzpH6tV
kCkvspzHqwG1bsspMgQQLUit50PifTSbgpMz0a51BB+8hwVOS1ddvr/VwTmabBQTfladv+19QvNi
hMnr1//+y+/vfn/dzeO0aUlROUa4vbZlN8orFWZ777SSvRNn2KHNoUgUrlbezDVbeciXlzYv8uP3
t75fuE4LJo79b4gmtAK6vJqGQV5O3KYPzVg5u0aihhu6kTt0fZkLWz9lHUN0qt6jsA1/443nyqgq
GAKG/9oODNitKU72gqxrOqIB2+t+YE++61nihmbJtauxuz75rWIjxv10TrqBcT5cFqB1Gue3te6a
tInRH8lQ31/WavY4/vA2rz/8/tY8gxPVdbM7OBWcBa6ZBiOaR9hrK1a/bJvcTaWV6DZS/atn3LPy
EX5bJds7ZMivdhRJGkRND2PLf6rHgWCr1rGOTUbuJ1K3+GjBkSf5IGrY2Nri0g6eEXYrdYZUpysl
0xTEgh9WSsnnpp/qjRl32k8qRfiyFQDDDsEEZwLGqgutgBPKzGVUOaj6kc0cTK2l+IALVj9+v9Rd
v6rqZrJR7Lm9WIX3y6yt7KQwEz41wyD2iGQC6S/qMM7OwvFB2izy1WdizvSTbBsE/FS8uwR/wdEt
Wu+HcMSpqdGgTmn0gTtfIHuxilsP1ZkAg/6MFKm85VrhI873BuAx1qFps+lgloGfuRdKSPfA3Ljb
9NZ41CaHyzfNogMizRsqlMeKZ8TFJMdku9aLi4UiLKmmJ1dPfw8tHEliA4+2o9S+BTHeg7tiHJtp
q3QDM1VTE3QFIW/xB7r+mhYkSv2DMLcxS8yxX+pnT4qf2pQcrLq5da4B7WhBOEgoAh7PE8k69hax
zSGb15vQvs4pWEiwfhtjANQSDQ+4ssnNmoZLN6Gtmz3vvaPaZ13LWRJaloaQij/Wxzi8u6wBySSc
m6f5XLMsqKf22V+6cOmjg9sAM8nrfUEPMHvpu7JN2mgYHC1XYe5sLaMilo8H0gntWEj1ATWlVl0I
5oSK1zxLMq8QxDXuNnWNE6yQ+RRlNqvmPuVodbAp94nJJ9QNVy0zHrK2N59iKqxUVPPZLJzxMnTd
dBmI+sBKAKnFLhaTU7vmmsK0x/fi7mjirduRataHVmfjLS2mFw61K2PJ+tWDfYF0rwEiRDSi743x
3XDnQz7J5eiIPLtEs5Vdvn/FINw6Zjgi3QwQ23c0JWBe6In2fk6sMfCYoG700d3L/OzrnYnwu2Fu
Krh7CGTcJfWHavRlk5vQ/2ql3psSHpI0uk/Fei4c54oHXS1DvQa7M9eYPhPi9jbDoEfH+rm3aVQ0
c07OUSzqoB+WidKZET2kfkXbLnR85Bqyu0DDnjkmYroj5thl7vhqawQf6UWBrLfQrhrMx9HQIKY2
pN0Xfn/OJv4dZGwiV9c5qZsB/m4GeJh9QaGMEJgmqV2tK7Zm1O7yVV7pZlv0Eh/l5Dq7CCJoW41o
OdLkSedgwTcxgcodfnm+eG7MvrisUZoqSYKFT2Tbd2BhjazaOcpxwxmQ+6CgC7Eq6HMIQSl4kK3e
In4WyxYPyQl8hwY62XWou5gh1rXxWZI70PQCHIuDy45CznGM52nK9oOIHnSIyeDOpiOuXW/X6++s
F7B6pjZcgeqI2lE/GbLbOVnpAZjk3MbKek6y6Y3ouyhYQqKq++MCkjTlWtW79B3OLhElgqGGac24
EBQ+wE6Hp9s7T4aZyB9ufkpc5zlGq7HTmIMCR/IsxvHqPCP3OAMz/NFp/i+gLBXGmgWs8pAQV6E9
j/i2gdIiuVllaV4snxKmcCmOpG1pDshIDdw78gzr+Y1p3jUhMYJjpKAdacetN02/yBd47ovqLbUN
uLiV+ZOhF+Et9+HMbYcr2+n2LGGAVHs3gz3aybDqR4R3RmbanItjhSgw35uQ7VrCaEQ9/fHSV5JN
GDIDRtWNluDQ42wNC5rDMjSV1YfLDMRJ5u5zOX7pc/uTFvgeg4resEF4sCWDG3w14LrVVWjxjKh9
DY8yCz7R4ak2qUqh1dtsz7Sk+RPPciJzb8NWmIUlGk+ZuPMrF8qxNbJPDpDuUIrmYEXNeca5GAAz
d0hx/MgJCN3qrDWmlr+PhmzHTP0JGbBFC4CTy6AqZCmYh77u95c8Q0DcECzedFDxtHyVGmrIfQtZ
7Eusyqu4nI+sGMdTtZAXYwhm5HlXh8bk3xdzMkLNmn8WttVfbO1xjIY3Elc/WcE49zR6jjO/2eTg
SLfZYs37xuaT76Kc4OrF12nB2gsdXrY3azPZKLzLlNesC3wZY9V20Lta+Go1mjU/cpBROtqLBYbz
YZTlo12zACRzpCURUHTAuVt1XZfO3/tmLQdO49vqbg7AQ1w+jonzoeapyOqi9JGuW2THt429zww7
XMT80FLUspvzjtHCuDSmMQBpBhBC5uzKOkzbBHSEWTadS00ADY5z0ERt/JYVLspTS0v3fOp5wJEo
jpDIp71tNkhmB10F5UjKeaYm/+oP47CaNfRdX/SPdtI4Zycl4YUAv2tFzrSl6l2G1m2jswm7uIyJ
KCjTN0+a2jFT3LekcmXRtirGTTsv1T4alqfFAuJtNMZ4LRYqWwTOd/I9PjsIOU7dZJBExG0sI9RX
SsvDqEjFCzbFX1lDIOnkRKdEiv7dFtQ+tWPKy7TmP/e+/ovuB+cyf/XfleWCEkXrIzr1zlq8ehyl
dTW6yTmY8FVskjQ2+exloaqsmjmLDDo967neWC7Cv9KA9CTubl0WbBJ9zPGyD3DhlnXWgKIqsemA
wbM9Vv6L7qj6l1rjmPhwvUdzmN5M5sBqhUrAfT7KKMBxUv1ol3fFygqmvNQOWlbh6k7RYuNR2rA1
pXcUaBh8wVg07VCdLmicHouHhDHlNnbNXxb4Atax/pVh+bhPDEbSEQMuolpigms7eMQVCTWiBdRv
ueYOJNRRgsca82ssjfa9lYScaIMn2dWYgSmtZV/3wyEyqiZA58ZqaUnegOq0W0eb79YkdczPOOwm
90Mr5+FBNB4bczNa8AIRUy2zZUSZwMEyVGTUq17/Zf8dJ9NRWYyAlMlzSksbMH2HyRIIWrgGt75a
2YI6D+6KdXbAaR4wVM1CRFjIvab2i0KBzaPWLhDiwH54cmK7lGrQF2ojPtbGwfUd9zgzP9zOXXpP
W6xiZeXXvIdrr+Ei9kW36yzEyJhaF+idWweRkYNDNRM26pH422cDBL9SQ8lo6eexAXcNpUOgm+d3
RcK2DjDv2fMNs3PR99iyw9aCgeWiz886g1x1RsrUpgIOF5rMbm6OYiELLEMxtrcdOlYPs7+KXRAI
hclbwG0b0C6CeTLwXI/Q1OeC1OVJh16sS46LRLL6EUwnO2S8mbI/3X58aGLiiIQy4SsC79dHjepp
4oPhiqkDQCUAJ2ADbn38qsiBYx5uZBegkLuJFFMoGSw7sCb3ZkneLSNwxGeUwLGztanZzuZDMyQb
EqKfclaO0fjJVuXQsiIKcgf9iVx7eaVO7lAAzMpBpdtafGJ3cnfT4u94HEAHWiW733yPFvYX4EFM
bhfHzD2w4EN75J49sMQnVYDIPoyOEotENPsUp4QKYK980Gz9MEy32EtRwJC7yiLP+GJDgYRx/oFK
1I/1V2H6YeqWv8kKudRl/uyPHVJNuvLcmWBCGXpA2nK7I5vEX7enQYsUoOv8m2Vi8XI3SdE/uZb3
OhiCAeNivnG68nYOO55Pb3L914hmAdYk0xdiZmhUQZlUZfeYGtnR7JPfar5IZEWxXodRXX0pi4sC
SfzGSMywlcMHuSHjtiydlxoD7bYnRyF1x2PRqCYsXPs+Z/k9XzA/tDAdLJ+B9mrCay0MZLV1W8+U
fBwp2Tl2pH11qujdZHe2GSr1KSKAeb1Nq9DHhH80HemSa80/W8AA695HosFbPMtXqBR34UyveKnA
ynvNvY3gW8S/gOxGOLoAMLla0R0sY23+Y8QzU0k514wUhG39ZRt2e0jz6IXgJ556C3G8fbRtZUSu
AmPdtCWNosxIuSetYKsZ429vikG8z+tsuNHCnMrIiUbrXqvcupfLsC1oRGh45LCdqrF5TpTXPHsa
fj9cKgjWdXUUsS5wlHTsWYgkYKm07CVDt6dcVmjnJ8/aOj2UtppCt62mM0NOZtBd3YRVn8H7KRcG
da7xUuGhhNqbnXMhvuYKMVKhkIOLahBnQxbizKE7hNxZf+a5Ml6sUWNw7CbdIYr908A/5HVxadwn
MAvS9KezDpYEOZViDDXetcKJw2lys4shq3CJ3OYrZfsL8wCGzAmFcnFKKk8xxv0dxehts3iCAj0h
1v3uWDyJJ8SWcgisAsYl4YLg3NNpz+QtaKd7I/J4j1PEB0i0GewVdelHzd4IbGlQUrBY2ri6OpvE
o+MOqXsIyQp8Yyf2MZGb4ZKy1ka/Fzi+Tv+jACrmPWPZSiY3WZZ4F4sfOXEcdUFs8VjXbhBLbFx1
lx8KcOCgnDwS1SVEEglRy05iG5beOYMbYwO6Lpxs75Te361COFj0AVMcAeq5PYspsFcAjQE5Jhk9
Uko1lZxiKDUjtJpsxdaMvbk3NO+VE42G9hdq5AfeiWPa41rt2/Hmau3DtIJwJrnOyWP6WeaqqC3N
Q917kJ2R0237GviU1wxjQOhYw7A/wTjd5s6NwxU6STPclq45puMPXW2rFkSPCavHGm7tiu5hK/vG
/qXf59iZCY2+C2/+UXJcBv7K/UlXAlABCoi+oH6z49/9ygj678tyX6r/U5jS/99oCjCP/6Uo9/p7
Sn5W/2PLs/ifdIp//2P/glOsMlqfqtQVujAsz4JA8S84hf8X8lr+5xi6yWPpH7pcw/+LnwCSEBAq
PAvHxX/qcv2/dH4rXbpLotL3n/rvpDTpq+z2H1lmCHEtW+f/TqD8xCvr/W+y3GRwXNsaLf/Q+BD6
4k5oz/g2ALWa26FXJrYn8WYt4xRiZ5/nhbG3M9uHorTyQ5oZVLS6HoHABNwnCWBSaFLPtSXL3ZwR
f9aW0QkJin8kYdIxUge4M/OhnJ1OskxbJX6YA0jO/vfC77WSV+bkKe5sHjHI2uFojjHj5CysiReZ
DZQBPMn6R4/qqwhVc67XjtTMgIq904ptmA8S/6D9YijKYOmyErPrmgNlU/jVrcyB7M/lFncWaYMj
qAsaHDM/kty4Nb006MG7sq7aduzbOlkdvwfAbYOAsS6sSzrCFXI7xZ5dHCLJ2KtS6d+EFV/HmH1C
Dqgs6Cc3ObgkXWPQbyBOA7nZNN7gPuk5s94ERxRSjSliRT0YF1J1/piXBE0ToHB83dOPxWdDnOsM
cDyWL4qyE6rIrzQaoVJk5Cq5bukGHiGkO3tBLWLUxAJb7TN7eMSpTc8bNgwYpHwWf7b36eXTsB87
jFjaQ6tl7d7JBxaWGv4E14x3Nr9xa3jeVxeNfdAlkrAAqsttjTdUcZLcxiQbAsyqePvdPtB0rdh6
Q4cRZ1zRPC0UqxHstt71JzNdflZLX+Db9w6JWYK9JelVFFfhGRn0u+LVQdu9XRxWWVVMNohuExKV
+WFFu0B9iZAROIvcS2Uux1RHSGQO1VcFWBbX0GOXy/0s5+kl9q3HEZdpZmbPLVkAZY23vLSh36tB
BK1g3uJA4duwiBlPArexiyICDJ184jCXgZB1+5BU/XJoYQpt+rkYibrJgdtFSBeSUicf1UmNYHZT
j1PS8YMurWs0LtkLC7zsI0/eUitd31smPT47vI1m+BmLKWb/eVMyBl/H6LldF3RQHeMmJqK7AS8u
kMbKubWLfsD2IZ5g9qrz/92H8/+Dbgix+hT+KzfEY//7K//85zP3P/7Ivx66zl8uNgjTtoWwsEKs
+Xf/+dDlees7oICE6XER/sMMof+F5Nmg1fb9NZEP7M//NEO4f3mWazhAfGAm25bj/3fMEIZw14TI
//Wp65quJQyd+thzTJe/6p9miMYplyVPDHFABtruHK2qNrppVGRTg1gmS/gJDv17tW6SQbee/WdE
ifNDrNVrlJrJKLXTq6MwkSYWY/6QqJIgGLSLQerDRYFiHp+KTksCt6IWtxAB3LosT4N8cefdOF/n
eJEse9FRDlJdujottlYtiT/laoZnN+3gjbE+zIiw7daBLHFpyPCFXWy7pSoQIRJOl7p+ec3c1KIT
7rlxSe8zyOe51mS1JTxtH42x4C5M0QElyyc/Qn/SOh9i3QmkUfuZRaVkM5hNUCwq89Th3gtnp34E
/6Cdh8Xc9oJVlNFEMXvpSfzu9VQEBJ57J8MeoW1a6KL9uj0z5AiANvLctDHeElcnwtJZ3l1DvVYO
vdi8tH9qatGdkF5Fmh/7ET5mGZRWxNYyzvMbDm0iRKrlGmnoy2dxqhcGdpZcXrI+fhmW0bi6to5a
1LaftTaaQxrOOEjj5t637vBsVeYXyvxPGKcJdj4Epek+dfrsXdWjRINqmXjRocKrtj+IVpybxai3
UUOMQt45h8KJMMZNLFGmrma7X7OmdyvCwBfDhP1D7iGj84TaL+E0s+vy7NUtPH/vOWmaJBRzk26G
mEbdNbXLMBAwWM5Iyy3MxGTkLMeux0/G+wGTWya/MK3/AjPMZcV0QC/KnV67bx6B7cHCJG2DoLfY
tTMT3HSy7p6f9gdANTISRugW8V1XbvJcpwpJezQ2oWnpEzYUFhREuKwPvTCV6tYB9jywcbd3GZEj
RApB5cNl3xMx9NutCjKw8/QdCTJ1LjvdItGrp6Tpri35eRdAwDvXMPnUs8KhaTBuTkz+GgaNc4Tt
naBH96rmrqG5YqSCb4RNo2iHHWLgoKnYcTiu52y9SH5gLaf1QBzQTZm84RZPL2rw6SOZKzn0Lgdp
GIRazY6/r1T8kqq4P/ZO90Sgb30AxaqvNlo2aqg5RANkA7A8KgTf/GGTP/Au6LARPDnxwdFYczmD
kd9ia2D7GKMpswomL+gCSDW/Tr1on3Ab3eJS1afUp5uypS/ZKaH4tKDkgebyH9c8AXqmvTczTMvS
kU0GwqBtrrCjVlPiH6p5RHWjY08c2aTBivEBM/7gCSj3MJ6lRCjokWJPri1ulSVF84Rd5RAXWUbH
MOWUIctELPC47JC1WEgf5W8m3TRIXsH4QbpHDSFWwG/w1qPwt++AB8pc1wxJqgyzuG6PMW9jrjPT
71rXYATp/rJyM4Vb6BxzL/6s/dq59GyoA9tiUotR/4/ttDYOk+G5JY09RNSYeECtYrfeq6Um/aXt
ujuqPU24zbFcz18bcD+jD85f5Uv7R1vOj4Z17ZdSPQ5iVjgxp9swEqWR+gPRJZkt3siYozyLTsW7
6DDUAl3cKQs+YaS8ctsviX9SUrGl8uPPZklzJKTZ0QIpPgpiCbgaqb/8dn7pk1mw7EH3i10GnYni
TY3qNVzDmeCEUGFyhsenfGnlay1Xx427CJa+1dlgJkxNCIaLEag4EjlwZvvUMNw2nFdD5rTRbv+H
hIcFqTApzJqmQPtGX2x1+z35JOpo1au/wUFQqb/ZWWxebK+7FCbTtSLK5L6OPUJRRN5do5bWt48l
ZBVfkrdkxRQ8ssUtEFVH1asr0hF5UBoSIxldmnFsDr6WvyFKIVZEVfamKJ+RIRX3Was3Vp4RwU5C
XauKOvT7ztp6DYoHGuEf5HuN+GEXGSrTiAIkbGaA83uT+HN6HvIcqhM0eztz6XBVAXEbM5On0LVL
y7nCpauDnPp32+lI6xoHmokl5YGcuGqrJYJQ0wHzmhHddSIQLoZePQ/CaG8VWJZNbHkIaLL02Hua
9TdTyc3UHmAq+E+RnflPRZ8/tYmNNGAQLiQjZh3g0NsA5cpwMdl3OYVxiAR2IoAg3CP47PEBIrzK
TZLNBh1jq6b8nYfu6Cdep65rwLKir0VVwPMpF88cYhOsLsrSxkUyCuU7JQ/JKqBgeiEiFbETtVEc
jIYsmbnO5ZPN26KXmnYHItDu9LazD04Wc3pZOx/XHwmqyRooyMQQHXIUxlGcXD2G/U4ujU3U2/7R
XTMmsK2Is7wIaIWXnKBCtmJACNBHDRzg1bwVbQlJJUshaAqxLyAQBZnTs/UpzfxCoMLRGsnUyT3/
l2qnYp8X020atGkjtWV5IAdmP3et9UAa5l4s0joSV+0G7iJZeg5ViKcHQXPKVl4Z/ReDNW1TTFF8
KCbD3kAkLU4tMqhYk/NJVAxGWrI9WqdbtkuRHnpRAGb1VR8aqjoQn5fewDBWQWo4+xZRj+HZNx3G
xw4YKFsblmKqxoFul5ERWImD75OeZ3Afm6T59Brof+C5UBFmmhaiWi22/FeoO4fASqkol335q88s
BXuLPShAhoVRTy0z5pF1ete8qN5NI6PeqJnldSxa/k0QjFNhxPvFJpc7IvuOntt41ZuSp+/Mbthv
2QLNQ3LrnWY69DEMlRSJ+TnP6wpVM9YNCgayYdJufPEXsbo+iyMCEe1kQa/d1UZT701DIyiTcM+t
3+fmnRQiXBAMC78F3DH8tKtvppJuw+x2TeNmoRl1ajekk/FM7BdqmsYmq8CJPSIFc/FpKfUGKsN7
VvoYn/qqpinxhPE5fKFy6UnfSwDTSHfYZ9JdYaxDdEr7+CbtfyPvPJYj57Ut/US8QQ9wmt4q5d2E
oVJV0YIWtE9/P+o/fc7tSUd0T3vCSJlSSZlJYGPvtb6lxSUHlmySdnAY41YeJxVdS9QntPLQN5f+
NnU67xEHGGpd0XXvo+H9kaljftdeigKkfU7oQh3C0oY9ZJjMzegrC1R354KQuEs1QVe14DJuUPnG
ZzTxjCHyGOK5sE+Y7MIt8oyULrgMr1ko3jj1XePRds791HBuWoy+SzqLPUxfiajNS6JwvBTAqbGB
9sFJ0nuw65hEAitp7ltEFCVapKdZEIUVumWxHdPCBc7vMxaPa5wLNXm7iE8uTVYQq9WbR2TrtAuZ
9NYDtdhMMGrzLmfv1tnPWhjkU1gWLyQdZG0zkcid6qnGdBpXxZtnlE/wCOncuo21cjL/qBvzQVUw
O0pF9EiFo3+q2ZHgjrGC1PxCAZgkGqy2aCBjBSebwNp1xGbDQTOC9/WbriLaEmQqW5ItdrY1+3uN
gp2o3mGf2cnNnCfYEA2xI1lo7KM4/5tb8d+S+fZ2npC1kCmFrcM5p8ZwTYmmO3eCxIwBvcezrz19
cVpkc23hnqdgBJJXYFGmKkfJ7qHFazU4H4BxC9g4egiKyflW06IBlaDs8mZXaSM/m9MU3bMOLfag
xr6lZBd4UVefCLEkvcXuAaWgvyPLJprmTYTu/NFOwmzjAJE8BqL+TCAu342FV99lTbDRmfur1jWp
x+TqkpkWv/X2l52n+S/SttYGxupd1KuPH0lKiYjviItn3tsiHng9kxWG6uKhDx2wzkVKNMNiYUzw
pSzdlwmUhDufyq7dp4V5HH9EhXTiX3pSJWbDUgTECqimdCvI5vLaEHlkQeM2TsN96LaoL/zGxqI8
AixLSw8uWC+uqeKthg8KtRX6ppLVa5U38gPDXvHcAWZf26p4w49bvhdqAy3Lfy+gY5dOnm+c3HAe
G34STCJlfY/IXSDr+X80mNLOwvZTexAn3NHfWpZEnTcbUBfmfgAImXsI19D84XBy0krdK7KYdmNf
ELxdzyymL2nmuh82jMjt7GfVfuKHP9EKrM9FMRH10jZPXTrGBw8J+CYR7ojweUy3sxdXB9UzT+6T
tNrgchNnDKDy3DAu5WnI2LsN/3MKPoYa6XQLinStqfoRwVrk0mgvuQtIuzoQcHulIND3HWqDtS1m
XGBkfd+3rvfMjBc0SM36VmXjL8PJH6cmR3gcWBiEevtRK/1gjUPx4Q1WthO2kW6LrL+OELVXM/ay
a40T08/C/kE6xU2q2f4oFQWfScrlIbsZcmg/7Dcj9uoPIaG0Rs5QbR13VMdAcZsycdvqwo8oFeVj
krvyXEx8fUIsj2iEiQmGkl1NyvC2m4I3liR/6xUFmj8LVDiwM270bsDEmsgWBBBpTOwnDP8c59H5
gf5MYLbb8XnSo33lpTkl3QhkErTrHemIZVvbKNpGotnGwT6j9qkxNx79OH71SyK+p645TRud9/UL
eChmXx0KbTJHNxMSsglL0ror7ZQyb7GyTBVv8oCkWDL7dLBK8ohWPyGA62LEc9sgvFlPjUO1DQ7O
nrKLLKBKpsUvM1Xhe8+blJkcATLE3N7csn9Oa8aQWvYPpU+OfajjK4PXxRm68MkAOG2Ehwg3YXC+
b60BiZNPvktYkWSftlBpx8LtTyJw/BMmJTiN5NEbDfi7QELp95Dft3Vfbgc/hM9EYNqt7ImPn6fC
pnwywp1TaAZYpeuuiS6gJzun77pnDNwjct5HgsnjqCb2L4Z/0ZKrWuC1Lps4uXPi4CkPmCdak0NF
I7oX/iD1VAHKmf9a0di8Dl541qbXX4J1Z2n/AtaIgyEIUehcDN8sEia2jajrryB/NytyZhPDdXed
nMy1HtApFJVmQlaLDYyE/Ma4k2gnDAWnDrHiBUmN3mVdFD06bT8xsJfde2ij0inchdM3JNsRDK0u
REGSNdKHrErLg1Pmr/yvWG/IbQF3blj3SPBDrCb1Gxs2+aKMbpB442nRFTQ+nzUNFrV4jXz8VSJs
X0nlRHgTFisaC/bDrCT9a0ZAFPgzVJcxbnbhNPc3L20X/xYvXoSFneOrYNSmfQaamKtaf62TzvoO
+t3MyBEZgSXYnOuCGkIOe21PvPA1iCEDODRJhmT9altxfqBcdl2GlVXqTBtn6GnfTsWfpIb8DwIO
aOJIDPi4GPfj6RFIQ/8aPLrm5BLliJ/FSAKx8go49lK34uwOmYsBnYADAEMnCFySOHn1K6hFBUiu
bVdKRJTaqXotDc85CnYT6JbJTTQvpCQZNOfxX/DWJiHXtSFAD9Z9y+kYcieaEbuwiuvPRRGqcu39
J9K2q0sYaMDM+Ye7xMoGXkX8ZVhsvESM59GYDoGmc4BKjbgWbdNPhhsxFQ9DHXySnjJePQbEGzMc
FYs0Jlg10nwZQKIQ3gRJyc3I4LKcpZeuu1vmsP6BjGy2Bd/8TAeZzhKj16Gs0l1MMNZtVFSngOmi
vevP57BDIxjXKn0DDYgc/56qqUYKPXc80QskrFSnEhFin7/hLVYb9jFkVwFaH4yKXWH/7vPABiYU
v9u1yXED1TQrmvNko30h4/RATWVcuhwCpCbByh1iD7WOv0dAVy/rcbhVEm830NMnFaIXZLKSktO+
t6QNQ9hAty87ghRit9nbCeLY0syMF2t293Zl1mQhQrNOYmjIpp/AqVr65rUN8zspfVR2/W8jVahu
SvG7Tdq1EJ5/pZGHssdJxcGYjf2gjPYiILatRFd9ZU3LuFvU/YPuLHI2EDSyu2lSa0vzjgRoQnCD
vDiGWZNsNB3/hlCjYOp2VYRyzh+XAlT3K6hI5s4oySiVcc6CQxHODmOfkyCbN67riq1uUPj1xOoZ
k3Gk3bbPgU/cmQ3usZoSJM573G9Ul1nqb+vYJ4PCmyjWp0butZ5+zzphYsS2sZzpiGap0NoHYtwj
D8gxtwljRQCFy5uKIphTkLuLlZPuDT96JHaTcRJaylDYNN9KDRKqrePNUNCU4s0d79yYI1WaejA4
oYH8M1Irvaw4KnKcqW9BnQSAROBX2Ls+442d9t+aDLmDdiDTdZmGdowULrZQCTS5eaNdodaKhBpu
qpv0Cn3gWBAdahzQC5+G9OTKrd5Rl/Fmrhl8DS7kxH44GXFBbuEUf4eZvtNLxntujr9sN072+AG3
mYWVNwXUunVZPUIDxesQodobnn9cIegFWHdE+6nxiq9S6CarHqu9BYBtOaiwmdO2qzgXafHkCVgQ
RQIWDWaIPWgSM4YxQK/l3un2UylYVToAoFs3hJsrmOsgqD1vpf8kWnovDov1qubsPUH8+3+Yjvx/
SZTyg/9zqgLkgBjJZ/e/TVH++Uf/Jko5/4VXxxNQoawFHGX9e4hiLXSpf+UoONZ/CcnERNKIoeeC
w/HfUxMb7pQpLQscFV7IHybV/82o2nKXqcj/nJqYns203DUZqAdBYC6z9P85NSl97P1G04UnXHyQ
VLoQGTKwTs5MBLsaFtgBM9ePppk7u6QMLyqT2EHLnMKCDIAnkKbPRk5T1CA/4MxIIxOBsZ3H4bVp
K+xL4BCmrZXk373rhCffECepZH4okeSuG6cBYwDJaD9o69612yuHoGYfESh6CiWXsZjbE1ou6wC4
mRXeGY9+3h4bx/O53aetHXdqPVo4M2h2rNzKac+okfKExPEOYeXKcjnHpqmorzmJkREEW1DFEJVS
gaK5Q/sMxeczyCKcKkjKb+g1Rdldh1FrxEMeaA1BTFCfVLgp6yC7GNFnEZrl3nPwTGBHupj0XDbS
qtpNWIfdTSXu12i6+8GGROopBfqBMfBehiawf3IS38eYoQIid6PMZoQAUYPAGiT9YOZiQ6jvH7Cb
xxlb87thrWS6kKeHiNhNFJ6Yv+eNpqQ45Q2qFqMyETQhfTVTZIqsXuJkp7ncOB15ynC8UPWI8Gwt
fniaZKRiKUKVSZSh18IgFRcFaPT2nt5RuUkKJv5CpNMpdxTtIIYez95iLormlTu1zhr/W7DHLLXL
hdee/aQ8FBA1qdDWxAcQa03xJGgU3aJwyQAj1mtdINTatkP+bKjeuuaAV0+2RUpV2xPkncaIGqKh
OyE7ivfN0N8nlFcXLzr3+pBbUCMx233O2mtfkwjXmKXQORV+Xu39btY7s0NX30KFpu8Y9SdCELzd
aAQW0/32b++hDSvK9leUueIU+M0hc56bonG+rAaMtZvaxdG3eHKJHXT3+TPBR+45qrs/7ifTj5K1
FWcmLsyBoPW2W2naRr0JwrGTY7irBCrKlGbllbRYnAilm+wQPa6X32g9JYb+YmMjqLvtX8tZ4Au2
Z3uJ0CtXnUnnOoCiRb53+btI5rtu0Cawa3/HgoLLIUF+F9TpY8qJ6yFpwVtYDv0YczzXHVlMdoqf
erCwVYrqsRLEBQAqCPa+k8HnbpLxIhdVVSfoU4XZV6LgqFY2pzyer+y1hDrw8/lS5Q0b/lwd56H7
i2uM29sao4dyhIyQiEjhNAYUO2mky4Xbls8aTfnRtcAkTcVrYDXlAwCitZ6sFw8KyTWwqoNLMN1t
EvVzOjPvHEk2Ws9j05/6ApjsvHghO897dHLu1yHwDE6NOYOuiqhE20mYx8E5Mas+3rcZIdXT8sjP
oe6UEuRpNk/20YkK68UBB+tIuKUe0eL3UzjH64eQCvMwJdx5yhk3llJECjdW/AgkJNmzpNYgUyk/
ZiK5Tg0t/SEjDSNr5As+VHj7dnUghNNc1fCot93gbEsLEmbJIljkTB/i+EBl/IulB8L1yFY9uhtz
LJNtUrbzGujjXRMx3ygHBo1AKM9dh5UhZmYF6IAEprbmT+z6aV8jwQaLFuHNbCHQtFm700Z3CqP+
t5kM867MgWlj3oNmO9DAHDDhShFK7l7ooHFJIyNAtWsM2bxnvnwNdJjA6YqtTcBEyG2dv+BI2m+3
PGRpqr8w6m3xpn/rsV37g8HM2MFuPJLUsfUcd74MuHHP6QgjJCRbqoVDf8vJhvAIvs7cCBW/I97d
6AftJd+wtyyRzuU5s06lWbnXZOZ9u8DslKNfDLcDTLM4Y936g9xYYj8qAAtm4kObTj/tKs9RHPsU
j2V4bdLkGAbKezJjD3se85dT3I3+tbdqQBkodJO0CL8c6GL5KIIP8ILNrs0hcZTetOMV5H6NiZZW
DSCnulZUU5zHyTdkuRJoqETpJB9uSfwkAwdUnaoX8Exg5eBQHB6UmKE2hbeCEvlvOgxUhcTczspa
FnXnLucweUjKZryyZoAcHRq0luMu7PrFCUbmvZ6ABlnTRdTp1ilGeRrzsLzqpqb6TlVxrjgF/OdT
Ee1TWBRhAmi3Sq7GMOOUGqkSLa/Yt3LyoasH/l3BrrhLIk6o2PJEH1yT1vxdhbTix3HfGyK8+7nQ
qjE4bqpg6+mPeDKidTg26r6YxLTrp4UyX3fTtTLQQktGFdxjcmM7JMEweu52Vlp/u73sHlxsJqio
MmNlQb7ZeDIoN/2ACRmzJQMPw912JqgI1LxgrNWYL0AesFNnjT343puwcSPwnzZNTWzIGJOMoJtV
Wknwssu6/7P4k+2N4BKwPoE74c0LUZ33iw8jmlM2ELSlmYfqN65Gl1QH6d6nIlQkhDXX2vH6+57T
eyz5/QQbkvSahgWSb/q5yEkiZ6AJpuyy25jG5N0DVkYeP7bmzl1Q9swsnDUKpB3bG2vDjaECQQ2x
Nye3eYgpSMLiWrUNxgWBUkAQpUoK5K3yFNR6D67+iA+3QCFn1U5FxwDy0zKGbCdPMIdIWAA859E3
/PY0ZI66JnmyGxb4oj1BMPZNvzt4Y5Lf2w2nPdyKYvvz1Z/PueVc3Eb/ZoOT2ZRlA+LO9sXt56KU
iPeObEMaSXzuHyxGwEJlNOJq2GQQOP7g7BuRT3cDAmDUVjmw8qzaGMo0PmxlfuH//KWhYp20Eak7
MwNcFA9D9Bm6+hV72gktjHvlFB488cSfp9DSm9xyNeFroMwDk3FM04fFRzhYBwwV1rPgpr72mcMJ
xvDI7inH9uhI0G6VjAbsZKJ+qbkj/bKsPiy/GPe48eYdZiUfI6yNsMFtLlIY3lMtg/nq90Ku+nSq
P+j+L2EX2GA7MU27KQxspCLpDiOGeGri/GI03gBjICV7kzknzVp5Niifn6LFd5PRC1/F7NT3gzn/
DvBDrgniqGDNJ92L1MMujKPmI+ko2sokcHem1dAVcCpYFENww/xKGpLxlNVZ/KhriMlegsCym2zj
fcLvz1wdzr03syZZU0JQDDoYhCdSFNk7+Fd5xPmPggIS/4epo7ciyBiYjrK6033x1tjeoR8m94Oq
maZv1BdXq8map6TS9+PyeaPT3TYNw4WLYMHPq+p6qwRrWVi3L+Z4Sv3xk4jKfd/SU2ZYlQNRRR/w
N3cZh8Yx3NMmVXd24F6icXgeytmmDYzCfsFu15CyAZDSrp4ORsKmhmLeW9eF3M9MCasMD2pjRhep
C+DDVfhSu0IRlhm/UAtNuAsgeLBrfZpOyXY903pOT3AWP7J+afn10b2X4RyxaR2V1bRJEVkK5VwC
G9Rn+8dQ4pnQy+vi+dSZXJte1GyUCrjJlmCLojJdBj93GCF5IXH1Ifc7diNWlWQlG1Y7Zl5rP6tx
YVc9zoM4+mXL4sVtfYVsC6A4faGmngf4rMEtpaW2l8PwS9R0u6P0PhrH6ig61hB0ocA9WAtyG+dg
OWztcXgJPaAuPrgSJtntudkyff0jcsw2Uoq16+OppdVIQY5+EN/+OrchFFZ+/RbFiCyRjDyQuErv
gvaqHDcB2fQMFMe7mSIb8+f4DaSBZEz0YuvQL16JhH/NGu/qBwTXBMhiiurOH5ApRvU5FMVVkbNT
11gA2oosuFiwCY/FL4NUpNx5KW28GFgJ+KeEmPXcPTbeXA36kDa1Fpu4Th4t8nwI3+huDNT2ZZpc
/LRESoHDy9bZte+r31UR5iuZkHKZv2GtIARSEdhsEmQw2VG9TmJ8HC1AndI0MAam9WYRcgCw2tKP
gvpJLBNAcB8VgtzZQ/c5TwazI1Z4O+CDoa9XbMfPWpfewUPNSmh1dwl/h4DYHhQZWL5+BnMOAzV5
JOWBcB3D3IH/o3PxNKQDpiYOtyu0BcGqsCy1kcKfYfmSL9b2zkD96OGBpDFUZPTt+/bNNfC/53h/
VsLIk0uDW6asso3Lm0Yy8BCq3hlsbruefazuwk/6llCqov484wraSwer8mAGj21MhKbX5Ycm6F6Q
FnFX2ZggKp9wMxU9S7rtK7xXeq3SEdhYVN7MnG1G6Jm3wBu0RSRPPrcphgIOGqW6C+EvwgM+NpPe
syxcKk2abIPTry/iNzMYfE5dHCddd1rpuQA2itZ3XSif42OcfoAfKNa+KqI1HPlP2S3WRZIXAn3v
86LPefVWZYNHQnZ/wkP5By/RQIMZU3aHZoWU2qcpgEs0MSbW7TaVpKX2Akr9xNM4Cpl8posyITbq
bp3VDS0grL36MJWcWfoRgOvSlCTG2o/u+k5c0ibEpZv1T6hfzta0yFnooFvVG6Ch7pibw7s5NJeq
/maufm4qOuskCezL0j0MYY0hk9x3KB60DRPOPy1ZS9aQoXwcmbgDGDsqJqdrAphq40j7guwlKtk8
MvMV5JSHjl2/KcxiE3kYYazSWpXYpHqd8YckZMRrl9PxqMUfUHbzqir8FIdq96Blyw+Lvop23ueW
06G8Q7rmzYaGWRc/DZmFGSwxIBp0EEOQv80lk5HeVc/w849D5OwzYPhDPf9x6/GjTPMXrbJvZu4f
WnKzydx4iWFeUtiMaBS9zwCowDod/N2QT4TOtSUVpJcfvtFBMTcyKOkq+95qcm9DGCDc9xkvlHfp
OH+QEjK3O7MhWaIoPwIH8oI5vE68N0TFfRPlCAKaz+nLbIb9SBGe+nuzFNZKuO1x8IVYOCDkIiR6
HZuSHIna3RheaK8LdKfReMU2VO8Gf42XhapOvlmR/Q1W7JmpKwRjL38FcvLMsfUxognfbGI1pugI
mvfJFHdznX+YJBuvPDJnyCwxd1lVveBCuLoxQbJauTS/EYCOzXPnJ2LvwWJ0MX5auTPuEceBbzS+
I7b9DU5J1PoGQb4e9j72Wm6XphyYlVXa3XQNdZwcTv0Q5rs41HpDnAJeVTM/JBBhmOLa9zrBtVX7
X4UjjnZArEJe3smWTMRWJbc+OFod+clVTcJ9mfkVfSeAttZa19F4dEV0n5Y+Qc3YE0yzuk2GjzEY
HM6WozcyC5sQEQyguL/wDyrnjx2gllXzmnL4bpy4lxToi6V3kkzRe5DDwkgtvE2w1DLG9h2VtVD7
nh2NAwenUA1aKnTc78rIfme+S3zTeOTQeBh8s17rt2H05KLIfWD+/2pBDwbCwN2bsBpFgzUzE8mS
ja+nTd7j8NatetMNzgM7WNSkERF5fp6/G8D81m6BdHFUG2sOXsYwSNdpPOttq7zwweUpaMuzEkJe
GjfGVr1PXKte1yMKr8g1jr1ZgYPKYELBrvqiqjy4XeISD98MG7votk1fAC3AioH/UG0RCZUM2mem
G8aGod+93REkJZ3hc4bkiGdx/pXORXzIYxhzdkHYC2zOVQeMdwaX4+HH2LomL0lhDVfPhtwz5MEF
fMabYzp3nel/lLm5EaH9NysbvZom7CEIjDoIahvL74OvkLC+c5loazdMbXEO6vhF2y9WwnBO5vG3
aaO3zmbKs/y37SjSpoL+S+XT2zhkRCvHbBvSWk661YlQS3MDijhHGWULLMa8FO7rUFuPPr4MhILM
9S1OR2EEzs+0wFFYfHENZIzboE3JDAk9WCqpfjWndkflo9hW+zsRVB+hiV8BeQH1Tf3SN0/xbLHP
1SBcevOrAFIVzUG79Z35NsJ02phxKMFPGOXFgxvT5kW38ZkubxODZS0KXjHSVzuzRvhNTAdJp0b2
nffsSIYLltLISKQwg8sMQMuI+2d3yjfkb8p1mJoPLn8AEwknOcqgoO9ENeMe0GORUTTO79VIrk1k
g6igBPmd4MAZfGeZ0TvX0eo3qP6M9dwbu9iMvmpGsXQA5a+ZcLMCltJDXxu7tvOu/dhPp1JzRBN1
kGxiWdOCU+jpClLIhJ/T3aX9Mtn6zVd2wz6J6wcjS7523czYK1PtvLbFJk1sXpW1w8aAtA8Z2t0k
iFPXEwhtJhi0Vx2LGqxRlLCV3X13y0G3cT8RKhKXZYucsmT+w2qirwV2z3aEB6xmkOZ/O77I60x7
JIikueojC24OMSdrNDAW8OhYlsaJMXK+ClrLvEwJlWguH+ICshN5q8jIIHdyiM53wWxx1OgYC9eG
n/F5SSQP+/NWhtlnj9R9rVS4d8jFW7kceh/LbN+DMU/seRWGZH3I5F7p9jcniXIdSnPccRZ/DUbb
3Y4uRh9OCy2UKtACdlyspFFpxnkUtB5iR5MiDBVXjlf879zEbwy/2Fd63Kgpv7NdVeMeHJV5SsF+
xEgT12YfXAwjtVZBH3xo0cCu6Me/Wk43YmhQIsqW7hnO4phQAuBX8bOv8e7Qc+JMQHMS1Tc/iH/O
RsspOS2QjTcZ7FMQd5q5fwyfNsO1sEkiOmFwlS4+TU+7I3IGeji31FCf0tb9yJWq1k0M1M7NMSvN
L5gTVpnt7ID+0uWzJmPr2RZjTWhYFbj53s4yBGiq2884v/GpYwZrox19KPZsnVnrrtGglQSRZFTY
5iBXnvTtgxxm82EyEaDXdXf0Mh0+2FFTbS3oVZTa5Gqi6gPTH2siANVdUjoU1IBiRMoTU85VTMKo
WRIzDmsnztgqeQvhhOKPMQuUuihVAoGy3K6CbBfm43Nhmb9L2wwZ6SL4T3I6HMRI1Ktu4ePPRLBJ
vA2zZ6Ro0lrB0C/hBNASCjWcbd6SGU0rWnBTDSKSeOafy8+HiEfxsebjo+zs4Wj0TkEQdU9u8z8P
ldWS5l6Wj5CHMmKQCuwSK+gBXOcIwUONPOGf/ARw8hf0hMYujezyhGL/X5d8+RDQ0dnv3BhbgkQO
/O9L7GXlKV0uCbqHQ8ERslvCp/slevefR0vs9H8+LBX+FfDHFTvgqE4Vd2j2z0PT89RpWi6MIJma
D2O0KJ8UQEguRvK/Hv18KC3Fzw+/tTdDoivZbyq1KMh+Hv5c/AVCART63l0CtjMkSyeG4HAMRFiv
7cqoTz+Xhcv2zyMlg97a/nxSFjXW5p+HuWXX/ELTp1puuib2h1NWj/+6uIAST+kAbis24Dba3wH0
+K3gN+SYAbUtaGHGU3CYjGbNhl/CZ7iQ5+MljRfDuCohGra0l8Oht9DouhzEhnnY/jwzP3/wzyNK
HZ6Eha1NWCPEdNJ9I5pm6YmU4e6UUQD63nhWy6vbuy8NlCtigekVTUxKQE0du4Uc3GaRe5A9wv8+
TM4DeSErM2ni7X9emZ9X6+fSLq8g0WPkU9u2d8lCjk3uSAS1z+14M0Q+32qUkqcm7KP1HNv+VcYd
xWXTFE9ZNBACqOubVcTWyRprQNnLhRwQUUxXNbrOru25o/WMfGHj2QHi78o+qyb/BVesOpQ+PoWf
S708ImOuwP1J86y0lLtNPMmpZvmCMfvGNeQQvWtCOSOsS2jEL2njk1c616dRTs6VXgqtvpn/ck6G
nOXdy68IFoOTWzvgclp3lzfBEvCt8uugUWkYUcfkakrE1qCevME5glXaIaYsnBKdKnzcZMpfht4h
xlaITz0ixVBeGd0LZ47ua0YY17lmGoZWXhIK7t7VUBvP1Co4BGzmIeXyvSCjjRvmNWydxXTmjCzP
pdE+tSmDx4jZxeXnIudZojNuX7Th1xc3xjaWuLQHO2VsMALVYEiXOJLJQqa2Sc2+OxUUCFVdtU8j
icu7jIYjVamErlMUr1AtfMSk07U2Df8ELlpAo0J9yhlS6WJllum/H/98x88Fqqi9iapqWjkNwW2o
zPOzE5DUFSBfq0nMiJ2eZL3O+Odi//N5+gFbWmf0ZpeviAikqxHCZlUB8rS4q9SlpiOQCYPoL4xv
SoBzM3U1YZxqkzuD3hhhYj6wvq7FRkOOCpEHpGytsFrNl59LYZY4b7yEiRPsY3bmzLy47gCtOrIK
YuPiTUm7mVCG+WIl6bQzHP8vozASl10SSCVcwGHV5ah0XK8lTjuNCEwm7W9H3jXUDVFR9S6Xn0c/
FwOVypm2N+fpprr8XCRDqQ1dFoIaAdkhQd5JJD5ncre9u1aPXCwtcQZ6v0dNQ5HSGLxMUf0aYyHu
pmEQd0b/S4L8BS3v2DfDJBBadpy5U6tnfBWl+YfdtB6zNM6ZYNi7g5kJk60A0r8Mt/zQ+GJRwhPD
a94IHEq454AShveG3Zi32OEilKQD5xMeqBXdMno+lZ/+CfRjSULjU9mai8q90JueILOLxnCLwa4c
n9Wk44PpZ94lh/p5EVvLw4+0MetMHKlmdq3RxSetzuYSRt2UU3xMmFWIMSeyyehSorMniikpFU2A
NikBVPgw3KYl5jbpADnOnAwZRGv/JhjS7CSRcteOYdqhGSr3hMTLPw2UbNs5T/dd5KLG9YiT9WZH
H1uGv1PYNFu84gGNsmEhz0LyikSd3c+RBXylsNRL74lz39K0TyVcoGCgGioi5Zz8vjTOEvwUyrzx
G9j4yowy50EPhrlOPH8pVklkYMT7wWnnl90yHBYVGQve4Edrq8s/6SQHG9vK6Uuxx+M+wnRuY/jS
RTOs2talUxcmJnB6NOUe+qbWiE4AldQbMnWQKEzgjDwteduQiEro9TolHw6B9aPPsr9n1rEDe/zM
ybgj79KhkBqm7Do2XsAxwiOsUnvuOipRzask+jWl4XQv0w/SLaO7NqrSWzhhVpJjitlT+S+ZuuRu
/JkNSBxicVcOPV1MP3tRZvLWxR32OL8LN51PmofbqHKlEG5AZgyig5lmwdW2aQ4UIthmfce8whaC
VggQJFKSd53nsAqHPdpT/jgm0qzOYvB5ayz+rwSWgNWbxWGy+19TmNZXSzDQ1a15jBoUEWa71zWz
jDaAfWJ46kP23rStjdJddRRXe2CBN5jFAe8CdPgJXVhpK4QKJf4+uWvmODpHzNYsNUvsEGO7dUXw
TYDQ9J2E45EeVkvxQLpAGpnH3ovhAESUCJJWXh0R54fc3TphZeRIFjMyRxWC27yQQbsarHL4DEG2
MD0ldlp4L8vIb8YItoegbW36YC6RPormqG2MIxXmB9SR2aOfkYPpz+5dKQePyRKa7qajc9POY3Ed
8hoqVCm/mz5zr7Eh6CZ0R2KBlnHYuM5pmm4DlFl3U0jWgVMWN39mb3bjujpAPIavs3zu51KAzyKF
+xwoKTDIwhH0IvanLgoFcuRG7dKGeIg5qTYelp6iSfydH9RfTHTIFAtBcxW++iZF/EWjRu1VMpw0
1hbYkzTqUSg8FvKel7dnwlKNVy2C8frziD9tvDb1Y1Pbt6ILmwNQLZeEFcsl+6MDfgJRsJpLBDEq
MtcVYz10eiEaguXy84ju2x8XZhLRNThB6m1pEjHWedl/k3cmy3Ej6Zp9lbK7bpTBAce0uJuYEAMj
GAySIqkNjJREzDMc02v1I/SL9YFUfa8yu6vL0nrTZneRYaKUkigSAbj7/33nHKtxlgeOARmS9V1g
cXaOuZxhC2KoicGhk2RrIzYJbkJK2uoMn+HtevPV1vMnrt3adSeaXFG6Tknebfs8s1ZuFN/SMax8
RJ7oArSi26G+ounRQVYbiIYmxSYNCX+AUoMVqrqzwl90nlueTaqqLD9vwvcq6kPQpQD+2C5BA+Bx
UXD+RIvv52uVvw96Iy6zbUDkKjl9lz3NaY/drlFW206vjVvZTg/w2ex9zbibnNK3wWTVV3byPgdm
OVA1ujc881zCV+h7jkfCTCPr5MbUnzjT9WjiOkUZnbzlpSpRn7RFsOQoUT/l+jcyk8A35GPCBjiQ
KNdMz63X/WRF/pA+2GjT9KhKT71LHCgF1gTBku04U74tOtR7DoyDvXI8FpAGkzSXrxNFXoKIdC+M
dHoiQ8kxMJK9eTbV2aV2fudxWsSJDYkE0qLJKZXsh00h3koRMdctc3MVhkVCNbsUd47KXaYfiDdt
xUkFhz5Y8xxyNr1MlxkZEcUx+nRYWh1deMxu/kkaoN39/D6oSnZnXbG8bnuUlzYnnKrXv3uO9lEB
RsMlVRxFTmfea+wvZSBPcmZl4FHm2fKOyRlkDon/19kM/yXTh7whl/DeP/dZXtSPvvzb3Y//8d+L
P2Acfv2+/4VxcP8uGRhCurEtYdqgGX5LIIq/G7rOr0qCjuBrCCf+I5BowGrQSSjqhuRhCSLnP52W
hvl38A46+AcdqA1/l/WXMA7S5I/6QyBRwGMjHmkZmE4MS7hwJn4PJLapVjO87MUhJl5EPq00CZlp
xpEh064RvYaAGy8kTS95HFTNMYsz6/I4CnYecz++5NEYaOuEECbJudsYRei5EgnOltuvC3TmUgkb
DGoXffCcuNWLt0hU+n0AGIjHB0NVkr0vgSrkY9kZzkEHzcu+8ZjlKr7GwHnXWhtF3xvWtPnQf8Pi
QIYCEsCpTBv71rE4gAMnmd/Epn2DH2XfCM/gk5fguYhEJfYzsRNz06tXDBDLqCZCy96OD7z9p4e8
hANYV1a2Gzo5Pvx8IQSDIG4mghk1LJmSHsEYAkGPfCCchH70LbsiRoWI+9nLPWc/zTVbguVD1uHA
9q3pFJAnIggNWqwbycE5OUcMqZDhNSrRuOk8pY6id+yjNPuvTls7FJQjkoZwF1F63s8J94lhENn9
z5deMjzTExf3XsMtw9Odni8+w9pap/bRx4PasF817rKSHA54Ulz2ZuN8qIIxnjnrb8DiYZKZGK8Y
a8q9g9AmjTJu6YtuMs3eVB4EFLGc/EJdPr9ktoBi2xGkJqmys9uuerYMzro08QwaTe0iSiXYTN1N
zcRkZ/exRQ4+sNFxkk5ioYzWSVIhEUXOIzTFNxwO7j6l0afi6jigNrrLql5uarEownZGmCZHk60g
EOuNJmNBcK2oin2gc0Ayz6O4D/qMIzhbX+Ko6WqM1Gdhip5pGwyHSsb6tk16eaw068LhqYMxjFsm
BGpxoBrzDB7H9DVUo/OUkWrBR/DUW5/MNaq1VirIbwGoYvjBJNTc/qWfVX4bMNpNzXyTCAdJ0/ds
qhOl8K6k2MUjGmI25YKVltNiN0sje0B9YTMm9Ln+3WXpWviJmvFYNpyQBhHC5U7YBJma/oHelc9A
0L0KwhgLfam/02Uun/IUCjC002b/80PlpfYOW4ONxUD70shHu4Mgly9cC6nRmp5UuhpQnq4C3eKp
EYuvxGJTdKYdsh2XjItCYg/6iUUY6Y9jnThPtFYofCYHEjH2FgcEJymjRxQ/hh4wuAaVxwGedFGw
LrTSuzS1QHcPulyVbjFTGWqrlSHUD5valhpJmVrZG/8f57SwafPkLsBDD6rO7FEfNT4jbPslIWHa
xdljHgJTHGRL+kBa3+UEeEg4vbnLIpoaZW0dOoe3LpWgjd67AxzbjPVe1x1lB/VKiOjFtar8OSls
dtjustxcPnSXs1Gt1T7CkcJacXaNwHvNYkr9fUFQBE5Kve1oba/1bXnM9eTLvKwgUcxpvtfazNcb
R63J3rkge7Wj3s3xGgSHQZmFpTwjXrJmGIA6mzlqPHB1tOwDUkgn9JEysluRYcH0bwtfKR7lUUfw
gCH8lrwAMZdkwL41Cb/Whg3SlH3EmnUjLBjMiB1BtbBJyehSulWaEsjAIRO6/C32tKtwgjPhbpnU
ol2zHPe7Ba0MXeKqMdoPkULwzerhNcNZsyqbdofhlHDYlxym1Nru3Itb66zDZnOfczpbE+nlz/Db
HlXm4DSscZ3ua5cBs7HkzW77k5kEJsxD4hDCRIcyDI+sRJ+p0oB6xDtHaW/XwreqrXh+HOMgWHWm
aXyt6QER5sb/6iKVqFBkQMp54bEC0CvqyVqDzxKGkd/TYy/XVNOsD0BcWxdO0evQq4SeqIqPZtum
t8F4a8aR7kRqfsyz/diCvH+uZy3eN8xo/Azaw/PkhQ+OO1J/dnAS5jWycsLDw0NQC3FM8ZBx1Czy
r6O0VwTHxUfHAnAd1pKMJd2lTZm2Hiwi/jla4c4f3OrXOQF7Hj9F4bP3GFZCyWQdpvanLA1Q9gDa
tVj7/uuQuWnw2RNIX/86X07SPNiHeD+OWcWTe51Wdk7xE56hLcRwlMvLHLTDMQFHdiTQGjPeXj6G
40xMYAoxsVBgAmY5EPTuYT3zZVlTPn/nnS12Ki3G48+X4T9+9PNDOXN3bkL36xzb6D3luHcJCx9j
aAnneQz1cxGsUXwxjmL4vKs5A6DLDAVkJNWqT+MLOfitE9MIherZTJvBy1umePqbaRvy1iDk25qG
5viJrLgluQCUbJMHR2455YtbdE8DKZ8Hz2ua1VT0+66jcL2aepQe5uQ8FS54uE7MJ4fQyA/Rx9fK
TPPXhM06dDYLTFyW2ntdy4iMTFNPBAXISFC6NygJP/K2TOBDULTUk/lTCyDUBDyWeIsHjNC/Jlno
B17PiHFbTs4R+fURTChn81Y0AlNGOay6V1KXJDE91Ck1RwTV5E9B/9IW06s+5g+cVYYocJqGXqpm
cll1FwPocz9W3t5eGm2Repzk2J3l8sGcNe0FG0zMNO+SMiq6422zKeyouYSa00GFG4KNCPTk5AZN
AnkhOumeeKubAB8N3JVrXRmCWYalvWuV+8yBQvGEYqw/FEZ8dpl0EinQgxXqtezMuTdhw5MT29al
q2YWRClDPqKCB4bdT3AIvB1ghKdpOb/jcpjvmsEjELsc8CEJJR/h/bA0+5q4oEYSu4JQJwIOS+y6
8g0XUNvyfyc9D7Wpp8EfcjRKoN9pfP1LG6EVYwXIk3rIKcHmptpy7rt3FgUseOZoRYfkCbsRj67A
vgQBbYFUL54GXLWhzkFTObCv94iJbZVle+uWtOJKH4mpiCrbyeAzc8x0V1bmh9VkFVMGq9oNjXQZ
XyUUKyKn/vWCYw1KhVT3YlxUH+E3wZMTMj/fgHpwPr1x6ilEQDayl2yPYxrbUQ1UDZa5yCC5noiU
5UwUaXxIfNWUpu9iMRikSekDW3EyrEtF67zn8mbQMAGk/VrolzCN6bBSt5tjn3XjtK5Uc59H2Vdn
yeMJpJllQtisSckoeN7WEbzboPD7tUPRU4AntrMZ3oV1G1ycrpk31oSfiu+ZI3ZRXbwSr75F6CZP
vAkOyuAuacUECWtyiPl486bx1cn1D1fmA2CS8FsB94IreR0HxSmK6qteMqCP+vaxGPN7Nr/4e2fk
DDO0jqr9KGYmolEXfbEoXJ6qSAF2D861FVyYkAmmB/amiWoBup2MG7g//a4r25ekpldal+UD28Sc
TkEB2tbbQXuht5jC/WhnfbrgaQBQ1ViwriaLAFUWZUd8GUSsSHw0Ip6Jh3B2YYromGCvXvetVJvM
SbWHdBh46cNwHbVlvY+XD6vMRZruGJwoms1pHhL93Aw7zWAygPfnQMsAj+bS7mmAS3PO3L4GI9ax
TAbtoQgLhkJDdhfYOXos1jAnk4Y1lbz3mFQgjd3mMvVTfP35QpEIN4Xmvs7hgJGXSMqOJ2m3IfgI
fT1tLxz/0dJdXsKZ7ouN1W/XQAPnce/1L4ndFlt3Kop96EXTF97xY9V8WBRmWNMN2RUGScyzIq/e
Ei2XuCPy4KC7SfIWc5+weT+bZgMQgwVv3aPglEN8NyRQbaFzCFt2t07VHKRE/SboSfxYxW7sVqZi
fciFxgR3jDkqC/u9rWNTNA38fkaoQzWqAV7nDMLcMRUPMVZAeuyNdi9xIe7YqLWXkLMev+8sB72H
Uvvc0Dg9URXiQMbfwDnQkjE/OUwFawlS3/6AovjI9yc5ukTy2EJgoECDLjUzvwaI1DZ2yolzNCGH
ZiXC8Jsq2FcV6QSuwxrJcXua6gEPtQJ6BwzI3vGEfR2R59JKDzZhk7xPXlC9puzl1pQL3IdUpP2O
XINc68RL6NzbN4V4TZnucEt45EAHzZdgY/MStHSvrKjYFbXTfVRfwizq1h2BPnYhdnSZRMRQRKr8
Q28A62GDtlLlnRutMC+mOZ+teVbM4LL2AgFEqsm8TM0kTiPYEIzsxbUw7UUaVzokr1Y5ob0LqhEs
bJhQ+PxYok6xICOhYeeVTRdtKoSffmKSDc6gO0utqbmNoO1UyDa2cqI3QWHnoBr3FoVgPuAGNH4O
UuFSZcV8+fmjIYnJ0uDS3gItm/yqjVgHKcu9UWS7Wk281wIJcUEChgVQZbrZVZM8fnMCwCtu/MRR
+l7bsqpqb6Opc9G14apBA/4jDWnckgD5RqyKGA3UoRBSmSkRnlnBEC0F9x9m1tjbIEjng+6E1F75
WugcJK5mw0u2wJHyYmRO4tZYQGisdPNUQoSAndq6zWcakILQuO4aonJrU3yJxtJaO3iZmkg/RfyE
ZJxFUx7xoUz6xIcks2dhzaOldx6r0XX2Gb+7bzUaTZg2yqxGh1gl234uMKE6N9wv3noMBj+vxwNL
tuDcV+H3SA73rZW9QyEhjo3c6pi7GDLaGuQVT69Fc4m+fGzODJY/wrwLtx0TxXWXWeeCe8oqB1e9
pjS9rauZam5LqpVasrdKG7IninEWDlGSIw0c72rIyvtMbox5jK4B68IrowJkSEhEWI9RmG56KPXN
CCyFP4cTUsVCDUT3MlMMCbTmBpwOs6tARxrV6eePtIggiML7pWuRTpYuug9svNutZRVIzvMNRU/j
lxMpAh1Zz0s4nUOQtejTZ2jLcObl0PpMWkleC36erBkZXOE8qQQiZCIncRAy9VjD8NUyFf+iYEo5
u+fuk3ZFuJ1SO9wMTZVsaA8lPkHqLzAcOCNgPvlYkCmupzF6LpeXWsdc3GTUeEQ4nTvWLxDganIN
RoDyuKjPYNk5UQ4z9yUPmwfYYcUPFXhHzzTat5j5DlDF/E5CdTjm3jgeeb7TpjMt79GMhpogaM8K
0D7VwNm/cwsjzMfBUYwy4WaN1casMNG2PRC9uezKl9nSD7H9rc6j/tugg0aAqf7CptlF9ETsqG/O
gtoRz1G32Kkht9GyYSLFsdP9aKP3TIrq2rBX4bYByoxeRbDPp3y6zoXo+Fb3yYenoJYr7rBGMcgr
zmMefOYU3fOJ0TCykZJo+dSucQtOX007+YTgwemPiT2nQyFTJ4naBQnRWKJYw5MWMq/rOvcb5WEk
kyNruRnq4jYoI3mhLUM0ZSTbN1XklhAnA7izhwtUuFsfgFvhRrOvUr2iF4bydx490oHAXjk661dD
uUSrdejEWdglxG7NK2EC4BjN3G7LmSHzRPXxoOnLEb8T7K2SYa6eGotENSL3ZFS0FStxLSviM2rh
jKVaEt7TMF1rndc+/PqphBtjbxmbnpMzjzsAC6vqsbUc80yImEARQq03tytRT2BuvitLbXqCM3Vw
jIUs7RpP1LqMXcXObSPS8U2moqYhmH0FxJF+Z8h7seX4SeXIfHYTWkh0Bo2iro8m78o7baz2c2sY
j9zTWbmZoKHaVrPXNcy758XlAZQwfYiSa1IQWjTy9Csp8qdMYqTujxOS1x2nGfWKYUh0isckPqF7
i05zsGyCO6wJJXAI4C6ETJSuWGEPKFwrhgglc9O1U9W+FaDYrCpyfFXcdzsmi7emh00dxsLZtlqF
snkenhImtaVhF/sW/1jOSrijG9dKWRyq0qmvHmqxiobDVs3og9JJsnWGrOXz/d2bafcBVPHA3YFy
3hzsCnbjfuJmNxo021wS7ndLqmKe1dWrxNNPZW/Wx9FS3EI6MFYFYjKPoKGvJ8go+sAz6Qw5EB3I
K6xCd8JIRntha1FXXnEhLidI55T1eyAwFhh6S4ofRMtEhADLVXkgy02xLHEqWDPlcbbHDMwYInGX
Qogh0mnj5EBFmRHEDWhCDyuHNc5H/IV+3cBcdbWpXEVF88q5Av9SY1uNuP3cMH3vKXdaCgh4XljJ
cs3AhoHBuh0n+5XF73hvLCUP10mmbZcb7nYid7Wy6g9A4SXDG7whtEP4NkXgAMfBN4ewI9BQnYum
qH0XgKQWdON+mTbDsVXRoyTayU2GJXYwhyAMTUkYBIFHvFZuWC3nofqhxfCSVtl8cPsmPbWv8aDF
/qiYTGstJFVCCDwpbZcjH2NU+r4pOR+tTeUXgdZhmu/2zWy9kkAwv0B8v2ccVxLSfQySxNopCtAr
IoqwFK3YerATKm25NqE1mz2fJ2K3G3T9lJIRO9vAVIgsM2MznCK7clYl4VgSylWOtutcXOaFzbjI
IBk3FoV6c9iF+l42mLufH7p6f4gzezuOk4ukSr/aCzRHjTEo2DwOSEbnxlqZ0dob2vS+blnoIa0j
qTe9AiOkMl9/emTaHmxOTDg9DrWNcpwfgpz1LsaevKbfD67jKV5eRNO+zc08UBMEHoAbJztZbEhP
JPUNFpHLT04/f8jMPthKljBUzct2G0dtdcINlFyJGobrdhyTbz2ZhIR31huCK5Me55vFQechhRJ3
nY2Redgsom/zZO5d2umvuplX7L2EdjDi+rsoHe+YBYycIW/+jHn4On+byXlIGWyN2v3KpSWPgibg
by//9OdI7RY76jMdovOcDZUtI96PW0tmgqiofGXy7ly8iryBNslTRu34y4zq3heZt5+xuO51omcH
kCXu0e06RIklbOS+UnybSoKDlqVv63Q8p0UwscYglnT360VienP0/svyuGBn0J6NfDxLI3CODefa
K73XKrBYaXMHs5DbPJXPITBGC0SIWcJDSP1oZNCcLXv3JfUUwzSxK4yogTukrC6H+Ri0aH5zI+Gd
Verw4wLeD6krfc6+eDg0fd1uRA/wGlijcTSr2NzQYNHYoEtxEUEiLl0T8K6TDjocIo+bzrDzU+8I
jqGsnrRL7khfOQ+iqxCJiFz79dKGiBL/+hDx6f/BvvH/IeDdAQjzf5sOrssszv9AJvn1O34jk0iP
U1OC8hgrfk74/oF3F7qEOcIm0SYUAFnABRHyj7kgTo1lVuh5DAUFPxL8UluqLvr3fxPu38lkEMAR
lMv5ja75V+aCfx4KWhzf2Dafns7pimR4+cehYND3vUp7m6Fga52MJEXjw7O7z7mLGuffvizXX+iT
vxUqv5Ykdtt//zeCRH+aQFq2MB3SxzZHxXBahPPHv6yuhil3lT4scRV9ZeMBptxvwtaaj1PnWqdp
do+OwoYzApbMVfK9kR0bTjZOo9d/Cc3umwa1TYWa2pTsxbCqYfxoJMtOTDUqPeq0O4CC0IeF+MsW
mXJGTV5gTk3qI428jiLWd5BSfd5Rz4WRw3Au8nePZVJksdTVxUuYsHhSFURdQ7jX0AMaNnI6zKaY
lPfEMM2YrG8DrqIA9jyH4YigZj47t3+zIKmkSfxqMGeFAgcEpQmdayhNCAfueq7Uq2kU7sqdzQKo
1YiublOlyYOX6sG6Ypbw5LVU68QLiWFuGNwQOR9/I/z2rDvlTW+RvfHQIdlyiUo41wEwB0iGRPze
2EtchDY+UgvalFlxJxzaHNniFioWyxDxKcrrk9h2qL052Y0PY0VvvF7sRMj8NgJdUYS2SFv8RWox
GTkojaZCchTc1/jpZHQXGymIPN3cWTW53tkeIFJPcwVQSp3yeiLqW7u6b4HNhNiZlG5PjJQ2OIal
ZnEtMYUdUC9ZzEnHivrI4KZIr8O833rMlTCo2MNdNMIb1wcqPvkw9uQ0PxkSAEtlK07fejx2i/wp
POiLC4raN7hJJ8VxbUd+OD7QpUccxahkHS0uKW+xSulUI4fFM6URg3UczFPWQA6LzTCFbLRUYUMZ
1lhMVebirCpa+gLzT48VQiu6wqdS7yy/dJR4qs2QEHOX0MOKa9+gjcFdvj9piyPLQZYFvUCuGYHN
62gxaQHan3cMMFMAE93RjPBtkWVpD+Xi4PLgASatWz9OJX4u6OHUGRdnV0lHhCy2fHAWn1fuZMfC
wPCVo/pyRpxfAfIvtVjAKNlP25gjCwmSp15MYd7iDGuRh3FFb/HmPIFpbPa5zD+Ag4J4VEmCNWqG
+Uqesq+0dh+wmiChMhDoe9eEDvnNKR/oMzF8mfpnN04ewgYnWQIv3QJVbTPxYtFgkYBK7wOXAG2/
mNHMAEdaY1TvJMVMapDOa2SdDUu7ovpEbMdEMEGzphk1T2jeUHIcXnrBm2SmiUed6qFwrAfy57Wf
Im3rkbd1mY2cEp1b4NK+AEPzlVCU3+lUGTsp98rIPrxmoUDjCpjuaGL96IvkMJTNVc3pCA9CsecL
n8zFKTeEvbeiGfEFq7WxWOca9HOzPtNSRkhXJ+2NSLCjwQkcHeqb1a6fzO3UK4/VHUa7iizFtqOX
vIL6xaC9/syS5LFAg5eiw+Ne7lfW+OykyNteOg/SvRcyeZq5q3XUPWFgXkJbp7Rt3U8xPei84oCq
VN+XgluFkI9O8WpE0EfaqUGHgLPPPCJfIPuAys9wkx3ImDWsYZYHInmTOY/uPjy27AXQoyXJMpc8
avqwGXsQLAzo620RDnsVv4/2/IM5E5ufmFDEvRAdA2GIqivHeEczgKH6tURIyKFcuCEzcdRRFUY6
69p2sReib9gYNWQUfTEbehX9421gtewQOCFAY/fNwKHA/DQsOFlSHOgY72YtuSNYU7AaYsyGi0kx
c9UPBHfYeRprySyFa5PyxcKLyrdjhqOxiUhjOOgZOb3LIA87gDD0LaiczrepL2muw59NbLbsv+Oa
7w/2Qo4vpnvTGveMMZ2t1MkgECJGj3Qau/Ch4Ci59+IjSYaDVdZvdI6/V4icwKVsqXRSG4OnxFvK
qjkEq9RJxK+5l9yZVckGr/9MWWvTVfEzXbunru0XIgBFvnwXk61uhnRCHs0m/siYxnDVsltKTLUX
3mHoxdepyF+5K4arUsyPLVZ1SYV3Luniuzb8O4cBg7ZnWLDLQ4VBe8w+YUyecoPEe7AiwOYvJWs7
53hnwYdyQuak+bfQg8OUJM9Jpy7CUyTNhFqzRPwQ3BLTjq03lLoHRlU+8YN3kpwnLzXPqUbs1oNF
MWcbx0RU2yXX1mz2oKpIhLKubbpjmwXn9jKxiQ6pu+tiYXCXa0iiO9oO9A3iR6AsyCtoSYVj/UO3
FpNpdrbdqtiwlKRJ5o7U+ivsz82n7rXvBLz9oapWYroPl3sCpEJILP7CMuusi2P2e04K9i5f/HqW
35DkRSu9tV/aUT/9/AWvv0FBxv68V1W07w19M47h14pHRtdZiDNpuiefGkfnHbZ6gnVfjT441HH1
jPDZBia7rYM2WZudG96say/M/DZmmcJNzdhX5sF4JMoRrUZC0qfSlS/Kqr1bFGjGmicCxXZnIoTA
uAa9csGTMTXAgPCgfSThuiMfoW2kappDaLkGJRxEqBOzH53Hyklngh1wGHev9xa38fpdec2nkbeP
GQcTK1MKUNjs08jprUOWKMwvqtPEKcBqbsObpjXm3WjzHlu24gpXRoIU0TJSHnMTlwL145citPQV
7JFDyrL+NNgEakXBWdIc6l/pcjhPVt7v46p9HYkcPI3JfEn5auRxVz2GY7AP2NgSs30n6IxuWtiX
//LrfGxKC6Pvn8cAHxTr2vfi/W+3svxDDvDXb/zHet9F5yR015U6qUJzkTb9Rw7Q9f4uLCkM0n4u
C27zd52TYCdg/W7K+8/1PhHB5Y/iP8u2POH+leW+BHD4ewjQ4uySyIvnOZTeYR3KPxn0+oZ9Pjak
0ScKuOfd6BsVSiFpR3joGA+GFOfjhtqilxA1nTWEm+iWBk6sWNutYlYPK0q1JFJJWwT2qg5LB22v
NfjOru89uZorL/Gl+xo787WhiTORoeANH1IBj3X2tJKNeo+QqLOoihFp8BIwYoP8yEJ4xQ7mF73t
YCUE46pyOQr2mgJ0Ui0nzvCSvWMO3b/Ykyz5yj9+PTyONomVGbrHTogd2h+3JIzdi+XARTAGIpRg
N8q8y+kiga3IV22oGZtU1+Zrr+W3uOvvIh1Hr9DUSXIDhoED+9iWFdXbjD0CCypj9dsF9n/YMi2h
0T9/enyvPD43dkyWYXAx/Z7ZlI2Ru5NjzX5eOEzljYbSoMbZc2A7x6mgB9JpQM50K/l0lZoeOniF
kP/Jq7c5ANXQp4f9zfGm5n4WgNTKYtzZBD+PaQMt+l98qvryufwGvLTY5dJiszkzNlwX8iUayN8/
V4aINHnHcvSxHoTHRGn3XmK+JpHBEW1o5vez8onNF4HLzCqg/CVo+JW1I5bIFiMG9zvTpXMf1dlz
ZSXkCRmby1gFHHAYklpg1u7Gsdf8UjowK2co+LVIPqhAl1udoi5zf/wRaCXgc1eSPWZDDoZFpHdF
GhTdWpZCG1myTsFiFGG0Fb5myngfz/ZXt6K+WNRG8Wxq9BUkCTMRwClA1APPyzuagJFXI4dnLI9t
5s7GzCL5vrB1JlJpfGGYwplMZp8d0CCcvtO9MOMYroOf9+09LocXZ4Co4+gBIFqbZZYsxuioc5K+
aUjn+BrqExAfPVRk6uX0NJxxweW9LNOg0UQyODrJUVLsW5lj6p6LooJA6VW36mL0tb0qDORGGdKE
VTuqozUp42x5wQ7BkXlhyBn7miI6XrhjfJfYG7an8ymsvGjd/GRqIXOi1F7e4H34DNpQOiQKUHVY
b//F5fG/v9EcqmqcCeCscXj+LTemb+83FNgcFYj/Nlk2snV0PXR0kjN7znRAQD9EZuffZpxp5JZY
GWgOWJg63dia/kUkRBM8EFbnz36otLu2cn78i8/Jk0vm+Y/X7GLQ466IIQqwh/enzypw2sx1wrr3
dQYJEDU33A+4FoFvMCcp6Jzbgb23tZdWh6VDvNhij5RGT8K9UQjw+8LbMOzYRmO/yc/kLilucIzL
CpgeGNtirdjH2g1hKWtxcB3599h6tZFpois1XJpI2PQCCKVpsbM7diC6AYCS6WxGOrvKKJAsCWiy
I1RtWXOAfC1PtT2wgTKYNj2UKgOAwCoHzpE9gwIl4zbSTpkJXxGUAayu0VhKN2VYnThzPThYHmpq
/4CGQJrYAPgvNMwjdCMEs69FUL/Fhee3/GVJ0GOvY5mdWu+wAnlEmAwHGGtwAdM93rCL2sQwjui/
+2p+r6lYOfrWsaNVKjQaKC7cfBwayZPDBDqKNylKVI1xVxp6bF/kLuCkwqIkGnojuFfWO5q1bthD
9fTKhAIeNJLhBZzgRM5HhTUhtzWfKO8Xh7oqU4Gj1ZcZAaZbgRGCBgmpr2BFe5kRLYBBgNSa3q1r
x9gkIWY3P/k+AaRwmvPPDGYwbwnV7AlPugAeiKVz8N+gWdmgwvDnvLyLQ6KUgbFR4eAXk7eb7eCa
IWQ1u2j5y7fjwD+CvUOs712Q6hGOgawEUO253IvTjeq/mfyhE0y6aHLZYjRHeMRUuyH4uvnaIUFM
Kt13aH1MKtz2wbwRdwL7iUPuw2twLJJsyuuGLh5XG9DXlIIpS8RtO0DamQLKL1yceb0W8w9dfeRC
EYyDBMWXTWWHnPz+yPwOkkhs6ewEiCWH1T7mXM9J1R4m26EBoYnDAFXe58S6NGefy6MRDSLfU6Rs
q0ab7+cp35cpeABUsY5ZgwKOEN7xECa8La3w4OYR6edjnmWfKqhunKNjjO72UWkwuW6PqMJ6fDBG
Vh1surlk0Y5V4V1C59Uc2eJKMGJBtQ+CLxbGmtZh6CaDQxSPfoYW1uptKvHhmvHKjv3TpnTICtGh
1TjdaVlhVI7BXaHfpgDoAgCjdebR952P4YQFqfqWDzgETG+lVAv+m4OG06RqcvcTgaMTq44nYG6U
sfUj9LCdHHFwjOFRsOjAHxEk1oNw7GtVMze1sWOoumVmwtkGyfr2BI7DTxkLhXSw4AxXcfyl1K1l
y0VHHUorjcLAS/dC0VCqSuIzaApg/JGB6eOckcS0Fh49L2ajGoF+vS/XLp+7PZNIIChkW+5pgufX
LMIIFmCOav3crrdZZHINAJ9beJ4FvSci9lMZbgrnXhnBug5Jl3JgQ+T4BH+Gbae+6Q33Uicm5DJK
nFJ+czpEgS5Z6NZZ84xa29TcFUiK3AgPUyYetNjyI2UwVAw+o/YQTY8mhxTr1pmeyG4fVWR+scxu
m/fhQfKVjrMR3RzaBOMcYgkR3EE0plSVip/HrriasnwNy+ir2RH9c9AcpO4rYJh1mXNHpNu7H6wW
9Vj4IGvT73OxYvgWS+NScsqFOOdkd9apj98H5t3zqB3o/p7j/JEk1zmJp0eYNW9orr7PIFd7ssNN
OK6tKmZfNVt3kaHfGDuf4ZzRIR/XzUG0Jjml7CJV8sh99kiR5ZRG2poDC78qxTn04sdAWPdNEL6V
mvbkCiBAhXpqC0q+sbM3YhICXAiBtVt4Dk6n9qxfMMrR/ePRxSPlkUhAYFyHMT7VJdYVa96WRbkx
yYcE9bh1OvI/8LoxDm/+J3lnshy5km3XX5FpjjI4epjp1SB6RMs+SU5gzEwm4ICj7/E3Guo73o9p
gbeq7q1rJdkr01ATGqNhBBkEHH7O2XvtIYmBVp8ZSW1yS9vUBWwY4Z8m2CTLx2BMOFyQwA48zD8f
7eTegBkS1/c0jYPexUAIWRLkaGqX53jiYtEnFzxHF5bD5bTfZbHF8nBXmfra7AiQGQEYdoAZiyGI
ZMqMXAtSoz1WhX9snEsyh8+1YZxz3z3lpTguTTv0KMAFwxPioNUiN/G7cF/N72CTjlORBNLoAugd
gR5xtTO9bW01oLxY9jEpd8050d4Hk4Y5CiqFzIoSFBXFEhLQrHLrh0bqXQ9bJCp/EAk6FXeueMlG
dEWKGfxWtwDi1K+OeBLzHfTFFrs7EuR5gxPQT2D+3RfQXay76qDFd133mQGnkrSMrT7huU+0QqAa
+AbHPX3FF1PbkY50h22dgW2DjguRXMwJWC3UABg0hBb00AQ9D4MonJ4PH2vL80xYzgo84i9HlpJd
YGEchU0wwpyzHErYSbmNtDxvGnUty5IzNCb5KhflIxnrEjdMvh7N1LjJwX4VWGn2rHXEFsAymoZ8
P59KWy/ROKfFfnSmKxIdexePdKxR35yduLyiuQlUbo/bEZsPc9Lwo2LfSRg2p82oykPXSQIVkc7u
gL417azOETOnnSmqU+QtDdgBfXnvpU9C63dONfsBjaEgz9J2F9cAYSpCzLapgfjY94zdInUkqLU8
llNiPzKTiXbCaM8eo+5Lq88XTePKEhlcWtJ5+MwK5y7rrJFUEPUrrZ9IFJmQ96HiGXLjOzOsOFgC
T6q62EHxqbepbBEPpKW+M+qwWCeMPoI+n6L9XBEoCyynCiT1QkCmHRqBsCe2O/wFapDMFC+tkTp4
+clFlVvn6aGd8mrncT3fqdT7IUnKXEuo5VaSTJtmZp0yHT1dN4uGMK5dtUdKeV/43ksOtARXLcAe
9CX1tppyzGO998OpcNPqZXHIdHZRiSueap9ZR8uWoDFzsqTM7xXJWiblYJdk4zrG73qoZWQyASGK
UVi6uUqXlThONQQiXtIBmcYp5NRiJ2y2OZmnXyE1ohMg/NgYvCjo/IaMeQ0+MtBBfQNQtCYBxzYP
bjeADfZuWllqm7hXxtoauz16b5KDRJQ+hBHliAFsFlXOwh2mhBl69KF5FpHLw0IhdUHcR6Uu0qme
edn0GNeWOJjtzHKfsGUr83IHquEx6RhKaNO7CCd/Q+dtIO91vkatfGduBNOltatN1Jr2YWnoCTgJ
flyeoTIKuvPWnQMOfUWJsmgeIeo5Gmt9het2qxIO9KwukueYIOd9m0mUgMKVmHfmOLC/FWik2Qai
XUf2kO9VVRJVW4vXjFCdeONLPrPEqoEoCrM/s/h+AkUirrXI7vxRcLUSyZXYN6BT4i4uZ/Nh5LK4
Et5EFqwpn6qpfx8ZHB36OK4xCCNVQCRtBwj8eMW5APPzPckQdg9VdghH/ROnQXtEVYRuXFYPQzs9
eKYHvmmoIBmp/tWISQl05KUNJ+eSSdM6EA34YseqJQWKL8p3Wja24jXM1H0C+me1FH6nSHd/YWak
5T7GFVpn7xO+Af9nPwcilWhvDse0bnRqcSv/QLfCmc9oaMWYt92maffgRxYX+6j/7PUhXU+KTnri
O9BhEwQlXU4mJTqmGF4kbfOQQLQsJjO0q6C0I216cGb+nh7yXSB1tPEo+tkGjNPLjFTFguL1WM2x
fRen4dFV/fBcJlzjSSIIsD7xp6vyHR28ezIyVF1+ymApR9py1nLkl76pBOZC6zinHLG0IqxtmRNx
kwDGQEqxU5gPziA5Xzs9nlnYk+9uSAaUUFxYQ7Izq8437sYp0XZwMeNzNmfDUbRjdvCX1LlQ8zkh
h0NKcAwAbmM6VP45xN0HnDe8j2DEMzIVuyKdkv2oxQbSqdld+1r8k/4omZw+6NTBU/dx3dwZxBCt
Y6UTeO9ELpe6utka8SYiXnxl6Rq8ZWdjkvFzSUroyaWrLyTROIjgsRx99TgN2i2dxfgiLBDJ/uIP
U+oJ1V6QNqZ3Ft63FKfTqTXQhbT5Xgv96qSAnbGzS/dt5bv8NyLgoLQrDtIN3W3sB/j6o6p6yCdk
H1pWHi3LgVU9cD1p4AHFuonGK4ZoVceCf+YSGISUBjWc2wBi74t5NXZE/HDxvtNiTG7O0FwHd0jZ
7Ibj06g40ZThf9INiDZIulRgZurX6IReQPoE2DcWk6DLkjfVjQXC5f6MEgtzap484W5k7p76yWYk
Q6TQBuPq2QwclIGBsiqRplo0n1cJ+mHOdvcbo7/V2DrGxZyZLLtA67dJh0CsY3kLDb3f2XQTRndE
Srt80btpNZYhaw92Ui4JzsvCm7S7oT9UnSdPSXqjUVBt2xQgFErkb1h9gHghGYVBDb8673dVK52F
Mswcw0NUX8efFbhQkt2IIKuoqdN841lVvJdRAptcymKHBxco34QyrkBxTPge3a4J3U5iOy/hFyFb
bwNSRUiOsNHjeo1x1gbi14DDBJgQ3lwSmba9x74xEgbxBdBWtnUK+1wv2ImJGSijlgwXN7E/4Cpl
O6lnBzdLQJbx261QPZBPO7zc2SbDPrCJH2yeDgMDk7sEFeq6t2LMtSN91tnQKG8xcYRVP230IoX0
kAy/Yislq6t+B8xKWyvkt5dhx4qGdxmS6+QjeOprRr/NMa8Bq4ZCQz8r+pIqzrvCnnQ3nQjXbaIm
cCkkdCPfPvXDK0yhN7hSxHW5vthGerprAb8EuoV1u5mQOUP4X1k26NaOTrBVz7dJTY/dpLE/8gAE
hl269WMqKl3c1Z7EP9llv6LOh+6MOL0TEqo8rZDQYEvcj+E1bugMJJV1gs/O1oid1yGCn8Fn2ql9
qrm/TFtsGFO19xVA5rAwyQRtvDdHWI9sGHGidVW/atTwuqSR7g2vS77lBRtKzk5O6Au4s35nTT1k
W3+RNGrvRIH9SLKI4WPRc4Kb2psSPaNcCAr8lxiWFNr9qEfYUgukn12Cyh5/x3dRzHeMI+n3Cq8P
YKtg4Yvm81QOVx2K2lLv7R3Mh+hL+e0nvfzViQaxfHGekCruAQCeiHN4JoGK+nNsjzkDOnavgn9m
l33KguxSvDCZW4ennjgpdtX1zjfguNHTPkpiL2YSp/ZOWDzZhUj3WJEaTLf0fsoTASH2rpDaa+/Q
Sc/anqxOyzvnE/ZrMh/wQLXmJSQuIQfQhTclD4PaafwnzMTJFjobLaDaRQtq5GfkAPD3zIKkYsfF
gl3PEAGBpW2THt3ZiCTl2ClKxDyb78HTZZApNBDPRRM0VNFbOdL2l3OZP8+CJQj9uEk3f9fU5nT2
M53llkqaC6//zUlNbd9Z/F/cWCFxaBrvXiPqdq0yu9vqM3mi9AbZgllxw7ZO92+amd4cN7ofLAvX
PTC+wF70Fb0L6Swp8gNNjyaoz6E1R0Hs+8W9oxHZBtlt+hk/1Xgpy374YfyqG66iQxYypjDLD+Iw
DBCkZXqfS5VzQDoo1/t870Aocr4sy45NZ5dU9CNCq1eRkBkWC2XAV4FvG2X5bs6Hh85JKHVL5g5R
C/U+pDmA58EVrXWwTabMkX5ojLcZ5+xRpXTqMISm2z7VOHhdGAaqo5foEn5CfW9vG0rP1JJqtxRy
g+QJta8Dd2tJ/jMa86VNjf6g9+P96NpIcHTzkxWAgGchz5EdPxjdKO7Z9jV7hDl0SVodWziJKMvC
n7pvNkPFjWgo9Uw/XOzVGXoo1cK8GRm6574iIYoj3atE8UQ8HQBIdu+EWgNrIaAimyJv7esLo9FT
44GauMD277bAUwBvv8XTZ+NM5TG2mk8RYcskusobJ+3YhAoRB8gyMLnNmw9Z52j2FmGPvr5FL/Jk
yQLWS2iXQHGJmbXaAitj3fkb4UniTEAkhCOdVHTQgYt0N4gwTx1R0ZdVA+20lJs8aiFgjclO80pw
6bZfIIrXvyvdOqohGjigLLGJUkb7rsp2IzC2IyzzbFMj81ol6ejRHzOQZc/QY79oLh2R69Uv24bb
akKRIdQYg5w2AUM3QIcFDcQCkL5gMfuo3OXsZleNY9vUysnajiafaBcMNCXRkNYAYcibjjKL3qfY
wSjb6Q3FWdpAKcWb5DPbJwOnpk3JLriWyFSoShyiAlBujto+bpJxHcXDd9XY5WZYchGiCqNWWUFC
yi33IRmM7jhl+l3lhtF+5LLNpKcO4kwnF9watwPbBAbrJkCzUFzyksEQiP5Xw4TmN4I+3mZ0O30r
etHtZuOVbHrqKqqvCb2vWplkI2fWEDgiNHFffNdnBMpOGZcb4GM9UgHtbuI8P+B02k6hbt4KsIWj
41GI40RwFQYVdN27iEAqSM3JQz/ixo1Nic4GyR9cSgMPSCZOfRav2mwbNS4qaZwLYxJrx8X6X7ru
qR3OCLJINOthr+kl+qgR5jP2wIPdYvMr+m0Ox4jKw3guOL4WKtcx6/vhCAhu40Rese1c5NEI83Y0
u2kD1qMN6lFHdqArNCstzrKq4ERro54MB/wH20mz8dB7/sHGn5VmqbsBOdLxp+2neskadd+LMW4J
hNV+OoXNUMadkQXb380RpY7w4yMukGjn5/mvYkFKjulEgyr1AvQVlH1gWtdTFdY74WnnKhew353q
2kZc9T1bPqZCB8xK0xll2Jog9TYoYvMhUu4l9ClwFG4LmuXkY6QNzbwxsi7NUG24lkrqI81qEfwA
md+V5DIBfvLUbozgEmQRMJEU8j+uARpNs90mm2sr6O258LnpqOWwGa3w8nXAAVNAAqDJW+Po3aEY
RyxXufUgzPaniRVtk2i4TfCcRedE6RhNcENImW4J8yn9NvBm9zGWeC6p+VaNmAFFGOH3VpkuBXSb
rRgcrcvZJZue3etq9jwYHbCSRrv84akC5rpqnj0xexQYPVDxvnGIzoj24JieU7wjOwDr5L8Tbmrv
hyzv14yfJXSD0jn4iQq3qqV5n+KePo4wLYxsKYrAOVkvaPjDrRN1Fe1mDDdfX/50879wn/WPF3Ag
TvRJi/TqX7ycm3jfGnLnVJXop2Tuu9fhPLh+wXQzB2pZc637urf10FUJnWinofS7V7f6WdSW8+Ll
FBEameSr356FX2dDg8YMvm7iJaI1KLtnPY40POQNq9jyFrFlMKFI04pP/N6NjPLOj5WxdXuV3pXa
bG8zYt1uZJswqA9d80Z+UrTLkObdlAmDYW5kC0Nb5jsknHAxFukWNUDMYWC3uw7OzbXtqpG1eTSu
ti9pHg1iuKYeHYV+7uurnXtM9Y1qgbxYOPKbCV7pQD4VLk7nwkmc7yczYXJXmRXcQRuuh4To53aq
vuBomfYez7kQ3mLs3aaML5H07T3zPPesIrZ3MwDRs1WWkjC5bFxSbTMCwkzybTW3PKSlyM9NkXWH
AcDbuY6wV9V27Z/aODcOUMkt2K6Nc2AsMtPR9cIDWvnulBaeDPq+rk5p72eBNY7qRI59HeRuFp2w
rdAKxcZ7JHVYD/KxMoEktKDZUjEdI6X8wEst9nPgvo4xXSZQo75CaeeiLc6G6lhYZO5ZFea4dJrc
wFKEvc8oPQIrUtYxxcMf9JbrHVGBQ12bvfjUxFoZDEIsC7DKgsHK6lOT0C9Ls5ocgKzBmqDn4qR6
ZR8WqCbmZ66aczaGJz1NwEBYCUJXrsIAIdzizO67wE3lt+cIatzBtQ12Y2YSH6DmWOe49pGvMfQ+
U8TabEQyeUHTKvZJ35Gho1NRYvtuLzaX2H0vY1KAtBiXsRabF9yO2b7OLO/S6Ck0HDgP19Hq2PY5
GHUbI3d3HgaCY81Jj4VlXljE7gIrtnKC4tlqc/u3b7/u/f1x2B1/eyZlAVm9Xw/3rcEPfT3027df
9/7L27+/3G8vj4EhP3498/dX/nq3xnDDaf3nX+QP7/T7T/7+bn+67w+/4h/+rq+nd5plrjFZX/uy
2ZdTtesI6XXNhCKYvIyWHFkbzM4vssaDbKq2PsMsrUM3nSEuacgnsrNtIsZ9hxNXbwFFjRMNLP+7
Vl5CsRUE+0W3mpV4cOQGUaLAJIgnc9eXw7Zg3qbT4NfS6Tr9akNxjWfMvwxLMiwpkWw3QGBcLwV1
S8ncJ9uptE/gK4J5UY7Wix0235uBzFwC0URAqvcdkUcnZO4nQMIXVevbeGlrmGv0B30zBPBZg7hb
CALFIeqiI0x7an7482l6LU4Dgb5KGw+LN4WkZIxIxilMRrhS1dM0eb9Aaw9hceqxaK26unhEPn7s
ynLdIrOVtBjrvUoAE/TYvSRlBNgKjc9DSaYbqTzV9XwuFkBYlhyMBoSx9hb2zr0JCWkg3o+PYaY4
dzKmJMgyhFKbaK62ISPcFFBVUnn7wese5vCz0QGCJies7IfEmndmxQC3I0aATRcMHTiE9AKYUIiI
YQDX8CY7LyO80tbWZVsgVUrZl6XkPgNGrLY/hVbt0lnhzVzoHOkG3NZmiPJNP3n7SuAQEAifSJhP
O2AFPtnU6DlKQWiPO4FdIgaifgrnkFEJe3TaxTFv0VP3TMhEE9N+KMsHdB9PejYfWAmfWnAUgj3T
NJv7Jhb3SSXPeQ5pFc5VTTZD12MNbvAkGHr7EMUEdWCocke8VDC4ozneTVZLD2g4WFyCW19tm5xO
LslTJdGfcWtTpSMBw3UIdpe979/EQIs7J/os/iZcar7ycX8U5UT3O27/dPOv/3+yBNH+/V9Zgvfd
Z/2f/6v9qP8sIVx+7O8oQf8vdP+wiOhkVjioAlFS/cMypP8FDY2LK9QVpgdQ+B+WIQMJIVi/xRmk
o+2zFjfR3y1D/l+wgguALzqHHoYj8e9oCFEl/rNqRjhYj3zS80zXRD3jGH8SEdKkbg2Ni3MAGUGe
/cpZymD6QFaWPArtw0xK+V4lFWwF38asMqUQrGs8/VbYH+okQgOs4Mk4jjA+rXp4d71ufKU6HBZ8
lb2d8z7dNiDYjwJ5wzolYxgjsZ5ukNUYVzEp/eiUk86MK0Eu0TbxrSxu5oAUVuPkDUSiO8h45Pgm
yvo7sxaxDps4OUgUUaStkP2Db6SKdoOJFxJMcXX+um9YHvi6mc3ID3VHs7eltLyrZkaPqBjjZ0fL
xwfZExpUSfmcDmUXFFP/SMooTXpCtzTNbmGuyicT1sy6So5Z4X9vIcmuvbn9TpLXQerQjuLYZQ5e
tT8G5qMYurttHPZEYklvH5cRLB7S5K2e/kdEHGoTzc+lKF5tJoU9JNKF1mXghpBo9UUEDx99ua+R
AVF4eGejY56497PedeveoXFmUt12DFPdqtplhYaEHJATyT/vykz3oZnez0Yr8cxEH5k/fZJjfCMw
570B0rhBK8DWcIrJ4ptPvtsInlb4BzOj0jeH4rFnR0s6a0tJSunZjS5uyvwyDX1MgzrCzpLuHIMi
hAGOMafTeoR0AMB+Vef+06jH57HGgUwWLNrsGNuj6y59uPgMVinNO2/v6zGlhWE92moEWmt8+oiy
EM6FMwiC0Fy7t1R/NmOyWZdicmru6gSiPsEZ4ANRfdSN/dQpFENddKmUk64qRw+G2r9v8YxycJDT
5xTJxi0EDUE1NZvKyM5F8yPuE4NJFXlsTrPwJ20mJAOKulU7lu5KjMD9q8iCD+TslTTfo3laWLnj
Zy+NCEGdbRChktxnwCt3o2AEPoGHk6G4MfrWR7TsJCSInTkKREfWzqhIG+zr/OKm6MJhNB/Lyj8R
X67RjCo+iimjp0HXRTFdjvJupVDNzRq7pmz2P4ZYe7A9tAdM6tN0vI+a6hUj29JGQHJup+IZu3J+
sIzxQU132NtwckgidMcU84bCFdBoGePYs1zadrln3BVZy0FbdG+Y6EEhTqeFeFA0sLrzkWCnpu7e
OPMuwurwEgNKcLPJXSVDfEArQrS4Xe6F2zwZw7mPOxqaUm67mg3zAJvN0JN9T6BPmVkPaFXGiy6B
JekFqZOuS5rWaF20Mqpu8Il2k3S8XdO0P9q0x1dOpGRLdgv254nmwKSfq1FXgTN8VIgz3DT6zhp5
jCqJo8YmUsirliwgSHZ4XZpR2xR9SVhK+Czr4qcwHNo8nX2JR0pWrberlT5XhxJzGQvOfDIKd4L1
1TbYyJdvU0ERPlghMSG192Rpc0B7UASVDwq6nlKwXra8FUoUxxjRAe5xedNn7Dhm1M57263AlzEE
PTb25DyGJrKNLlYu7ALNeYTv0G16nUt0PDavVTjV36xIZyYuiV2FWtl8Q042bbI5ioOvRx1RfIwy
0m+5Yb3VXgszsrZ+0D6OicLyDdw1sxIGo7roNsFQWJnpN+GgqNOn6MIGn4AspyxWg0e8u0Fpr8ik
zEnaXZdoCLU4GfYqijqOjTEHO+9t/bF+TKzi5Ob9k5qGY+GJpzKhMQ4nX6wF2Owtmuqchi4hX8Tb
rx3bkGsVp+V6rMqAqq2GmAVCHrveyk3beEfK472KAdG3frvrhbaXKUoPgnCReo6QG0DGb51l6hOa
w1OvyicdUOYmB668c21OzeExjOnnxFP04cX9OyxQJujGgrPK2GymxbSSLg0x2bksEma8khW8yVR2
zp6l8aeOapPVFrU0vDs+FDpAfLawC/AnjfVuKpjv0CUq9pJVjwm/R9w2Ci9tGtztZOpPDctlmZFH
hFljoxk039McgCkzVF9m1aZsh9PIwPQZnP/buBhk6pIwvzQU8UPSReyXz4gopveQbiNoCsxj+HjI
9YkXf0mRx3e4Th/HTHUvo7Ke2palrCmj6fT1xW2foRbQ1FryLKSKBAmgy7cY0smP6IyUEp0rl4ku
gE+koTsdh9+AAzPZE5wzBCJqp6botdMwdOgIRPGISSsk25E4gyXOpl/yb3BVVvs2UuJIV3O6ydFB
1PJWYfN9Hhq4/aPuU264xdYtc1CHGtGtvXhrMRs8YGCFdh1bYi+cJ0BXfKSVnF8Nzfvp5SDPmMz+
lF5R7jVXorJ0CaVse6RhZEjNu8yjx6oatz1nztieWxgSi9HwW+vTLNPSmnBKDseZxAI1zfKFCHZx
nD14XV0xlae0o9Tp3QnYoOxgXjoZJCM0hcT2VMUZIH947JnoES0bPfmy/F6GNio9M/7mFFENe9yd
ty7BkVtlu2pXNclwnwuKL/YLT8DU7IPf6cat13/YBr4x8InTE9bDcp1BN5BFxYRNi+3jVNEA6fuT
HsFlYCfkM513wtMAuc1xumkD9NVB2kGzOY08ZpSF8c2ZRHQelCNPViIpPPT51oEj3BpavHFMlKNG
ZUSnasIHlcj+6CUF5Cit/0GqO23C+smk1n9k/dpOjkRrU9OEgLSmr0VGIkGlddfJJ4Qn++EPVXOE
y3/BYTvdMGbT+EPGeov8yn9uoL26NVLmskLtg4zqkGcY8aoOEJhZujTdBjsj6KkZz3HRvE2cp2u8
jNa5ClP3QRPieaJB8i5DF8sUKqhTZHLwWSNVr9N70aV9r9r+QQ8VkciUdCSI6arbZnXOVSMR/mMd
lemVsXNQENohy8H/qNqMODNjbF4M24xQByfeDe4VSeEGfmujMBlc2t4aj7C/VwP7QdHVzdNCbAUx
nJbfxgV1X8K5WIMi7CAkzBTcHfyQ3GPSYZlssPzwhxqmETYEX6jYeVVx1PMS30GK1oxAAvcVF+qZ
0Zy7td2h3TWjkdzZeEQ2fYkC2IyylDZIKkgdmk9tZfUHBl3GnV+/Z/TDmXl72lPlaOYRhvKaaywD
uS5Kgi/h+r9VXv2/UBYo4/5Rtv11/1lcP7LP5n/8E3vhr/98k+Lub7/d5qP9+Kcb27yV7bTUNdPD
Z9Op9qsspExcnvlfffC/fX69ytNUfv7Hf//4mWGWl01byx/tH51W1BsL1fz/bNF66358tP/5P/8J
0/63H/q7Pcv9C803y3AgoWOocv9gz/L1v1i6Q1Seg3fF1r8e+jumfamtvIXvjrfFosbCJvR7bQWj
hykUMm4wDbpj/Du1lb1Yzv7kSGDcjUPCcB2CEYSxPP4Hn0SfRITGFyynXmmUDN06d5ekYU53X7AV
oZ6Cyg0lr6+lfwErRstONiY7KiBIdVJPOEH0lhYBk43So9tkEhV3IdmZ6t8Y5MUt6UjNKUIbH+DY
fm47moZFHR+0lgE4pCJ10JysOxec2wfPTMtzYWIY97IWXrRfjYd8Wha32hQHLCrOya5b+5B7gzgN
SvcPeq0TApFS71luXyPQRaQNKCU7YS+uAsgk8qR82Qe1SH2IzP0cDG5rMcumFz6EkX7kyuYGCBn7
I3b66Ij2rDq6JH4dZ0CgR3/pP84WIxm4192xmFs/ALo0HT2FrhHiDe1cGAJsQCxavAmNrNnuSVEB
ZhAMk6NO+gQ1op706qQDXwjYnHYs3Kl2aNDznyxcTUjJIhwxXmcc+hRxbk/ldbB0XZ4bDfEvssz8
POhJdcjnqD0PZgmYrBrG80A6NalwunG2uzHcu4RdnYsudfZaNseXwu6MvednBOqlDrmfTV9f4lLr
9jCPxovfQnqUTmtc/BDe9NwxHYoG+kkM3CO0O5q2qwllumJBJxcmtOurLpCB1r42XJUoadzTJ7iO
yTjujK7ziGWKup01m7T6G7PaJV2T3wjkBb+Ytu3NTkSyC4sUElLRR3CsMutmo2GiPojCm1DwsCHV
pXdxVhtwkuPqrpYPmlVXhxZwAwABBhsES1Ei55V2sfCdPbPysTxyv9SUFZQ2/Kmvm4nI6HhFMSmm
k3JfcudnFNX9a9y1AjTWgLtq+aHIrBFX1AODFBh3rwX9Ve4tx0Y/ka5EdoD3bVhmMu4yq/n67rcv
y7DGZWrzdcv+x4N/ftq/+tF/cd/Xj5XLUIlj6aXJj5XPNUIjuK4b/fAEAt4k8E73VwS719dezvUV
rECxUvXYbguUrmHVTQzcrOki5R0+ufSq10Nyy/WIbV0KZ43ZpgOM5QoHXj4kkoudghsT1F0NXQLk
NJ9GYuyHcAZplZIkqg11ExBZHd2xj/UB5+tiizVmWA2V5+8a5dNLqFyPxkCF2grskX3NJWacjmN0
bZHNbQwl3vICWJH2zDZAXbN2+GZl+R3kVyuwCoQEs93RMJHQQCcD2w5S2uM804Agq9FYpXUMz0o6
uHKAf9xboy4p7BqOrciyj6EJRLMxGLz0s7eOZAyDN3bSk5YTeW11+lmbC4IDSsYFuMjbG7GaCte1
ancCxefNoGt5a1IY+2RXWftcI7+2qIEXk8DVqJ9xDC5UDrPCWlev6TR7sHJ1hJAZUQB9NU/UnqiU
Sjt5MVJEfnXRwK5hpHFXwAtP/My5OCmelprCZ13ZXnOK+JsOaMVc7CXmfEqs5k6Wab/lYg7qONUE
w8tWgn2e4TbE/sWs0a3DhEm3SLho1IbikQwy7QxnuDk1BBhoxYi8wC1glpMwXm0JYM7xyzaA2qtU
bDJdlVcbPcgpqZBR4VUnCjIJky00gr3KiMYdCCnvtQ4+6fId9NfybK1E5jIqi5W8eKnJthJrA+YF
P1DOAKSgKc8olsuzWr5w1ifQxkO2hVVhAq0QCsH3MJE5b4dnv8AaNc4DLerO8C6yz9HxMbs2d11v
EB+cWiQDVBP2Jbx5l0L3y8CzunsjqburblghSJ4q+Lo1yUV40nOkdXLM7oa2a09oqaCP9BXgffNd
o5/0AMaIVgS24U23aOIAsiES9XAeNRnLftEyhG40vdjYgPgDUhT0TU28x7506A7MAoIndGzjMktE
dw1NuxWTih9Z6NoEb/QvXKJyMDTECTiFY5LsGwdeRaFgN+YOjWABo8+BK6kJ+Wa1RoqhxDFuKG/8
e8vMnl0L4CsS5oIpvskS2qGbTwhUfx1z/dP3ZkKiOwHSAOUeo4juKdIT85vnfSewIsji3H0bZHg0
emM6kuUIMNAVm7iowk3m455xLGRHqBDg7Yzqoqj57yP8XNoMRK+Sy56QSe9JqxwgCSaSXelp/TGZ
i+HYWKFEDLTcJpedhtfXt/Hy0Nd3guNtraVjGfSESJ2/vlieVOeWeNp9PMWPcuKXX9W1i+VXLJYW
/oNXkZp5kFZJfvQm4+YJFd0VVh97kIzQKU5ytLa+Y0dMs1EmnUIjNVcoj5qLbWucZNZi2C7nfBsC
X9gaKVHWkPkIKdN0tXTj3mJbbz5EB4JxbovopnVTd+XgUmtZJe2H43bP6AmcR5QA7XFAHbT9ut+m
3QJooX5Lqojeo5Ykh8iJxm/zhKpk+UG63cOmYYh7yuMxf5jm7Ffpjvjx1aSTN2LjY3Ea0ghwo//2
Tt4gAWI6zlOtx1agTMT4Xy80D4GwnP49w+27Q7VoHoYo7l/QWgZfjxc5aPBGkbqNoL28Nz2XD375
DeLYwHoglXWnZ7V7HsrM++2dmm44+UPiPmezJQOAKJi7Cld9pI9fP6foKe6aqqmDqadan5zy8vUZ
mVpJqgDKM9RpenPn60XPKs2fVCrkKibNrXs9zCSZwSSZfb1Sp1t7w438F9VX3QHlhb0zOzN6t63f
3knrvJEJThQfSytpnyjQHr7eyam9muQNlK9IaYdb1MGa/3rBZKKnOav/zd6ZNMeNZFv6rzzrPcoA
dwyORS865pkRHESKGxhTUgJwzPPw6/sLZlU9pep1pb1NWy96E6aQRDIYAbj7vfec74z/n/4gOG3/
u8pi8aE//mP5kca/o+aIP/7jqat/rkz++PJ/It+gt1meaVFEOK6Szk9RUJbzNyFMljcO+bAO74XE
P2oMjyENRYnv+J7ler7LV/29xhDib8oFkgQywibggoDg/06NYd2N+D+ZnqlspOd5FCv3mgU39i/M
A0chjazZR09SF8Vp9jHMF753gIcpV2VfEEQ5t+qA8Abt9d1l43f+CS2pBNTbOmcPyH0lOlRrOfXx
T+/p38eGPyPifn1pDM9cC3O4Jy3LNWEI/FL9hNWoYgY+4anLHLXGHQ6nfiKjKEcevJ6xEG1a9y5P
C11jT8fo9ym9gWx48hNabZNFOxK0bXXkRBUs/v0rE7/QDe6vDDO+kibVn4+rhk/n57rMgioFT1WE
Jyb/KyQz4xY1zswWIF76rKOLEExbN65ILSzuo9d2WIvJw9bqw56ufFQuFQklnO1H0kwGC1Mz4FRG
vKBNwT6ipnf9dGemxunfv2zrX1+2TyXJONBTPMj7vPDnlz2DKqI+qeWRjaLbMO/BKo1pZNFi5n4w
sr6gJVRNG9gdT15gE6YSKHjOnfUXnI3Pn/PTNcfb52PfYarpQDIhafGOB/iprOUwBOSz6C1iSQuM
r+7cnxpSCVaakLu1MQ7PZUGcEVG+atu6EmmopvVPnN42tG19nl3rW6etdJ93VrRxjfSY2YF+qlXx
LnXs7QN6ptgf3R9jZT7qlp4Pc3VMB36f7H0HywosbWspPD4eVbin0i6iPfFU3qI0nX6bCQoQhFbZ
MUOntNKuh3gy4RxXTLq+WKPnsZr6G9P4Edoem1ffEANaURGrPL+g08i2rUMYZF8N1ra8gzi7VNqX
UKQ/SvxCe6IRuGoq+bXBChyJhPRs6kuYYAsZ4TBi+zAg+WufpC0xHblpj0YGHxYYytRMF366t49K
cTbctF4jJJEbPVQlOa5VtPqLi+V+4//pQ5KAazybRUHwsoE1/PlDwtAEi2yw52PaEBqRFR1HffKr
Nnk0WcDd9lOyLsuwPgIo5oBX603J3Osoa2JGsjRft4bGEWZoTqyuIbZF5E5/ARkR/8UrRBbJ8JlW
DNfSr5dzxFtfJmE5HZkFY8sl8G7rze1+nALj4sbTtySYzFVrp3oxSifat2o8u00L+FF2V8Io8rU2
/N8qt2LKF6nmQw7Bd25TnDqiXepx+g1kACHHCjRF15jlBshqsc78YlpqUdIPLus/dtI/6SR+XvD+
9b6QChOp77AkM0cXn6P2n+4L+lE27ed5OPac3YDO7uw4cwiTsbkrNC1tThNPLTTi/QzFZWHYauPR
wz9JtwRWbOL0UwU9etZFgnp+lGBdHo06QiTJBV4HgjZ9Uji3Iv8YwrsxeZogx+uLbVlfkjRWT8Bt
mBmHHusVIeha4Ozu53DGTRaRYlVkAQDNDWy9HBly6G8Ks3M3lgFumZTAeaG5q1ee107LQRQME4v7
sAxG+pIdrLvVVZ0zWmHc1Hb9xUng1dcjGWlO6ybLtpwwr3QWQXh2nV4V/Jtl3Gv9UbYtZp6rar32
m2zjHyEpVlfy3Lb0f9Pz1HDhEdjg7ruCfjSNIe/o02x2mc+C5oQND+b/6S/uil86cqxaZFyzgIJp
NV3/XzpyBJ6XyF6L4ei0pJ4SzxteJaTD+rkYQrVltqSJaHOzF0kC7qpEZ+P4okHATgyTmNsFTat6
9+9fkvOvtwG3qWnebwRFz/vXq6as22mw2qE9Wj1xObhzAUSqbF7kfjzdZlps9ASMdEdJyYG2SG9B
C9PF8OpT1Abp3vZbXEwcsuvIBZBtR90yIw0QpEbubpyIeNGujgHzTd3vTG8wJMoueFS5gRcpLvyl
9Dpv31XBD0t7b6klYWNMugFKUNYYLlW0MQO6F7XH1HhoVUNYttogIwfG3iLdcJKe8bdVH2sBBccl
3BlzxT31zCr1sud9XuODccC+BzVAnWbY2HH9AcHQX/sx+e5RHV4hprZDzVgjts1NZUYm2WeB8RfA
mvt+/ue1UKGy4bMXjgC9ZP6icbEZ3/v4D1r03r7JeHk4qmYkpcQfd71JGkfZONdJ9s7JkYQV/cXn
e9+V//zDfce547kc24UjdgeF/bxbtmYvhk4W1REeEbo9A+RbiTVtGNxjLoh9rsmweEgmdyvhidQ5
jQ0/b+KNM5fuJonlxMykumZCr+qqDF8D19gpImvSuGtXBWakdZdwq6oMoN2YldOpTx4Ym39xXVet
WgcCfEWc+TIldWvZgphP0kRsCCoVS6eW6GZwtCnWUIrmu386xOfjxcmrIWlhYSE6E3rkLYMCGxgZ
4GgbU8Jb7r6FHJvB0h/dS6vidjNFkovBLBt+rRkvHdCU//6bqO73rmWDW5NoNf78Jva6VyIq++wY
DSBxhFfD2KsAb5hFxFDaK/b5nNgL/NLpsnCseUdUIvHMBsaT1GtbhlpmdjPx3FvstAsNnv+tIi7a
H6cDu9ObOzvzeShnModC69xPFIW9w1RXTiW/OJ9CG3+J7lmPqbkVMQGXQ5vSz47j5zR7xRLrXQyU
Sqhx+nEXhTUZW8KYt0avYOLMfvI0R1gFvd5GnWg4/WIiceRV4X6kyWWeEd7Muz50Fcej6qNJ7OmW
2f41nyPvr84EvnO/0v90MSKm9u64aaxJ3h8Tk58vRslabZSDDI+uM+ojYuK0MuWLJLDuPJXR1VbI
FDmzDcu6Q8yJz0uRkXyJAv2eWrgxZBr7xyoiPCSfkuDZGtonRCjsZXVkQ7+snodSoD5Om2DXRgO8
l6bcDr6fXcUUPdqlipBZCgPIDipZ1yJtZqwc/9aldO3M1q0Pn09tR/DReOZm6l1knm7rfXjRY8Xc
7j1tJ71AvfnVGGL3rR2jNWau9jcTS/WyafCOWaBIL7aEOlv+CAzHPn0+zPiTmZ7D+k10rR8N81LR
PT8gwgoOdB24K4tkZZTeN7/FzlCjsEHCQw0QObR62/GpJskLK4x8n9IK6XWWD0dP3WCLeEsSSd2v
MnOPdhm5u87yhrVDUMIxA5Ow8DDAIyB7jcNCPIoWUKREhSFYgPtEv8n2Ghh9dGg4ei44dMN8qllk
1whx8JvnWC3qQl0GOv5EFbb3uBlRf/HpxZGA9RVrX3Tq7g9UXsYijhv2644YSfz+K9eJMfk4bL+i
jscF6YryPOEhWLhmbhIYg3oZBW32JXKrH6kQGpXvESr3sAsFNmkaN1+qxDEfR7vQ52CSNei1Mj9n
wqIB1k85zcouP5Qh2ja8mleZNs9uW+h1xUTqNmfiexvK4IX02pRTsf2l7nmHszxAsAp85CElg/7A
3Osx6cvgwfFfi6JzLmE2nZLR9o9+332J4mgG6jNVez8yEHggUjnXuOpZkU7sj+P5828c0wAfxFR6
0xli3sT+KHd2OGgM8V64hjVm2F33mk9KncsowADdRN1riY1gCwxQrnPpnUY4tbfZ9dlR4+oakB9/
9GM8toZr4JNO2RvDspAwwdXvZoYn6DeyAA8krreH2mhgKIbkmw46g1cMXdATuX1yKukCc4F3GFdi
H3kIbWQj4kPndLD0VLLHHAAtvUbxNpdIU0gnPHcQU90m99eG4nghqx6njcccO7FfIiuhYOrQQngI
g0u5HRy3Pnlz5aKzsYLV6PiAuX0P+TUxfsfAMg8FxvClncjk1PDbLQUOFsJRhN5Xfi9RCUqEJC3L
IZmm35gxxOuK+JN1T8IK2N9JXfwa9UE3WIfAD98L36puhLUsTYmyqO46c20NktmFC1G4Cd3q6pGK
GsQjHew6ROVphCta6eqirIHpUTLvGht2N7FWZ4+i8ux3yW9V2lAWIZbZcoWKVQYtQshpepwaTg2h
VziPQRkRY61ma5Oa+Xst/fahCyDIiVZPH0PefHWClAAnbdQrwiiqZeOG8Z3Tl30BN/HS9IJNyJuT
Uy5bEB7jOnuUIxohcM/wJERFFlDd3PNVwYGRIQlrJp3bXTh7r3pSODz+Gd/YDA9VRwd3Aqx+TGvr
q8pFdJCDmT0KhxmF6LuHlkVqZw1E1KfXokUwjn3RRWVJkpP2wEwOYpaM17LyUYwWwyWkBgbv4zLX
8HgUVvdDrE1jlWHJYh7niV0btIo5ldMdYx1/TwE7nGp9h3QVuMiEyrF30qpaVQ1gM7P27jIt+GsM
V9PX/GkcUpK2TCeBDOMQbJOAPs7Ckbz7ECj51GbBOmp4A3z0YWQHTcVeFWQo2rEHCDw10JjrlgyV
mJvfyBlOLYIA8ZqmTXqxCeFYtjLxEchGiIDH8bFkyLyXleRYGbD5V8J+42hpvFAKf53jOt+jNfUX
NeNOD/kqhmq4C+HokXtPgs0ycCbrNFfNG9hiWHtBGR/bUTdrTKdLq0CqMZd8fGVYqh14KVyeXlwf
0dSkSxuqFyluYMZFUheIOwCtxGJqFwm4n10ZRtEqastvY6jNvYO6frDkuK9g1hzp1vhLT7ty17vt
BJfArw5gdYmGiXaVCvUTHvbbSHtiHcx5gw0rsTcEQa875G1rnZc6XYI+LYyWoIDUYwaTAqNL04Fp
4AJKUtR57yAj4GsEzl50HjJhq4hfOgs8sAAnYLr18Jjl2BEc4uPWDBLkOmCDPCPww3bTSIztkGu3
UCII4iyNx6RsDJzhkX6zLK5wTm4VK+sEAhs2z7FlsL5JcmrLmJinB7bjdUgD5IywQywwNYR7J3kp
7hlvRYQTw5U4hVTr3Ml9U7rtmrZaY159Y6fYMXdU5ypZSDObnm2hX7IsaC8IH3Nhulcf8PKFkcjG
Lnp9+3zo80Uzu+1RDKxnTp49VXW7KwCfnIQCeVdxVjy69ivcIzDs6BJPignF0grGDySoLkqaITk3
TfMtnQL/W+6TvDuN2NdbPg8XpEYhMIDNrrsuUudKgtqXNsyb1yBJb2Gm2q1RTWI5mra7q8lrxdU/
nsoEemjToZjtgjY8kOrNKJClEak5dHYRcpmHbWgvfLepdo2VlUjHIwd6PX7HwB6jvZkOyFAj41wX
db1jdCaXxNfrvaJCfGi65DkU+lWRSfhV5ylLNOG18N6tH7roUBHqFqJcGonbZLl0oCCHPsV9+JgB
c+78MVg1xawvXjkTNKHj30JwIVBEq/zW2SkBHVYB9IP958FPhLvkAAbFoFIg95DgMSFCRVzgzZ7J
uFy4FeuALYDCumnk0lMyHfR8yZM3leFDaZAYMybaA/LLCE9ox98Jrdub9ZlpGG5Kc9RYLdUp7vLh
KaH9tihtNIZdcbWIl92kGVyUbBBoxIVhPPq990rC3c4oyNdZ2MwaGXYTzNa3AbZfYxmp1Dv0Vjle
EGbdGoHNZ2yTr50BPyFx22iX6uiVA+7wIKeW5AHPROrXaKrJyYqvsN7porVI50Z55kUl29DBEGtI
58l1g2dXzdc8KqMHcpj2rk3zarAbMJcERCx9iCD70jQoU4I85IPKM3DxcYU00hfrfuVok2/iWSjY
PI1FMizGleroBSlVO0tZEF0o+EHH2QCwMtivyLsiiotrzuK2d/zyt8brm6MLY2yF75t7r2zNlWfq
6Lkf+jUHnKU9TuYNhfFLmBNtxrrhMzB2uIVsv8TLi6r1ZmjvaAyAVqJ8tC6DVTJY7fS+h3liVGDi
pgFIIyVPuynznEBA4roLv9HrtqpIUTCxoFlRKfe5aX2knSaNT5rByVPZOjAddWrGAqwP994TLJmX
vspPsKz72w8UjNUXvI0YGklGiQj4gmyYmEX39nkMkOrAqufs0gaWn916z6oDPlF7wRnM9DGYrYwG
0ehcC3K0vUJSoBhiw8mOeOK6fy3vx7+JFKg8ccfX2iHLOYrILOGNIcg9OZKrRs4zzlm6bfM1kM1L
bI/GXfwTnkSEiy2W81JbqoSnFtH871grzLqd39TwNU/7RzU0V3eSwU2Z4/OEietR05VaMLNpFi0C
z1NOtwYa3QMb/7DWlsHBf3bOpVDxNs+binQZot68KALGg4UQc8aYPGI5JsuswDLC9mWvKVZm/GKk
ardm/E7jHDiZqx/Cdkj2eF3LfZiZ77NBJHdhzLCZk3RR+AbRWVOJ/D8O33uPKs7wTcajxnCOWwdR
v1/2OzDHIVoKoMhOUOkzmc0r1SaPk5EbK4wT095QVrcmkxp60VOWDVfDrBDNW+H4ndoWsLx2N4Nf
mlimxxdz6LlMpDUtGs8+tEX24qt+G5g5q9/dquln498fJsfJDgVb21/8XYSgaFp+fl0AvwEk9//p
W/z0P//rP37+yM8v//y5n08D8tUT0qZ5Hf/5z5//56fv8Rf//Mtv9uvL/Pxurh/6JAvw4Wta55O9
NscWohYgScQnd5CIf1OY8Nqxe/Lxmkdul1xYzxqLebTDSr/S5ejta1MAZwUPnTROeIxNNwIhOru7
LEq+VMF65M0GRUHWc9mNFIexn225D+VlUDZBI5FTP4yYCk1OQmYVf7HzsnzRXbEkhfZ7h9DktcPQ
ETvkAVqq2la+CwUIHJ9DRDcBpSlJArPNvZO40IgajgNFRchD6pQ77XJHoGlaSMM2H1VC1rnl6pWu
XQ80b5ecJz0D4Y4atDeysU6KyMVFKDnCs5NB5mkam5Danihs9YAFud6WSPB2dwjSsmugLpGyiOR6
dLI3s4MH74FqjuHIbWqoW7vGiY935nVe5MQaZ8Gwg3Uc3Y8wY5cWm9wyF2nvhKepS06BwmHZ3CXG
mfWKlHI8hRKysjmG90Rcd4f2FsoVMUkMiypSzP01fZVTGvVPVmnmu75+mSvbOAtSJveIkS9NpRmx
9TaMYaxN0P7iatvkBtIGCt9nBxpXYVjDexdzOrAIdXP6rn5p2Bpz884YiclVa+IOkDYnWFbRR+UR
vxAqPLKzNkoYuy2IyTQzEnwyUb6qahJ0QL1fgtAPXpw4WBcmCb/wFax926IAiQiRoRlFRo3ZqFWN
rsZWztntu/Y2eVdhBWppOuDMhD9VN6t5TWdVrqfKJFVoLvZaZOG5Lkt7H8/dyq2aDLuxE1xrEj0W
Zpc6m1IHCd+hga6cF9dhrMLvtjF8nQQqOsPrn8qiolCrrndw4WV4b5XbHLEHCHzi7ROdfWPbJirc
oNZYT/7YnuFVUsG12QZ/eLob0aqvmH1GL2SCa+dktmbylvpRSBbjUD62ivBqN/Evwx1F0iZu91z7
tIWigZicz6ey9uSBAyPo9CQDWtTSJlJ4/lR9l8Z9aQ0resjpM+ziIX+xbMKll2MU7eFNiyM1sPHQ
9LehvCN13XlbMtf8OtAlvs351WhMAk6GQGKWUhiYcOgfWuSUFo4/gOy632hwJ5fW6T9cZ8q2YVLA
JjFkui7Y7LYWFlb2WBOWuzkN33Qbya0xoXJt5mNUpNiOpoLoZjnQrkQRNbOrbT147JOyvvWq2Myg
9LUsXfov8VfQAf4B0T3uNtwOq7FuiYoxtT5lNhxfC/8QhIz0IpoJhSnU+S7ru5uXBji7qdJEMibn
MsxAQdbppg4D52CEyjxERoIvOfiufd/ZCKtGlEKU32FsqbJMFE1hMtFPCrLonEQZbSIHPrM24x7O
d6lelJPUKwp2ZpbjgAcp4PyV2wxa6tEk2LhWaO3z+Ct1PT6dqRtfSbG9gYsEs+y251jIdJX7I3Sn
kdNRH6DrR4lL5iDhnJku5gfyBV+wcMdg/6J+m2PpXN5P68+jpVdMuMYb4RHpwlHJSJuGmDQiJ6fn
0XN+7zguA4lLH81JPVds0CdVTRkJzrjiWzX4K+mF9knY+Tvypnc7G4fdVFnGSUmb9AKj/25JcoIX
NYG6AEXnGT+FX+0Zt7Dm2Bt3Pc3JcIRrDSsyitWxq9jEw9C/B7oU+dExd86wrGgAloGhdtKltJxB
Hu3h1CDwxHQdoWKF86xYx8hXvycOWW70LEiruHT2sO1UdIvjuCZRDjvrPEcryZx4NU51vtXmOJzM
aTeQPnYxZaofMDDNFJrRtCZzAAQUYp81mT7lM0iThbLdbDvqvN+HUuIvL2b1Acjk0tKCUmYSvXb9
ANM2o8uAs5W61jbQVlppD6TOPvVerk69JdJdlSZbEidD5iTQIbM7aFKGwGSDUu+ZvSY32vYPmsnC
oe298IE3E8emixdwLpNnUDb9pe9D+5nQrc2khidf6O6WG2lyyCoj3wwOIWmx2SerGfDSQx8HpHsP
xoLDcky4QtG+DqW7xlKWkilOZatgWj8IJY4EEDwqK/AusIqw6/Rus0JFB32HzI/E7EoQexQBTWk2
uyFIGtbW0lrfc9k2aDsE0i3vPKRO8Rw4EKk4Kyfbxh071pvE4f9G2c5lBipGIsvgq6PoZD0iwW3T
uZWz8dyOpoSqfh9beEOZp9qTKc03GJp6r51UnjAOmeuaNVwvVebIXdLq/BG1lcOyytpaDnO1lW7Y
v+htV9QPgjH5LbHhXCnS0U+Gkb87Kkt29lB3q0bWTy6lMahEYDD+1EOfE7CqXa84KmTuhxlmsw//
fEI0jxOzfBsyn0nuPDbbZMwiJmmlfOkEMSge3YOFX7VED5j4d7jEjFWbOMWyz7FnWX3+1eTUfavC
qVxFREnPZbOugYICZ4ejEWkOFKYXncgC95bmHdBR3BEmfu4vzTFoz7OVDihYEfa6ZBptXZNoDgZC
G9/yr1briJ3ZeB8ou8c9LBZ2u6aiBzfpY1jhvdNN/h3lM4Dtul8zLMyufScXDpSkXW/Xcomf9/ew
JhCbU/oy9k3zYPYkMQ12aiz7YXhBOT4c8KdB8mxgktrhLrc6b53aZrAdQLVwY8QvPJmvbu5/1FVM
5gA3+AlK5J0GhVQxXRHjbGP9BDwRqxFytAlwqi5Sc58Z8VPbl+UG/86NwBN9iH24wim1pASXuku6
NN6VpHXJANPT3DsHLyei3XEzYPKSxBQnM2+SgI3nKsxunPg40PRm/mGk+dffi5h2htH75h5zg7ko
R8DYs2NnSMLcm4tRzuXUf60HCaIB3Njy86EPSOu7f6aDgRHVi7E71JWNnKOwNVbr8AubT0MMRCTe
I6O+zf7Qb5mvt2sZ5MnajP3w6sT9tDHDhsJdu3RwcCO9jmxCoeUgnbTMsxxGGyxHRgv3HjDsGlSc
E3jRgN7eXobYjDKAeFuBCOI5z/LvsftOiJ75zYXKWNw7CPg5miUgeU0uj9+RV1C7z0NOAwikwK1T
AuSjRVK5ntuPKVXRW4gQy3fT00xf5HWCyQSCeVUP48w8o7vowpn2aSurE+yMVWXV+Q5tCY1NjAlP
Rlr+juoC6bajUya1BgujtOSxFG6zBfsWsYb6yJ/p9OJtgJmFabW1k4ehF84SC/cHax3V2BP5d8x4
iyF50AqdBo3mUzgi7Bz4vbBLM0csq+FsFnJcQQxwCNkwrCNWdz8PuvfEjMjMNWj7wNulQUjU3GNH
sI9lVdMDFq8KfLeG6I1SVehoBRmPS7XrRqpJtsMwe8Ts+6jLefqKPNmEB8jnYOa/1ZV1JCrqng6O
L6zJA+daRok4jIwFP5/98Vd8a8IPkdD0DYb4rvLfCIR9owKAC+3visIK9tagX3IVeOd2BPnvJKZc
Nj0YMyT5drBMMXYfbebDJITG8PaBwh7SdA5ABKng6N4fPp+qyS93kS9Pn88sFait1aSAL6u6X4gw
IJ+9ycNFGaXhHnImXPwylxuzRs0QdK1Pu79LYSNZFw6z5qk2gAjXprYxf+ByJZOxg/PPMCyxgR+L
eIivLuE85xqSXxp78RXnT62YxY1i5UjXpWodInqKEP/GIFK3iVnBOu1DSMKV8G7N1KqblkG6JABR
EaigzjrN5UNcmiQYWvcUVYaxL9oz/V1iGMGS3jP3P0zPQ97VS+3eM0ftVN0kq7dqOP7lflRv25yg
VwtrNIHfHofnUjZ7ZYozETl0j9zcvDL/bRYEqZabtqYVg2Ap+VpZ2SPKb38vmlA8OtiA7XujntHu
d9vPlymvc4Xl9c2xCVkiJfJQBXB6pIzeSH3guEDrcYPzO9/0XfNtTrxmS9s7PwDeTjYWYIgvDG1W
sSYGus84mhtQMO6VeY46pOoRWPXtzgCFPCJM6iMK/ymcP0r82wGmGcYaUHCCKSoWTOTsXZbhmvay
6JoWLRhFiXtBJtcg3EdjaFyrKFHIM2Bz2iYDWbp8wdqxp2GNcf4G2B6U4YACmvOV3FRYMR6qEl4j
0sOHaUi+cIBI16rJ9qWWzpqpQX2MPNPc22yC26IeomtoUXqOJarvqDLM7dDzxtdlRQq3gZ7c0SAJ
R/wHayR7FkwtuhuBNootS+8XI61wa9iIFuhHOBPIhO4Ozqlw7xu5IMvIOBjalw8w/14BHJImC9/6
C3eBTeD8yrSs/BiU1u/K5m4Ag45ewyRMUJKXyinbioPi5As4Rb3TywWt7oEszmJ8SbLqt3ACmFRH
xQsdo3pN60vsgJh5Z2X+xnBBYhMJ4ovBXbPzXS+D8wUsB4hwtaTI9J/DSD7MvJJGzPFx9hUZLXbW
bYcO0jqMxWU7kuid9GG19NFVruDFJ9Ggzw3JuUWh7za4ZslkEg2WM646HUEHnQN7FdaxsfYJ8a38
8eWzSPBoRWxtt3tEgGPQgw84BSj3tzghSUQnA+CJOR32qI8YqRnBCVNVf6bdu2lHC+WghuNexu7K
aMJwKSBlPinO9bkZeyctRrWrx2UZ6N+Zq/nPcAJRJ1a0smwnvh/jEgBFxvzejk17a5hNOFLZt7aq
z6MavjSkOJ3Q4BSnbHLSRReLN/Rx8nHajQbSAzue8dYRn4TxerIQMfgeOeTVwZyxFXiWitbBmBJP
WjfpSQwV60mI3DTx2/EIRPYIf8Q7d2gfEQmk666ZZ7Ic+/e5t7IH4kHyhySCcWdInS3trBjOnw+i
gvY2tfKQ3weGcxrCq9UG4riBroaBAynxsmcGt9NCFi4jY9llnCiRx9WTgzYxKKx1HuPC9415RK8x
86esVq9Bz+8ne2FdygTgu444lt3/3ih79Pm9Q6y0tNUr62y+JvZgIZggE8nWJa8WC/vCGuVMbDxP
a7wgE6bDZ1XJ+JGDAvBQtnEuenFUmPsnVb0WggF3GaKwiUH9GWPhvuVtgm/f9X6gN3kwtPTB/wJh
0faoH+ivzPu7insrAMDzwQmXlCNENfSYvgHrILFAVN4hrRp5ykOXQVk6PyIGw5xJFbbO/cq6Jveb
1CjL6YGKsdmEtjtcSGaOt0HI7ukX2oHakq+tbHAPxhSH5A4r/dBNKcD3zu8eLI0OO6qxZlnm8KXv
qPVG1Qbf4txa4fGRdKSdYuM6zR77dnFRs3KfYOUL+uVDetCgu5+CbGp3w9zMy7kapqsPpzkqneyS
FMm3erIUPV+rYnwdwzcZYv8FxVd3slV4T6lObMjpkm1Ml6fc7P1vRq9fSo/RA+xwe887+BI7fnXL
cnJDmZs9R37RnHHIpwtbJcPVTSvCLOq4v+OC1moQzbsZrDhikjnQxlRrny6aQY+PnkFBYg/jG2t5
sCj70r2mPTJLdqPvQZQTRHJ/APd7cKKJZl+i3s2ypPufVMGFGNhxh34WUBlV5c0pN4xq5TX0u685
R9d9nVYD2UpQh3IzZRMeASiWw/hI9PZ7ij9oE9+tKVPdmB9VlWyrvqq45GpjS3LEoosYQDa1rfdu
WupzZDvDpmLada379gfyut0Miez4+aBiwGCfYqr/a47zP3nL/98wkwPK+klQdjer/92EfnfD/8//
8b/C7qP5huEDZ/qP5mevx+cX/tPqYf3trpS+2zM8pGZ3kdk/UV24NhwhGDM42LltwY/7h9VD/M2m
j0Ck590CQswDDo1/WD1wmn9aRnCO2ARSooD+h5/++oco6w/O2n9i2H6WFwv5q1IUGSFrNhkirvA8
l5fxZxEcEhobPWgHatTyooNITGslkTaiwJ/UQ9+BRi+tztwA30MiF7LrKDlta1nBL7QHeVHJKxtA
sq8Lc1jTi8hvwjl2XVFsoijONllejodKNQQ36+kloedyl5M6G7OqnnsZmBcUhkZph4/26LYLs7wn
kYs53QaVF9+mDBMlTbm9P4feswMpqghHnwZaiYRWNf6liaItDuDpUAcxYy2vSm9Mv54jF645A5zs
zS0vJZQffy7F89AOm9Bv0y0tbYkRjozsbtqJfhjXkxBkucjYOjZ+krBmJBGymCleMcRXTyL/QIrh
L7VDE2iEtn9pWFUIoOO2AtL5dTTLr60OUUomxHunqEI2TQ8hzMZ0eck9A6kbwJsVOu54J1qOs1lJ
N96y5qOTsQdWahabyBCPXtyBdMngIPr9VD2MPgLqsJRvjvW/yTuP7caRbIv+y5ujF7wZvAlB70TK
Z06wlKbgXQT8178NZlVLperuWj1+g2RSIglCJICIuPecfbCPksigelBdxppcrqC328MQUIOJesr4
WR5kBw6zaiF6IqKigD5yD9iTYlaN9dv0joQXUkRH20QBYKi2g8XgGcjs0vQaS4skfzIpk6xIV9R8
5ZswVePQg5ldpLVOswswBtV4Ra6zbrD2tpn9sCxq+2Qkz9O3zKQoD0NWWGsJMf1qt+qXJLeci+UM
T2UFljoA0zIGWXap0opdtLtTWxAL0mb1tEpqU2ItjiXJqeFa9dL6oFP8qha9ECn6NQ2VRESlKmJV
1Nl5dbAn8gIn0YmHPraems7dY4DVn4dA7gWz46veIGNxGsYfzerrrRfSyBjLzkABlQjItmJVZNu0
ntQXuvA8NFKeN2VjHnBVTkhnkuDcKph+Cw8zv1ty0NetjHYwrKJ1rfePoev19zb8AlYuxiOaqelo
FeSP28IuYPMThxJ5ytNQedWzji4JK60AoUNbJUzD0+2GYI/wRN8IKY8lMdqHxsAMYtj1g6Y/xanF
0kRjCO2jH31Ykf6iNJcuCAiLqidyh6enAijVxlPaEhn1NJ4YKkgLj6PUr1AhpkMzkhqSGnTtonov
oNyMffWaKG638KYmOynJ85jL5BiFJYVUyLGlYTRXt9gGtBrugykjwGcajmOpVOvKI1owS5PqpKPo
XNcsUxZBGb+GZAHh7C6jY1+6vJ0RPFNZKc9GoVoUvVqxbG3ZH4FW//djzP9PaOSNsPjvqSafvIcf
xyIGF+CMfwxGmv4PZx6LWJpBkTIt0kz/GIw05x/URQ0Mhq42+xjeByODF+E3tFxHZ0HsGLPn7o/B
6GZJNGj5AGKz+N/+bwajz2HG2BVMtm7yJrAI0NnMWMkPXpd0xEpttJVxqohjCxRqKshHwNGWISUZ
/a0fHXkKLVK7ZAgWQYuVpWoN4ToYmKajMm1Pzo5iwjGtFPcZXyPG9rh8TnqMDB8G+t9H0Y+jpvZJ
8cyO4ug32EPHnt1+n11GBph3x0z7gSBdvQV3CKUW9jQsfiGnlRHnxs4cBIFcjRGysFeJMsn+xi9n
/mUXTBAepkPd1GZegffzz5+VneUA7wltOFmxBP1q9Y9KS+9SoA11FEM9CwlaKKpltzQV3Ob079b6
1LvXMkyeU7w9a9eBlCsVZVkbYbAdRmNcWuQWbVBK3Y3VQJQL+ipLmhtFNRMincjfC001+T4Mj1WF
DMOdbJzlKmtjrQrEBlb0BaBjcrDaNjr3QPoiNRBXVmcPdciawGpOQHuHg671r//52/hkxFDx3cxO
WgT8EFE5cD7J+McOBNWcvEcKpGDNliuQFhJcXiTr/KRXmWy8BEEPoWbA9zb/+a3/esTihZvPJZVz
g4FJ/RS/jZxGqzNazsfKJm+pLptlUav9dRKzWaozDjEJ6WafQYhpUQYkItSJbNHe1N6NUP/QD0aB
S0kom3mDKoNBPuqb7TTT0P5mR/9yuFiaSgmYMx9fMbs7TwM/nFrMS7PGNFPnKIiE0Oc0Hzj/3qIi
btBnaaHTgk102kAKOQWp8ggkq/67XfiLqxiWETBYz3K4vmDP+2SQjWJatE42MNphfdgBiL3KIqNS
rChvk9c1x8pjKT5hxRQ62ghagjsnZGXVhKr7DEsEZWl3V0OC/Tuv1F/3yzIsA0ejzrdoMO/+80cj
sMTnfQhlY5gy5qnayJKfdOXEVOIVmv0APSBNw+o05UG7Hlqak0WSResUgsp9SjL2xHzzCwpjY6mP
w0tQF+aCTnG56hJX3aIO05cLWwzj0XJx+nqgNUD00KUH46Re0kFJ/KqOSQWpZLTS4pgadkuvqVFZ
q/UUIuIgbraEFKYLEQzijtXjQat1ctk8ChnQQq41iA1HQ8dh2e2mikNtUUPJ9g1aYUttROAssrnR
wqyDCrU4GogaznZUP090VlQJUOZvjrTP3jN6CdCpHA9jlGdgT/x8cSQdJM8Cu+qOEWkgu3js4oNa
ZKAilFLA02PWpyWttrIi+RpEqr1L6QAsqrb6TqZ6TWudcLkxBXaZQMtNkrWaow5VmfWmxqQcvGTC
DFFRidIcuzuEM5Kum4ZsdTPg1fi9Jkwiu4QMoF6j7pq95FZdneM8B0SZJ0uzCrIfo0FazggLFucG
HP8CTj/eNXTTdPdUa8ERwQRY0R86zpETpTNziXnZb02juDrAdomrZF7rfR9jU74iT0wwZ4+PiaXQ
3EcAQi8ov++ysXxzwxEvgTFHwuQkhNaFcjfitIQlAk1S0f046e21KciMKVNCunuZWofMIByDJN0K
QBxiEdOozGVd8IUjQK3vY6uvdjjLXiMGxeOkkIjSDoiwCVuVa9nnGRpAPT6OYUf9JS3PanhwCIHY
lowGiyKakM2z2DkMrYcIwbHHbaBSuG/DWtkOQ+qSEku6spNrtZ8Z1rCT1J8qj1TtxJsPxVSmawqI
JlNx82cLlWqjmgA1nQ7YcgJjCpFH+NVSu+LsheN3GY9YIkt4RobZnODYfkfhxLel2BaZsmaziKJB
5XJIuHrSsfIYZn2BFrdi3ZEQs6wAEy36yij3YDIgP3vyWzurEzojS0/uwBIt4Vyw1dI7T5hSJrOa
OFZamMtG+9SOAv5zlBhHRFYES1l3JEJUz24UXGqgxcTgMNL1CmdMLtMfEjcb9ROj2PQRvtjCbh9Y
FiNkajUNl2xf3BVm9crl4Y6Yu/QqWET+55NmRm9/tFCpM3GBEQQ7GtwZz54hdh8vz07Z9q7R1RoJ
xSCbm9FDboQcMLd777lTG5t5+71mBfa+afKXIrXsa1F1fi4C75AOdXQwXku99C40WJeE01B0Hl8Y
WebriNPf1RP5v1h4HkIBM5ucEErrmYV6t5ml+Jgs22r81plWAhwR+uIYsNjiMpZtSyeIDhB4fdoG
9sPo0A06CUHrO0YVVA1AcjIyjitLko2RoHrIjJ48D5rwl8jNEYrlDc4ICPoOOetNWE2weSJxbrJw
H+nGgxMaz7Wc2lNuduKk0XuE9drJb7G3c+1s+mo23too2xfbVauXoEoHfI5WuIwRwH51Z6+lTkoP
6fb911qQiBCPX/DuOKBXUXOY0i6W1LF3ge55mxI1BhNIianbBcUyKfK7Ol8lyo5qY+UoD4nofkcw
/lvjNsPqJ7QCXyoqOtfUXcubJ2qfWRWa25rkbdjdUTNWNj3+OY8g37/ftDG5IYv3n505t+L2YwYZ
fPTfHwlmbWaYcPM3D4/GgFzy09NvP35+4Ye3+HD39h7vz7+96MNufnjm7aF/9fR/9bvbXzYWgkBs
VZX3QeHOxOEYX2AVIsB+62OAwtDwFilgs0NZdDOXVadWnDwhMiRBCwvoqbKzbNWV6PwTMxwuehr5
WchAoNtGvE81QZnWmePFKW67wH0RePRPSg8KsK7yNx3Fjs913b10w28kYLUnlQtSWCobC6DTyh4x
2QhD9+7iJOyXmkwCn0lDjRkdQngRh+iPG3DlSujQvNEKzKoBEmy9iN2lRgFlZSTBa5P1GeEMBnTf
OD7po/maIPVbFyTdxEUKckfVxU83UWkwW3Uv98wnJNrm9kkL8t0gaue5DCtCstMEdD1T6kYwV7CQ
RfoAhmAVpPZezUPjIUPGcImjAVx4HFXXPqavEzqg5tJmDC8j+UeJx3UQSEtLQKFiLBkh9LWwg+ya
9pD3ZDed4Qr5dLMUVukWVThqznhaSHhPozfY5nk+0mpNko2YfSdVb5PfY1TXPM5ylAGEDwNIqFd9
Emh7wH1y5RTJtKIS95W5rr5EIgYYUE37ddDn+FRbegBpewU0QF9LaMDwy9HZBEVTz+oYIgRt+SCJ
pmh7exMDbWPN1wGIT0AZmVa5I8vKL1VdPVRVCto7zln+se4ZUVgK8ym16PH3HoCrAk7gssyhOBOk
Bx6zJjcIaR/50m+wQ9C4NsApx2BvZdZrmFcSzwDy57i1XsJierBy8zlJ9fgUT2Z0aEoFwZjiqPuw
Z2gKKyIGWnjNTP2q0Q91JJoj64uVKay3snO8TaTDWfe0CEKVJ+/0SWIdudO93rg2boHJoktoqYUe
bZExVNZMbJUFqdNcllGK7tIw3EtSufGGTs0+V6tFa07mEYRF6rOUeWlsG8qZG148HQdeRLT40A8U
d8gGkjEl1UJp9EulPGbjsSfu+BtmXaQF070nqujeCCzKWaJVFy0ornWi0rZFTe7xwWTY8IRFN1OV
P8wiYl6YOINvcSp4rbDuUG68afTqNo2XIz5wzG6f5w29ZQ2TYTYoAuFMpJ5Mtf3N0AXnRZMOF2mg
StWHzGR4BSk2wT7esGQ3jjlIHJRBNZm4AHt9QmaNPcc14mTXLM6hrS36HF+/y5X0SK7CM/6DiEBi
5HrMNiySxZSERDwz3faEoC06o8xZoor2yOL7R6bnB4vc1btEiYeNHpJ2F2CzWlRowb6GdvR9CMwS
nDfzK1rH56SQOJz66KkxDMMffyLWkienJxJ7BEHdamm9waPAlSVFYYfbjeW8xXmP/9tYpy1qWKEb
5JCCSr3OffGkC2mUWfRamX47FGsr1FY4uQ+eQdQi9D1Bl+paKgi0E/ObbmWBXwaBT0F+WgVhvGrK
Ul/poQU4f4gXniX0PZGzLVc3JjqVsA4s3NdwoatDksHpMUR/caiDgnWwvB0nZ7dSCWsP4g66XNU3
vm01HEGeml4Ift7GJO9coiY5eHp+sVtBXxJ2QLTA7ZmVybQeRge8JOauMwFsJ0dpn7BAkmcYZSbA
Q0fDgFAqxMGAbHAVtDkZeA3EahnImkAsewDNRKqmLxlf99IwgJkRgDEMVbjTrPjF1pT8voRzSBKv
9MGT6VRoIGAjlr/3EgUqZW7vpY5jBUMcKQpIiM+GNLzdSD41khkuPlqc0k7usxVqOgIbh4TZQ6x9
iQ3govBfFuME/V9ZhllZX6IMs5KZnsH/TYuKFVnCkZBbXHe4sHlMfcjyNhE0Hpl5E2LM+Sw7s98C
Mj3pVi7uE2MS9CNq37WwRJJcZz3UlXKwzCTfBwrO7Eb9kUBB9+F2xCdJrhpEy0OR9sAJsWNfgd+c
WjGiRPPokpipZu2mrMLW4rn3zRDKfTyExTWYC99Z3BxHz/A9oslA8HPTdPor56rPQ94mnCErbpad
Qc+3T0PtrsIeKiiCPdgERGOef3JmySt62hgsf/CiDalcFqkegX9LSR8vyWfOB5egtnoNsYQM5mzI
NuAO9qLViPYeNHFUqsZdl0l/gRzcronOcNBrmz3nmu3FK7tzQEg4hXH2ipNRaHi1hShO9gDvy4wJ
RaELcS5Zzi4L61kmZJC7wlavqIN8h7XBV6UufyOetjnnckDPi2KRuVsaeL7NmSX7yb5q7JxPHS3b
F3qQzOmtyV3H2LnAh1fuPJCeCxrPzUFqtblwhdftAqJfc2lW98hplE3gmfSpcmNRlIxhhaOxpgu6
g+ZJjXV3+MQ7orlubN3XFLR4HYlsvpcpYm9b9EpStethcRWAx5G4ISNGVYl+kyPRmvZOpzRvuVk7
CynVmkQ3FfB8RVJL3qUoxhpT+l/KETUAKbugO+GpUMK3uEI8enTd71B1fKFFdqmleS0dsFBktwI8
XufS3QNMeRrzaFgg8XhBCvyqJ+rDkA8vSa89IJCNFmGg7+iEEMEdPBQ6VJ0g4JzsX+w4xZvqrt0x
NmAuFku0lPGiVKsaERZtESR8nGOa9iDMgJVKAsO0l28B0St2lxwZQQnOCGatdCu2jXDcNZrwtwAn
nj8ziDcUnXh0x6J+z2zmsRPiRzE+lJO3BVdKFHT33eys7wmOU/DEF1O2Ow+lL1aoyzT1P8kpdllN
qNsGsZwN0tfPc+MUlxUnYOehI5dT6YcsrxCgS18+kVp3hfJIUm7DGoZIv9ceW9oMZe9PvRJCjmi/
UYqx6vG1HcI9q53BMdyFbDU+uXzCnTo4qKeceB0FucDlRBgfRZijalZzqBjnf90ZZJaryO1pV+Ih
anvabN294wEJdVRbXRVT9yWYSJEYlWvbdNhkNTmyJYXhOqPBp5XduqCtM4oLet2NpmOYst5iAc41
kgdqGI/Y+ZaBVIlqmMSzCJCHNeA4+UrqVTw6ph+NY71wW/Wh2OlF9BgMJJnZ+sUIrROajHTlyPgR
NBjLMMyZCRon1C/RWfW63yiOv9gtws6p6RdmhBourBA8Nu1sR1fWlDY8pNVIMBKNtiwX5DA4BfAI
8OOTfi30wk9QOREP1u1b+yQDZCKZuM7kabeKrw1U2yh/oEtT+1EFS9lLzjD3F8YQnuv4UYeeayja
l3JytrGNvaOU8VaM4c8sBdaLI+95chUsNZ1WcFYAPyv7Y8hMCEzJs5TpKg4q6NpcmXpVHpGuQ7nl
CxuArxIb1D8ZilhNsfaYdLq3KMm5XAzIOypIwTKOn2UQXOQYkzMqSCNBMReSENPrLZmCxZKL6I/K
I0skrpwY+6tNZPFE0zTw1nHW/Aj6lj42prc6pglK9gVzsjL7PpBrjldiWejDT5ukqI3j7sLCYKFN
mAWnW/VmMrRvjTDepW3OR1K3p1gNrf2kDuuKzYCsmb6FFIyafFIPzDynenG7e7vBtaESY9E7in+7
a84/3x6xsrLdUP9B6H03SfSWi9sTvCwJfn/u7Wd0cdrhdk/8814ARng/5T+KyBnq9e3BT8/99cjt
FaDMl8GQq7taUcgdfH/2rzdtu8JjcjJvm7/mOauaYH173YeN3x79tWPTSKgKi5rdbTsJxvYF0jtz
ObrBH7t9e/aHzf56YQIKBtFfDHR4/gje95cK/R9/+6+3fP+LvSgRJPV6399/9eEP+/xJWbhEtqY5
bdTbd/D+miGxY79VRgKBrVIc8km+VKIYt3RgnLOw7XPYd48ZwRpLU87ySNl49wLRtF+39SXJK4iM
pe5dS/rcPspgdwlQQlm4U8XBMg7WygUCsMlsfP9V5XwJq948caUKFp2Vf3dHwzsKPTr0cR7dqUn8
NW4wdnCVvpfMDc4uaSgkn1YIIMufuhtUB+Y02iEc48devoBJkHheRcDiK1/VPZVKUGzxnZth2q1p
NX8VMmZhhKNwj0zMz8eMxY/e7YiM2ZYu0UM5bmfisBo8Eqncykl6hDyp8SbUNWDSkhZQqoR4vJV4
S8lvfDTsc9J5bFyEo+8UMSpkL78TyJbMLNjg2Z+d8vSJU+rXyqQ9DRYsNqXKubjOEZ4BA7FWMwzS
MSRfMIH9YU0ZBqTYHs91LqyVTIN66dlFvA/t5KQ6cX43lOqxEdhjYp3aOhgTZVHZlgsmOhW+G0cH
qVo9V+LcW8neu8+VHxMrfWZ6E5LZDLiEVSAfT6qmXtqGdm4qU/jDPBZUlbwqDqgQisrseIpq0yEk
cYnGP3aCizP26FbsnIgVKw2PaOOUVTtTh1yIgCy6OuJGsTjh8NUQgWbflHF8KWSOmleYAO+Tcd/W
4zG8+S11L1ojkaH66wNpSZBFV81a7ccAgkGw6+nGrXUSmX1jmqgrjuim3dE9pvZ0cLXumxeicAA7
Yh7IF9iCGXA3xKfjC+74UlGLE1zdo6kryuZRRauN2lAZjigdtAXdCDo1HivCvDtHUecdx8iLkbDg
dBxBOm2YKEdnmPzhhhCccOFRYlgzZWz2oZYMG8xyAEsm3fMVIlhwPLQPo1cfGzPPz5Slyk0wAKZR
wxbca/yDxPnyyZSAiopJNZb1GPSrrFCANrS19YSnv7mDjukt+5Bs+Q53+Uw7UECHlFDXYgdqlmNN
cpURs9n0CrysOv/ZU+ZhaaUZp1xGL5XDTEMR3dkYmmKfmlbjt8ANl2qDv0A/A9nKzk1EUbtHiVho
3kik9dwKVhTv2reXYfK0RehG4hhSmI0jtEXSBrtRo4tYpbGuXWTqAsfXSRBURCJ2VVx8cZHKMct8
KEBfrEiuGkCULDWvGNY5K+2racFegD7Vb0b4pKcSB5kc2uaY4bKzIw+2ReEMZwRCvgRFcAiVpD3Q
qGhI5TVfkpwaluhLZ3/LXVJLWggJE2yG0OSbVyUYN2RYADxztX2OO2Nr59du9DCbttJcaQFR3GGj
fw2tAapSHpn7PDwOQ6aQs1e1q7aAXOhp80wU6K4vWCVgkA1y4D0Tvqm+W8BLLS+NimpKOKLxoezl
aJZoXpVBuGIEizFQCfXLGCL26FKWqwYr/VohgHByXmWjpZveC4+k4BF+lLsTfOqRwAKrx4qaD9FB
ifOelTatDHSyqyS+4kWnPcL4sLaI9po17v0BR/xLx/m4cwvmcEzrkGuZB6Y3oN2svD9JV1tmdUNv
PnH2FZOVveF2oUE8l+OcsoZQCzAL6W9KJ/oV14Z7UyYHZyyNR5OTcSHceHwLW+O+H+P7uu+NvVHG
2mkriAs+qA5VIDcF8gnoytjYaZUtpDnhxuHy7DFf3ku+5ztYgM+ZOb7Fo158KQlCWlBLyVaoeBmJ
7Q7kiU78AIKv2CdLOtvIsf3CBTn6YvXGNqrtrWrbxaub2z/qeO3VevY6BMPaGaNwEyTlwDVbUXcy
aC4kseKdCGW/NFPXXrbFSJ4d60N6+NsGqyB+SRRK1ZOKs/tHQ16RrTr5QxcWP9Ka9IhyMoIH0L8Z
DAoN3RAelBySGMogb8SoPxY+O/UkPa9d46GWe5rP1xpl86mrRyzf7ORxNIiOCCBK0A4DYWLRha/M
cd9MiLKSFDeOl/1md4a65iKqI4AdcqCVSnZUg+KhaguJJ5nw9rIID0UOuEGjEndBdIfGaVKZcPoe
8FE/LNGVwZUJGQItfaOFYDBwQIg9fce7LKL1lsNQv8QGkbe51w2X1GiIUiyGJYCf5jpjD1YtAWNL
ZyS9Kat5H1ttfDAWzJ9ZwGwzkKu7epoeBeGcS9ue/RAkmoHj048j1HTWPJZ5acdpO7UgRopGpTJm
reBhEdgVhc2KgYZA3jRcRiIpt1CDpoWj6SUJnPQBWcDzZvmcF2BlzUq1p+SiBNldVuj8umrvdOvO
LrrqyxxybKDSgopig01fp6WYY+KiYBsI1mt8eRtaUHsVTMEFT91iKqrmXFTZK4VFa2tSQfFL076L
1KhZ5yKC4tOLaUm33wLyVRW7CIzc0jEolSEybv1KTdRHYRXP156217YogdvnaUnbjHIG14FxPNI5
Syoje6aPRuqDoUMYVi70W4nZ/O7tiO/IV2PvNbtp4BXlEOh7q5+Y1o/jwWvjHwY1LFfPToSqnoYh
tLfAz86iom+c4NNZTkXJ4jKodpaWJSsVZ9oSL3p4h7iy4IJgPSACUraaZl+QyTlciorkVIpm2OaV
9TL/q0H6X1lw4fGdwnxTzSaIIFE9aCPFs0O23jFIvcOUZgpGlfRimKTFTF79EMXqhXSVr3keD08V
11xNx5JVmiBB+4yPCNz4WWu/dvhH8DwJbYNb+jdAQdHVmVjEiPaquVCx6O+P+6Cc6mXt9EwCVBk9
T0zzfTNQXXrN/NiX8kV2VfiYU9FR7Ki/puS6LerALnZtOTHgYo9fK4wsR5VFHsPMdGiz6WIZmbdm
JdPsyiQNF2A3zCPt3+4Zh495ANqd7goxItSEfytd60tv4qd3cHFcFdDQuI/TSxmRA+oo7sWL8vh6
ayL+VxLs/5fyOKp8qNX+vTzOf8urn9+jnx91cb9e87suzvX+wbDu6kjPtFlLNZP1f9fFebMSm8sd
icZMk35B999F2prmoGTRZhHWL0y+LNsm+t//QUznkkcBJ89A7mJp3n/F45+bvx/5mshlsAObronu
TJ81Z39uDouyL1gqixroUgf9r9s1FvnHprwznPxvxDB/fStQfZ4LQmBWn/8F8N3GaEMhCpdb2xm+
ML9/a4L80UDJi67H/iXn/Pcd0k/CLWSGs+rGgPXlaK5qmZ/kfsoQjo4SUNF3cWHmPYqZUSwiStxT
G1/igU5/sKOOvhuU6oteZK/pV0spQFI/xPE0bus+BTdo3mVCPnWtt/pwhPwLid+sh/rzZ86+GWhY
dMtGOfVZVJbGeY3rSku3SPCxYdurPpZ7TMorNSnv+jTa/ee3Q4n1+Q05SjSHI1BFa8lxxRH9UQEw
hhLZboQqIVQNMEP2tK0KKOSR67x6sAmohrjHXusQbJDgBFzR81GCZ2gfs3KZqdr3YSSDR+jaUR8q
wm8HVrCyy1eyYILudB4sCBuQgZ346qQi12/AigwmYTMx0WEtIYvYCKFzGYeiIjJSMUx1F0Nr8BMn
YThuoovt9NqCYCAMLtb9lCfsEaQ6Gv4UXJp4X0KArkbQkK0FH3ckd61LGxDBGbK3vlIpWtMesUV6
qNVcW2kFZDqceUsmEPayy+M9UzfiHJp8a+JX2IRxHSxyDOREvvrZpGGMTswA4q4H3ab6rVDoR5l9
WG+zlIxgmkZtqB+1lNJX3aiFHwmBuoPs6PusDpjiWuJowyUrmGaqTtmvWiWI/TTCipVD+7FDhwzQ
Xhsvg3CJ7lV6EmeCJ4mebtFgad2YI6lEnRwNULagGcnKSlXQf0ZB/IuTqBiVkdOxwPqpcbQvqXX0
aPtEtuya6ikkkHmJN5BCHlQOvwhZsv7nQ+eW+/HnY3X2cNAWs2fkvee4n6SgSNVLe+xrYxNqzgBx
Tq322iB+v6kSJ0MMf/t5ota+eH88MAK/IExnRhBXe9OLq33rVDz7/Sm3X95e/Pt23jdBaaldCJlB
yOnCck+ru9gbcQUPpB/BThQJceLzA6XTvBhwx4lHMLT97SYpjWBhVgkE0lnycFMMvOsJsphQbWeu
nHqe/dLKuNg3Sl3sb/eY7xV7iFjVLgu+qiTFAxWZ3/T2VmNBytbk6j8ywh84iaB5LUTHlI8liJcu
bhsodKLZoBax1duNayXfA3DOqygkuHQB5qDJTKxY8ztOMwPr9qzbvdvvas1FtEHiUbCDbiH/uZ33
595+R36TQhzW/PDtkUQmNB/U9EGmfNZNz9cTmPNn3YhKrAkSvlc6xUMcZRqUQxB6EAZU7EmmcNPF
7WekOfwJt7va/KEZ883t3r/6Xd/of7zw1zZum2uAl8G3nrf8/qL3rX145vvDt3u/Nvf+bh9+/vBO
n3fx9tL3d/uw+Q9/1+1xLTqnOkCbOYkoJZIoucUtzSlF9pxXhAI4ODlzhlE8Z0vBmboHP9w81nPS
UdiReXR7gW0+mC1pSN5ELlI+JyShPJr1U+bm9ng75yihtYiP5pytRCE4WdQgWN4CdgLjDhlMzpzG
ZM65TLd3mohqmjoym5o5vSmfc5xuW8oeopJ8J2VOeipumU9z+lPT9kS5ERQ1zMlQ2i0jak6Liufc
qNsD5pwllcypUs2cL1XNdr7bAxrW62FOoZJzHlUxJ1MxE+i+qkgZ5y3mc3qVnHOsqsq2H70+Zp05
R1KZpF3ZtlRP9pyAxQin/vqTJuKxyjknq5kTs/Q5O+v2ApU4rWjO1VLmhK10ztpCOi2+2BYY5tu+
z4lcqjsXj+DHPzjEdd1+n8wJXtSqyH6bU730eXV9+4xsIr+GOftLmVPAjDkPTJmTwWTXFMhiqINQ
C3bv0LLIU45lepHfUsXsOWBsmrPGRnyWfmXOAWTenEVG0uBdNqeTDaVS7GBAd2c9tYONFIg8gOkS
aBaP0UOrVjo2MNLO+pbws9tNiLtpRykPaeUEYjerB5LS5nu4i6P5+OKuqkapuSr++VAUYDYIxdwR
nIhWEXMiW6hGFe03oInzVQw/2FlryC5PMcOuqIGGSwuo8vObwuqmjQhiYcmcdAmHqPY1SsUGRDkX
L3hM5zrAjTMkl45yT1J55EIUYmN1xwpixp07HshHcVdckdolvVX6WsZGjTOkrnwma1Oq+aJ1pbIH
Zo22DmKIDppfVvq3uueCmykU8Zpqh4GsxBmnLIbaSPaIztp9It9KjZShFpvrIe4mGkFRPp6VBJ5Z
UqbkEwEhwQvNGp42eWxvldhOt0CIjmo01gfjSSXXoPPycq2pGd3kHuaH29AsC0lGk0GI26F5MqJc
bJRCRuDCOJOqyX7OJgna1gCKkmo650pLzIrEdzW99TPFfrCddW03S9j/C8fFeFcmbbqK0Lhuhsmk
zkh71xLqVzehUjGZnLbDjqhPfUXWzmNsJ6UfyGntWYCZnUEnzkAHyo7oej9k2rrXLu7c5ig0MWzH
NHoo3cTdFV5XLTrHfYG3FB0NuuRoSq1HpevMc4q2jP57MOy6xjoUZXAy6pYygO0EXJEt2LlK6rAs
V6uriWJsMUbZMujj7FvC97MYs/Hs5PVwcRQyDC0ImJ1bA+1WNYJLANt2WoPTL34riK5N6trBmkGb
zsQT5lp1ThWHbMZydFd83+GmdfKRRBpnHcfRc4IofOFE+ixXZQcHHHrU0WrHOqdgfs8xo5pWPChM
ay7Ekmy8zmQ0nYcDhj7YbeQnIDpeKrZH5JAOsw8Y2q4nlQcLGuGxFVZC3QytjV5QrgBhLVfTEPwo
kc4B4d+1Qgwrp0mvSqBCrXdtmn8Fch8VOQKmZgwVj6ak5BLLzRCDvHIMqcL2lDbwvYRCihKMJwvm
cY0sjfJLV2xpho+EytbdsiK88Zna9ksCndDrXfnTNX/EePORfuNgThSzWpY91tKq67tTmCP1SjU3
/apqtAMzpVXvAjLIqNTRABwUj/ou7LWvejPsGwEfptZHY5/rDXXyNjBmB+dBz3L7UZsE2ojG+JKX
JbX6RPygepydVbf+btPSOfUh+aD56IQ7VnkEued192WsrUe+6naZFDjBSzUqHxSNvEwopd0GS6W+
VZxo8J1cr3YRKx0/NEP9iQ/4LcgKscyDCLpJnKovlW4JP1T2XZ4P/8feeSxH0qXJ9YnuWGixzQyR
OhOyAGzCgKpCaB031NPPSXQ3e4akkcY9N/hLoPBDZFzhn/vxY2ePb+00inAtiMLPQhOhAwsllfDX
taEuKLac1CuRbtun3P4NBAnKWpG1nhHXb3FePWouxWX46tnEJZ0ECCVJgTEwYoKgy69R4ktwdQTl
Xp3CHo9OiH0lpEHnzYXfuzEHhwl6NVPnsvrIfulhXrI+UCSzswxcRpk2PlIriUx9+rO0jGnbWDuo
Fl9Q2yXx3RSMHQj2TQK2BUjIC5L911RQkyWdj0aDooNWK5WT2rvrRWizsc0rZaOSwxxIwwTqqpcw
bcdgXvEPq8I96u78W2PV3Cgs5iCp0bIoeMOjDjd1waAI7MPLSq1gQVzzrQDHyNdQ/4rNlFm+Yw/8
UbMbS+4YSx0PHrNEBlIJ5zP6S+Jd08hN8ZfvlLJJCzMOdA6W/moAmxC82CwVQlqysIrEuG5d63Ew
+wKF9kHUJXznMoMHPIoL8Ysu1LrMS/C+bVoKSfwBjacyqQJVRfcEG/nbwZwRyQlbHuZrT1vSb1Ox
L7qxVqE1yZ0QBnwTrQwUYOEyrv4qYJTB52fMFwhHGPNIeHkYWzRigtfqUBD4pylo1ZURqyNnoFWH
LhSR1KmayANIoJ0Jqj6nXW8cKYN9NXVw9F23QirKad8ZuhLl3bwiVKahS4faJrFs0r0drC6Fxhb4
9WEiqu6lUXHYysTDgrotNXy1bSWf6IPQN0QB5lA3JrxpvUoBixjzYymfJ2oLD0D7ENNMBP3asgDJ
WcWvaVkFaVQCMPAlcAhZrodWnHPikMZNdaZ6wzHC8EoV3DOrifRSgxERVKqZaawtMdkyv8nEnIQF
y0UkY78kI15JOIGWNX/ZE6NYzGaJVxHJ0OiCvv+IjVvGfh5WprZ4k6b4ON0PywxomsyAQlgIA0CW
QZwbGJDQOe649qYbBlyGufzTkmk+LHK6zLPmy1WdbnB/tuuiccDokdhHu672412Ex3j2Wip9HU41
CepmMXZJROQhkSn9u9HrOt4qgJWvDKgIxkfKlo8FvkGfH/IC7lWbZ996ERvBOrbMiBhBbgTwLU8p
uYDKqTOO/f1N6VyN1YQdAV8bvrn7TV3uEBRNl0PO6sRRufLtBJF8fxNFlATW7Etpyv16tjValCyD
QS6hX7G9t+id46jEX2LP9D2BCuEAU8x/15GmqTGqjK0sXXBR/fq5mJNB/ZfcWmk6eYx+yOmoc+OJ
JPKmTFffo57ZEBNVvyQqsCXw+9L2Yg46ZTkYSR8u44jBLjIGMExpdkzvbwYM/PiQ7780IybK/GLZ
ovyP258/+3nT/bxPOw1pWJPvDNL7VYt2ourw86v8/tufX/37Lyie+9+/i6lVQzBoSYu9h2l6pmdM
HhnTzdlf/MwcK93kN1CUL4gYr0rRsfFI3GAzYZs0pqwauuo1kkYM2St+oyMOMxKTKW3CuVIWf02R
01lDrRGjK9rH+OIDCtAuKwCTrMXTpsQXm6OhUs+XP12dK8juEa7BQtvpJL339PJiKVqYvNs97VcA
TXwK1+INaG5v0cpnlfUkkVFyWvV056b1LuoT46ypbVAwqj0VarkcWKO/YO0PdFeqfym2nD9FZM8b
9qnqpljDbuEnSrZQkYc6zSRXbydWtyP12f/4/b//JnYTCDax8nm/Mof2YDOUZrp6rxvCnCh8zKM2
L3vz3jiCJVVKhjUBE2Lq+rAtqtIkjAfdfxV/5QggTClYHjMRdq1b+/YUpR5c9YtHU+0nU9oMCMAm
ipmAY5wHqm1g8Bm+JwVzyH2tpqDq2eAbvEnYFum08Eun36V6LYIsiv92MnvEqfuCUATiBBP5kI2Q
PQnmN3dAl5YiUBKOIUGWyBokuIObEzoilD/TCXuqkfzFydVHsiE3aj5flbKunvHCtfumAvYe8YO7
UgXebGIBJg9r2m9ytiChSGM+phN1NcO8daOqeTbQBHRupA8rc4V9aSifdHVbh2iQo7rrBrOu4CMU
1oECXkldXRkMtv4AF3M4EDS1DrGhm4zc/vUrS/FqmHyHtMn+EX/9/7L/8rw0cFY+/5Qw3dJ+6NLf
w3+V8C3nrnT9H2T/JP1sPv8bmeUf/+Sfqr+r/AehKw3l31ZQksDk/Vv1N/5D1TRbs9BjfwAsSNP/
VP2R9nlng3i6Zqhg3+9RrX+p/sZ/mKjZeMUQ42xbRdD+f0Cz6P+LPO4g+4NtUnSLgKrzP3e84dJ0
SmcB69Rk9DVEgmOTk2zU/pb0JVzVGkCGtNAZZuvTmYa/Thc7xEAsKiAgXD5llQiaKV1huEZVyBcn
4Xc+6bLIgri1Nd+gqpOJPXgOqA6KgfM+LiXZcXBPdmpi8ytXZ1sCeA57rexfWvODhBMDe0fP6USQ
OuP1wcYsikkPDNmBk0n6f4m4a+ZPJPi/qfCOoxLLpWIAHgB6/F2l/6+p5WKdF9DhY0hK8bmY2W5M
92WyUKTJ/9yRYsNZ1k9O2gQs+ruO2nW2SJqD8IPmxWXUMBBxO2zVNBiQcOOhOVNHt9Odgs714anT
Gx8k+dRrHMzV0wDdK5npKu8AO/Xyo070l2ui9p8kfa9QEveJNpyzCX6LGnuYQzQaLi0k9fcJm0ad
W5cCCnPUxkFWOW+DoW6Z9odrGYfDGIUJfoMhOlWtelbbq4lXuBP6IYdJQ/4sSHH/QKI5JPaLnpfb
hXvQqo7Pq0bfbocPDxThZqEi2OaVsFqr1+n2FdZOmOu6f2dyT/lfN3vPnPdyedFTz4bIrh+LaA/6
PZ6x6G7nJxst/zcOAZxQVOdEGF3H9t4uxBcLzCy9D52/J2faJE1N5pkpBBfz/qET19l4FW6okhdx
vxTxxK7Oaf+oU1E/lF6fMD7eAi0BA0O3XdZ4tsmVBk7IPG4Q3wLdGbx+m9bLLpv5YSXrsZo1Xsni
19jm+ztZQMmVfWPwf+iPiYYXf1UeLKUlyVz4Zq0/Rlb9PJr6WQXa3XDmdo19nGNLXST5I+jWo3R2
FIMi7PcPfbEeiN4c89TY16n9bLDPj1yYABtvG1C3Rd8HzXjssX+Z9kcsxC3RqsAu3xq44YW6QgqQ
VMEYXgPcsreByMjCeVIwmaFe8OjvulzfsjLggRXaReLzSPMULbjHW7mA239za5qT9oWBHUT9mHmc
ViYfQrt7ljYqEIsmvvXda06LW8JWNtChY3NlctLpDRKh76xXmk3YzqNTArcxfo1X/RQnKXVg+fRd
SOXAyvSVxuM+doyNiF2/AGep+UzNxcaobf5vKwfv6OSW8rgsvFziY/Tax78c9lp2o9l4MZvrPG7N
LNBeABTqxidJCS8lGi6WP4ANeXXYAb7hTZ6ZeKnoPVTfUE23q3wadTCGhUNw2QfaXBrPQ/eezy+Z
u2vij966jQNAJ895nWJuscTWyodUJAGlQmyjfDDSF1zYtzT+aBr84Bdj7Tw9Kj2mNKFmH9vCwLC8
X6NAUkPEN7MAvRq9W+91fDD0W6G+m9kOM1b9MZKG4zTe4+jF9q66W7PvdkZLZaNhLvfPJSqx6drJ
lvPoXi8q1gpyB8nqNbnLBwdebuKA5xandD1u3P4mUi1splcljy40IWydvxqZ1jnHOmCSlqJjUTf7
gD4hPwPvGnNUo+P8wH/5EtFXqopjCCKuuyOzwE17QKtCqV15r9TXuIgowvA4OOyrkcegSMJ8NMIB
cPTECEnn5Z9HtZ9nD/Xdn8ZCZ6jmfVLnzz0lM6CYa1fuRaH4jPAIH8JY5VDNzGlD91kxrvs+ay5O
pd6syNq3eKSTbjz1g3YY7z16g/EECjdcSjQitfUm+r4KdJz7ox0LakBgVlnEH9bppBqBxGs+t/69
TE5cy+Shk37cbJms1JRY6fSShxyhsj7kOtkR/VE2SO8aT8V6StyPCYZksbxq+e9UVQ/WIDdV1/j0
n4emLrzRwL45xOeZYvQkIgDWqbm3lKPtNzx0x7nAZ8rX9QqXe0S5iKL3yixDSq40T58WtNVl+As3
QjxLyuEDlpliMqlRaMunLk8sUomKJKo1sIGhZrskNIK1gQaMPasjTU8OrTD27ahKz1y7r5zA4i1V
mQe687Rvszo7ZdzLtg0q2l51sbWTz6QFoDMeGwTwTR8p+zld7b2onBo9O1F290v+qLjpS2Eb8tra
7l6nh1wdlfatRAIkZJHlYVe7dAl1tDzoYnxvdHQd4v84CeD9Ukq3TR0RJi0q3Oh2b8MwFHtXTV2v
Y5z9plhMMpcWpIlSVvi1TfoS7u/WOKN9WERGj9f9tzGO722Z9u1xHKi0GO2ZDWY5ZloChJ041ams
U9wm2fRKKrh8qGckuEIDAD4TCHoz2nU79ZP1Mjvreq4ng9Zd/IRvE+Xj3qxJNMPFvsxcCR97+MRL
MqBZyHFGRvnXvO1n6KZnI27TMjv//DlxEXoK/jGYW3vNDp3FDGrS2qGyNHtjNJpDFnMnJMpNHvd/
fKSOm3GraXzH+vwDl5viOyJSvcjRahSlTKFdKv+stfmfg76ff/jz5ufP/v3bf0wc7+/382cLFNIy
5gEfjLrmvpEq7dak5xFFIxKQemjxOsRmXh/gM3BPA4Bbr1u70+/bZOV4P3+FR60+/LxJAEgo/s8v
URN5/7q3JlzIWOJ+pp+RKEB8p/rFElXY3qF5EiNlQQmIgQTcPVh88BIWxwi8e6bbTYUiN6hzYGgz
Jy28mhFECtTXsaFNq+PZj4fLpOlsrKj2VbuVGOVwZ+E2nvZKpe2F9i4RejP1PHFKlEK9lEwwI3mf
h4dy0cIo+bhflqLBCMaiCDRVCczWCIxkea5bfQ8jDlu1ulm7hoXThZS6Hij/DNsqIbTAgsHNV1kY
Z/T5oeaaL7WOyTz205azQB/el6vasP1WoW+RdmiL2GOW5meN9jyUKfjgpwWRfuROXmcWi2AfiMEI
kctDGNZebGNTz9azQkGgwChZYFikET40eH4LGMBEhjHTmaFq5GGZqSFOkbBpuN1tmUFToWl9UJl5
BAUauLKlaQOwc5ad11Xs65aiUmjJSWrdGjJl1mxcF+ue35y3QlnQVyVINrApoiK8qtN70n225U3t
ul+FZJ+K1ldy5V9m8SLtgayIc+ICH44On4emXhMBySjF2WjJfVxfKEoMB7oc7j88OTqeYOFDkdyJ
TJwmEoJZz3aD95qDfKAtzyN9d6XZgyTsfabSAalyfxk1X40j34Vs3jRiC9hvR1HlgWf/GnNWcZP8
zc2IYlXDTq36kE77BP3eddmR+2uChFL8zZXhYPPMUncaJkjUaaQQVYXO2wEXRAdW5m3CTA9L3T69
J6VY0MwcD4jDLEinWwco9ZSYvFI3wnSR4Rr/3ogwuIBmytOqcBwiDK9p7zXlC5m5BtpkeQakN0zN
96S9L8eRZgTI9MtBYAE2KeRdFsdzgDfW8qBhkLCiMbRLJXCB85o1a/PbpDq3lrnbyE84VupQ8CyA
T8RSnz2pfIKTwiM09EFG1HeWoYaTmVELvmDnpIoisKmxp9eKzl84hBoNSHzZwFD8ynlVOGGolMe6
soLJbLHX0y5aIlIMVPbeT6vOFKgOVWz6fKwtCOE54qs97zp5QxIKqsz1Bpf1gfO32UtPK8g0Jdo2
wv+JBOhNYmSOXHkuUe4Ik7rIui15/a6MfXud+O7leyungQs+CucXt1VCoS0nlxwP34BHAC3HroX4
Df/AAruuEfesOdxzQt0bH3BiabJg7IzhumWhxF32AuKa1r7hGClqIB0wxWhN66Qc1nkOLFKnS3eY
Ghp3tNFr5Ydr2xuSJt5C+5RL38aiJE/cKN6UGut+nbyUuCqn5mpxLUQp4mmvX8ByeGW77BSjPsfU
jUEpCu3pqW7TndQrD9hYWArUnlHx4xRoplFzhCduOYALRsRK8bJ2ESMEJKR13Ywxhsf7/NK848T3
baKE9E4cyDWTtplweeUHR48f66E5mcMvQa4hmy7cMoNZW31jtQMS/5ydTA4+DtJTRhxv4dBj4Z8w
dmz2RO+XU19Nz3CqSSk0h7F+tWYE22x9jNf5d2GRYpTpsXTbGz+h0S4DGZnoL/q+MaO9vszQyrRj
0tkPHQzqcMrVW5LH9CLM/Fg7CiByGm8sr6TedSRCo1DlW1df93O+pjU7iJ6eZtC8m4vdum5VJQ1a
1t/YFYFwWGEaOjhTA9GUpDUHpBImGVRorEX7giUwsx/sqPTVVny2bkRvPI2WItprRh9YBc9/zc+R
tRmqwhb0tlw3BVFErTAOuI6j9rObmve2M/BbLWdJThQBkL3kUNArw/biz8ARrOXIQIIVsQ9tSgMY
7m1E8abzArn3q/Q2me0s6OzlUE/6tVquyWr+naYnKhxu3FY3Rl89Lom5T539bOlMkW6tkZ+aRdl3
xhSsKeZ15UvprN3Sz3vXrr1aL/1J0VHxzbCt6apweg/eJGvTo0W/DNjrQ9lMe6B/HoiqR9NuNot2
ooDGT3apZtD4UZ60IIrWIOomzsRBZ4y7JorDuOQFvDInN5qPjibqVMPONm0Lq+G6rQbzVHsdc75R
JHjoaVKrbF+v8RTRbILpFpZ/w1W1Lc7unJwG+kc0Qz/NbkKPMeEHp/41jslLPutPiYGLKNKbnTFt
teyycPAwIvJSmdi1ZfbMefDBaI3H3FivFsP52n3Ep3k1lWJDiRZRBocSYzfQhg8lBvRCafHkM4fm
MyYJ7HQv7lc0PWRcQzG2dRkD62NdhI7Sn5XUCiiXPSlp/SLs8rFnclzZd/vVemRB3qeKczCG8q1Q
7T+jHb/Th4UHJDskXRIURY2zfzjOrTzctYaiXhC7BwJefDLIyBjGHiv8KHP/1LByCL8ig9zQewEq
fjuORLAKc9c/GaLf1xaFVoK4+jrszal4tOkgsOiKlAlTSCd5tvp3Nbtb1pc9M8q9oiwoIEOQ9lQA
2YNPZP1g4olGK1ZotiMaS3Fveh2S6pWU2sXRlECMq9dqDsSJFUWbvpdxV87vNak5da132O53Jm3V
WA2CxLb8vCiolqN9WH8tnjuM3A0pAQqEKvqcKOghHhfXLyue+nnKjrgXzjNVJaUDoXzKd5AZz5nq
YCcaL906X1QuOWlJC7K54zDpjcwtlAKFpNJ2yDSXtIofxwXIUzI+NmK+NQO8GCXZ2Y9rtDWq/Izc
zmCZrITSRH7sxoeKSKgBGhj0Uti05Zn+Ia7n4pkminMi1F1D67MT42OAAj9F0bNQnVdAaTd7tEEA
WFdiLnTJA+2FsjGmBGrE8FCW7rnUk92qD9QDQupX4x0TvrAQ6o2x6jEGZhWZ663Qhl1rL5dYrV6W
aH3Is/XESLUAEWtnxjN1yaeC8HpdAKyYuAW1PGAIVQj90rX2kx0/ymk5p059cjTIBN3JGa3DLIg2
1+pOidoXtxxeneh3weAtZo5DsOmq4s+cp7BU5mNR0c0HwrHlVTDNypY4+JYAHfv+8ktfIWUUwyYq
q3eMfb+6ZHkgZPPSA8jrHc5e95UyVc4ld8alVt5ZKV9dTnVmG1FTnXvWBAwm6t+tNbrFsdyrA4UN
lGHX/QGM8oMyqEcn+S6qiQBPflkbeeurOkxHzhVJc1a1zG/anTKB/IzljmHHk7S7h7Y2DjkNSkpj
HEhQPTqKxUfpXge7vmjS8Nei3xTZHpPnbgJwK7P4AcnVy5fi0gn30KfqQ0ekPiL/mdXLyakz8uTV
IxW/H2RUDxZH/ftLXMnAs1sEMqX01cl+lK1xnPW9GAnCr/PRcidqWIqbY1tH+NL7eX5R2Bpl1QYV
HwGV8PdakXBv0SK0aCvuBJYBG2nuQeYPdMwoqUa/WKbtzfmrkK8NrR8OyOzJ7Hcyso805vYT3VsW
P3mYhCwzGp5dsD+u/d45ejAszakw0AQM7Qixn9YTmklgZJFx/zX26RvEoic7tkMxZZvVWK6N/Vw4
5tGW6bmG19HrBQVS1Xk0bcL1EQ3uYkc6cCHTZM+C5j8F6D8QYMsnROG77Rzav+daC5ZJZyZrbccs
87t8vcpYuWU8xjFP6aq/CCS3OFlQKatNQyCwsPq90SMrK/aR8tvAhIiRC3q/6GaIrV+1RW4smUN3
4Ir/SzXWYzS3ocIJXnOKQ6GsB6ERYyFrIbnIcsfbZpR50MAKYojkHhMjNwtThUPrivqRrkdd714F
z9tEeZRoY54rjoACPKcYyD0XJ9zaB8repyXAHL5Dw8H+prOFpmagTpG/DC1PTbLn7gs1+wZxetti
y2gJ1ah9dS1zXsJ9fFzieA9h+c9YDcc8GR5zZIqe4a0eQcAh8NK7ytXW9ZeiUFmnp78jJaKK4p5g
Xe2wRpnza6EY+6Jcr4aSn2U6osPdU/4JaOuy8ElvPojVebFt+zEe7m3LIljU/JGKrQnmdVkw4Cag
NeQHkU1c3FGbS3U3QkJCyQSAMvl5Y8D746zdG2Ax5uNYro+qm125i1+KODkZEkdx98nE9DRGxvtC
85Uptd/2oO0sg2q7MTrljCD1kYkjsuyYyuO0mIdM/SXkCJyDRYwvoNG7UMqRgxsWy2w44upqjraB
T0Frtii4ni3a0JA221p1ygr2BLKylCyYrvkwO9X7WgnyVDEJrRgkZ7yEAqsRctc8c96a/eYb17lH
eYWN6KYrJj0hawB1PsDLEtr0aw2axd1NXmicIEmGrgDvEL99UOt/RfndG60XKcq14OTW89IDdxGk
3IOQOgSV7DH9v1EPRUXubOo9iRGFoA13qtCO+UNr1J9tEu8dihCZQoZOzqAvfeUZPLJA3TTJZLNW
75PFkGLKC/k9Lo8Xx9XRI8E4RCbsLDw18UzHNRpSxVZkccRYx1PmqjtT/Zzb6Grn5Tka+lM+cVgh
4ruBjBJ1CCiVLoNSzBbJ3oTPzDQ8GRMcx/rQQUKkdad/VBTq2VBVdH/RJ9tbUazpnJ2YyK5RaAhc
t679aM71ydCtMLe1U6q3Txg3EnYzmEmO4w8StwXemZZSIUB+fV3mh0G3P8iKIKQ5mCmKr7VFirqo
bhxScQnkPafRSZgCjwANX4bFNd9Y37LOOM3RnZ+a9vY2TyFuKC6xAwWeGsAkaxc1jGOkWv0lSm4c
NLe1HuCBmA/SIW+czMl1boX5sNBRcFUplP35uyYb+q1kFmS3aBCs8KxDA9ZSoDjDJv20JHhOqHiu
/3Pakgl6iZV+GyppPUx83PkXRAv9qBQDW7X+HdWjR33tUScm5K2TeCMQrnGsrS94pPQmQty0OHaC
Xsa82nwwbgbwoeXPdKd8qAWGZS7t26y0vjiQNN6QlZ+m2++taSB0F58nORJ7R8ceyB5vbFNeBc+h
JNtwAL/5UKk1q0tpKRvLZRRiKhTNr9hguLMWyZNqX+/NaUFJI8W4vqjoJVSOj/tJB4+zKGOKlfDW
kFpjsl+/QvzKtsiVWHjWbz1CdBXij9VMJoW/1UM9LDhIzOrLLqMYg3LCWrzLJBV7g7mbzD8iHSd/
arHwWYzXK0giuQ4fOKcdwWo4QQIjw9DfVd9VxgGrk3hybcLSUCWm25Ra2D1K7dKbkn5Kp4fRCMhJ
Q0PfNG32JT6oxYT791EAg+m0peSa3s4+P03iiklh34w45fiExar5XaXqJ7Fj/J6mIwNU68tMy/1m
pcIeIij9h5NwX7u6b77b4iMF9swYQG33rpUH1KfsR3gBZx1G7A6qSMzZN37RuxoNSo17rx0pI18j
bYLdYT1rsQ2UeBIqBYuj8C1wDeTuiZt3Xyp67s1sF9crTRIuK4F/+mLWg4zSZ4un7djUI831uryl
pmYdW3Va/DhRz7BEcAjOxvTLn7XsvZ2t7FWi0u8YPYScCTvmEXWEVp/3lxl/MeJ4Lt6RBXZd30Z/
FBG/T6Q5X6MSlQ2mrnLUyU+e+2nSPPjj9hv/+piTF/nj9M0TLPDqVznNvU9zY3+KY9U8US+X+2uf
WL/cbLj9vKuq9JRuOPXbZGaRp7RqzvkZ/2I5dM5ukJ+q1iQIs0nui0FhNlRTZ4jDZbs2c3o1TaCk
wJN+YztbvilupuZJ32TDYF51QWsih191SxN1C0JqXl+7lmEhuED3LJTHuCCybUxqf0kiJkOKfP7p
AK5FT0Ap7VVvdhIGKwlNBpABmQy1bRHUKjkOriu8iApdxTY5pqSUaLNcHcgzfAPdcoet1Zuaew9B
yURIjL9Ih/1NO+25HVkLIQcgDtGRCmhZ7+yvhQYOZtvbTGpGgKK7ZRKnYrhj5Lvk3owxzlPhJJUV
vWzDwk0oqbFLde9LM1LrFWuc/JXq6EgZ7a1708bstYCWe53zouHar0Ov3Xi9ULAWxX/iOTE4cOwG
l3ojnYKf2Gk3SjsUyA3aX21pNKL5Y7MlAY37LCkBzsBrbmMcKHMtWQQUlF3T3oza8Nu16KSLtLs5
t/SNBdzTZKawoFKXnsWDMNgNJ52dNFLtYB44wPfNi1HxqRHBY/RrKsxtIqX0hEw/FuhW/BjHfWe7
8dFsenc71AMaJHUhLYpJJjqYUHP+pSAdYjYqswDw5StNG99azfDJHtCoypGHqo8vPRFlz0ksT5M5
zeSksrDVYJHrDCewpdQPDLc3dhVds/gc0VA21smbW/EQ11VbBVgyx0DHEL0xF2tf2c2r7Off4s7l
04R9pigABQTFxjfXfUL2AaMn1xah/TVczpWTtb5OKK77eVronFMYHELGG09ysMZNy7Ut5tMoOHKn
VN5W0sFxnUejv7KPn/SmoSqNIDQsOn1jVZicxQChoDY7vxga+asvxxvFr2dnAABUZOjGun6IKkhl
cc+DbSy8iXLK3hXoFoZsN2anVvvsruIuE1m52PjIVOWpAAOA0UwfWIGhBmY5L5o0NskXKAm+1Zmu
5hTXPWt8/GqL/NPJSuYJEQKEqprNqU0M9ILWQYjkClE6b001xd8x1VkNsObfljbAFUXDfDR7h37X
dHXQI7L+7DZT6ada0h2WWsit6dRfopPpk+Jq2FjvFaiE8X/JZVnCTmsi2qzxZgPxOyTSTr4KVWm2
uKSWC9sP2Zv6HqBu6343Zniues5hdzmTIPrctH7bz3TFmMPk9+bsBnlhV1stwfmrdx+uRQH0bFE6
A1hCxIav5RCBaYRcNmpSaYGw4iUo1Lrfmjy6vmsbwu/qT8ocej8p7hP2SVe9JhnZt/SzxfZd6Qto
kKhrIItioowR0WmCWK4qveCTKqyttWTWKfFR+Iuw0vDPSmkb+3Isz46Jz7SySJ4LSofY53PTT/uM
anopkkfbHilfgS/gI8LoZ+KxN9VozT17CDVzwi6ubqLLjU4F5pzW6a3SZPbirncQdc//dqwS6J9L
TQQ/S8aNhIx4tZevwmC7R1LwhkVnOmQw9zFq1jgrg8CTzQSASvDxa+Ss6H9wdrIMobDUNUzYZ4Jo
BGJ5fsGmDpA2QED4WidHz4xMk17yblsV+ddPqac5at+miorhdHtmPOiwpRsshfjNZRUbgziWUdQG
a4Ubo0LBTqOlIZCi4Y/I6Cmd1uWsKlAmq95uQ7hOZHHj6BZh+N3ShV4FUjCToRJdWU+OtTphE+cD
nlqrP5IzAQIWlbd21sSJokI14LZICmmwbKob793c9f2XEFtw3VB6tbOb5s6/wa4sGeqXcA0/E1z4
CUg8xtOsWkifeuZOGEOn5BJ3OdwLNQvqQRl3SaVi2u2Ym3fZ6H7YDFxsUlFelGSc0u9PeeuYl37m
jsp+RQWzyJASZ/p57uAaSP+MxdO5gRQ19w+KTlmf3S6X0rxvCMrITdtCjiGkCarSKK5RN6vMwjH0
9pp6Bn9DzQawxgjTR9sJ9dzo1Z/EhqcvLRzhFXfrWKMhORn2eQ8EwTIlGGJ4UAGdLIfeyvLLaFFD
7EpV8WfdMI7VPSADaAYf5XhWinavODQa5d16rRFE9oU0la1gKUBkln5nMIjUG/QoR/bfE5MSnLtu
c1Oz8cmkxt0bsIxtRcVTxTktbM3IDixL/rFXGhKpBMEN3JiPrcseoel5sJRs9OVxTQARCWN8aBra
etfUecDErl67Oak2P++y5qhideElcQYUokjxhCTcCyEpbFzIwxvFwS3rLMZBjwlmpfkaZM3YeEoF
GK6c9Y9+wFfSlyUmzniysDkZbBLmVsPgH4BljTftytL78w45GYxDJ/yYxuyVdW20BYy2LAOGJKKM
6l7mDusACidpUcdik/mTKepvaq6Uu7PKOkdj+hYN2vrcWBUFG4ZrhUxYjgZsolcGde2pq1gPGhTn
xyi1jl1ladwLhmHP5q68Zoxs1czmU6ZS1E9A68ADXveqrY+3GbvNplLV+rdZ9T7HLCIia/mMvd8m
cVBZh7xJ6oea3AX5u07/gqZ+LfSyvnbyP5k7s93KlTPpPhENzkkCfcU9j9qat+qGkFRVnMfklHz6
f7GODbsN9A/4ptGAIUhy6UjaIpOZ8UWsqN5byawFr5a2L/yU0xbAF34tGmFV0V3AP6bvhuLkk+lY
8SRTtNPIEP6U91SxcpW3T5FnUQdYtd4PlfukfDT3d490CLYgf00H+WoPoINAcmnsYsdo4XrZV50q
kL2EBkkEKu0veWzDs/I7+RzFHrjoJqyZwkK87yz/KYqn+bcT/SI/Bjx+YqBYKTv+qWFa8b7NydPu
4ehRHdA20atTSDaqbPkehwSuahpCa+oHqs2sKalPU5zgYiuUte9wVxU+v7Kt8hJlXx8f0aNjstBd
QQZo7iH6ev2nh74v+6ts9Omz0rzfs+ycu+IFY99oJq+epbFlaUlrzo3PKhy507XPY2uZCjsnLYZw
ApNQX4W535DUrUkwL0Dl1lke1dUwHPpUy08zU+KDoUb91GaoQlFJAZZHycreqPL5LJPY3wGoQwFL
83vpdcaORrv88uc9bXSzv96jneHvn+NGZ+sxUbJRzlDy2XW5p15vCAIN5nT0WgTxXonmAFcLM2Yn
6pUX2sVWNjw9mihy2Ew55tk1Q7oK8nFkzCVLgqN9YCzNmolZdg9FDYOJelXU+MSmh45xFLBIT2HX
XNDmk8i+ptg66GbFzINjA0htuf1jlv2PfMUvVcH//mv5mu+KMWLCuPmPpfWfH/2PxJH/9kX/Rxod
7YXB//9xDFefBDfyz391GYNk4Gv+YRn2/+bZlqFDgyTqAr6ZLpl/FGjp1t+w6y6NJxZFN/6CJPm7
Zdjkq4Rv8+9xs+qWY/zTMmxiGbYtkKq6Ywn+u9Z/ZBk2LfPfMRKGSesAW0z+q66JQZqf/V8dsxlz
JPxBHE6sdJhXjjO5T5iG3qhgfQEylD97eHmI/83iMqaxOtAizsPWxEpnU1J4CL0JLFo/xLg1xLDS
+4xkgMxZlgAZ5afoz7vMaQrq8hhc/vkk1RAjASn5kUojeYmXNyD7poQTfz5j/xDi1ywA+CR+5+DA
kjnDYcIAkbYqbFvdG3OnmqHDCmZlD+Ag8JAuc2I6pXbDBFxXkFxd9os3iNBLEzgSsz4cFF76jzBn
gfTMDmrb8qEVgjyDOYI9tWNX3wvaDn33Q/i1c8FInd9MSd47EwTLMmpFLnbFTEn/U1ku/B0BOcyT
orrEEqx3RvVLUHDgCEy+fMuLPT933VEXBh2CrvVGWPleE+2acanAxw971g7/GramjhdxEHCtZwaN
M+MWWBctZq4BJdT7kY16dtI5gh5aJK05xR7ReRHfpJENvzkMmB1dl+nKbgkhU8aEjcnq42cXrjhs
XSBLelNsOFQ1u6yjlW+k/FYb7BGzEaYAmhS7xCKbadgVQ4Cvhe8BYw4FT/o1P8dQIJ02oNBG5d5d
TSQbLaXfMCy8NHD7GCM0Mx0eDtlng1yWm5syXhybenf3aPcLEinzXVTbOzb5jPGmbdLEWtDh3Rjq
BV/eKA7OxNgl7Si6O+XMUKtjnIr6rDohH3K/qg5zH+5Hv3wkag9Tj6DuY+5pwdijPnEduBKK5KxJ
b1MJuIwFa29QGGJejyF6qZGqCkOYj7WKCsTAdsnJWHl9ohe7OWa+fgod+kz8igdVSXUT6pazIfD0
hL7q7VIuhp6ZOyf/ltLy7mtJ6kiwn7tc2dZmmAFzNS7lz+FIRLkSza2zaWHXO1oViqmY1t2+Nt1y
nxHp0ZJ5fOm0+hEMuSDmPsGttPunJqHmsaFvOXBDhT+/xsPMGXDl1x5o5oS4PPsLJgSFROYyqPmO
kEwB1wD+ndLkRCFEwkzDjU8zUgoxyXrapstBQ7L5GZkaFz+YpAs6g25e5WaPLEL7Nu/a1245fEyW
D9ZkLqEWS9N8jhTDbLN1z4TGm+PoGDAhcbzWwnoV9vS7M7qrw0DhJ0n8H05mNK9YHz6aoUfcyKiK
8HXPfIERdrDYPjA0Vi9zS5WO39F8rjvZgJSFPtfRakui362fw2ncpB4FGraFYcyzrmHny0dEpu5R
MAn3JlTpP58aQfOv8hqQStyBk/dIY8vM5RWrUk6BItxHBkej2aOxmxto4Thjk+LZR/mCZ92KqEsf
R53AIOqIudUHGPwsqVudAfBGybw5UlcOeRgjC39eWJJ69TTENFmrlkoFYJvqkCe0s87e9FurYvZI
amnDnhZ7KvFAPP3eNxciRfduPr5oqcRon6b9ts/r9WRhRCVfPD2iZv8e6kT9iEqF8uw6zaYdomKl
Wyp+aAqrXFnlaN/yHlcMXrwVyO30Sy+NbgXdVN2Mugr3xDuLvaz1Zlu7UXPzhk+naXuiT3Cq+3R2
X1I8AVunHzoAqU57kbq01yVelcwZ3yPXe27qcfhu6p9WZR6s2a3evdEqsFel2h83XJOVxRMlUhtC
6lGAdJ//jMkSguz8lTawi/2oCJ/zQlIUzq16HF19wLZVnV3ihuuY8OFHiBLAglH+CqkuaFh63xuD
IDT21uaCxXNbARU4TqYVr1OzUZeszfmT6SRQ1RS/1ssbBMUA0FT57OBvP0ZJ9sbejl07ujTUIQ0V
gQDjxjE0tMdRZMc2N/KtlkXXmtIcklfCODB7zzeW578MeZuctQlv3KzpI5KdJXeS2giu++K1NPl8
o+Z+49Oq5xaY5sVYW2fOrevMTKsLaa5sK5P0IZtz/DAqa5+ZAK5qq2P1cMz69Oe9kAjs4o4YsX4V
cjP20Ry0sotOtAsSdIBVv8VJ3Ad+nlWBTw0BUlo/UTczxTciA82YVw+SMzbu7Ar5owByzoiOnW/s
L/8d3tTzgCTCfKKmukaUMxF1aV1idqMreyyZbKn0a57aizZ6u2nAP+J1MmbW01A+E1OGMRTGctfl
n4k9PrSz/z0uXBQgF4cxHHd6BBOq1+ynNipOU51ssABgwksWeJIMQfpGQTfrcB0H8TxkEou2KvZj
aqY7t4a56LiUKSWW8VZ26mSF2dV34PPM1ZtGU8ZK8NX6hBex89rfxTzCJaWnfB9xB6T063D4ZQkg
cQAtLd14eTIDN/QY2bfEH8JspmCN37vps18GQf0zzQT05Iqs2mBKifM+XjV5WnxLDgUaJuVfnIaj
IDeNtU9G8gnRQNuMFey9HsIUk63SQ0cpi9u44ZDsYrTJk7fOTPezb976Lvefcj0HFRHaaucVRY9a
CsG0iAkokiear3/ea6e23cGvb6HTh09JM+iQE1XQNSVlKT1xb4tTx8pvRvjdmPpz36cko1bxWriM
PsGWDIEmRHsuFHZBTeevZxqOdpUMO9QgyA2EnGAoTbjliytqFrQahSyMTrEa6lFeEfT64zwaF6tX
Fh/Z/qVB/8jmdCdGv/jCj4yfBwHs6ph+eR2nHHvrvc2a/quDytEnXnvP2v4dNVTSp4Jrn/TG9BRC
gjcm78nzOdu7jU+oAioWSIjJe0y9VF9NfljftSb9pClhPVZ+skYIu3Nqc4lZ+vuJ3zcOQnkyVNRw
vcT6zQs98SNLqGeJ1EJ6zkb36Mel4gWyEH38v0KagV6i0Ptjehxb2sBsLy93ANlJObiHqAD/r7KU
jC5MmI3pUVFqWUbP4yv1ztGct7uUOemV4yXroTApybNbuZHpaDz25DrMWiEThg+2bPNNQgddoDV2
uHEJYOJyIr5UPfp1N530rDgbKPQbYgTvOOe2ipVybaFz0uiXexjjmKyW0xsbEFDwdEBvihk5qndh
nLp2+h47zXmpsNxwsTrEGUAeFxOWD4PvzYTJCxyLQV6drtqlflD3V+Ukw1XfDgWXr/eWMHcMe7K+
QTThtHBivmVNrcAGJYlohcja9UCkNxCtDjuNB9cGG6U64nDHrUHEfw/m9c3NJCHugYQdRJLKUfwx
fMIgI5mAzoKvoHHsHyCaNNaknYj8UwsomORNTZmcK51Zq7SGbZ26J6wOxbGo+I01FM6jXmCbqhgu
RB5diV70KuhzCrIMf8FyDp5iJ4gjW570CMEfUx68tqzc6E0K/0RVB0fvm21Y2xaGb/0hnZPLTDH9
vhTFiNCpbxGW9UvCX2XFZJKIC30RYjkQmyOvbecQoBKU1I7ocKaRX9yxOnWgk1ZtwQWo2EI/ZiDW
AokLFd4oZmDp2NuU3TMZNewhYhi9AwoTc6kulgc/Jr2DTixW7W3QyabRil1tNJct8yCG/nE5Wuia
5CC+LOjmORYFQekYKa0BL0oUbDKdL6Mo+Ffd1FJeUUU714UA5VbmR5yy8+yYTB6qJtxyvqYdkV0I
0ITyU+ozXfFZxr6kIOJi2Qczd/xDoUgVwBge95A6bpNT/+SIPla1H+jxpG2g5HDFzgP0edfY+BC9
VrUGVXXqppq6CBOSNgNVDemAwjd4FzoJPcNzP23B0HiIbAr+0P+cNsPt4l6tWmuOFmv6aC5GPit1
+YkG9H1s5hmKTwKmI0OYZbMpdE5g9s4okP9GI7pHEiWhK7x8AyD93fE86ivsq9Mzu8WRrHC27NwM
Jd/POjph/YoJvW685/m0s4VDQtpPJ6rUp5XqyDHU9D0lkRWBx0kYA1rJUmT31mnpc5N4JWc0e2W0
y/NOWnANot+pEhfaPu9x51ubkorUtOTcYziw1OPBWPUZmStY7xcWld/elGIVKSR7p3S4Z2TWLBW1
Gz+jTskUtdxwR4Key2KaMaLYDgygiFww1WBD1sA62zr4XFS3biNu4WHAvUuF4rHitt90rQW3Xo/G
lT61p1ArYC3N8EVmJ3902InJiXGbFB6NUiGtc+JBsjwWnneolu4urVakhgQ9z/NDaXscLfKzU5E4
9cFW2Aizk++9TfEP2zWgaUnG6a3FVWmwuoeAkXio9r7JVo3CEHtmQ8MxPVNNEmC+CRLf/PZC8Z0I
8oyxdmLAy3nOa9CNy6s/LIghH69fB3jIdby1ndo9RQXhl3BMNF8vXMFn/FUv3w5IV8dJMP/IdDJ+
9J8Mq57q0WDOjU9PMDzxQkYFg8/1BF3MDRMMQgT7mqn6pJToeWzVTo4cYccxJOfPqNqW7puEBA0F
3OaeMBwuEW3rWb2GE9xluFcYAVS8H7UoslXrq4MQk1qZBeYU307Y4Ex3nrnrScCaN0VHv1BZgzDJ
k4yfLg+JwP2OtGKvDKt4+vMmFRm1H7ME47F8TiraV12N7qZZQWantmlXeJjKY9qJVhhEo21UDMZx
5mc8NorHbepQ46JYSbFRLY7rifNlTtFrkT00MGUO3RA/VHHhgzEaXuqMazvTviFVWJuUZ8SqjS9a
EaZ7UL/zqusYabGdHAOt8Iu1jkmJh/O8RtOBZF9rV9pjsPLr0VlnPrjWdCxKPvmPQS2QVoNnbuTb
Gxyd7TmJm6WETfUHvHQfGIUxJ9/tcmZbXRfB5KFDNyJ7yZPie9Kq+9BNz8hJ9T6mNxAGP81PY5k8
U3yBBkI6YR7rHX5VnmWTy5ArNj8Ku3gGO3JyJAfy3mVt5ogaVKJ40ER39cb5Dglr5+bp1faxAqct
gSDLK8wgK6ttlxGI1ObmnuTVjUjG2s7fDFsvLzMmKB72caAED4cGvdhz22MuiRUnSRnkEyERIfD0
IjTJtRGv/D8Gih53BTosPMZy3rV9cbTT+eppMDALPaJaIVs1Mo2pAVwiB2uRmQLXdP7u0qyRhgsM
1Jwe8N38qM3sU6MEjfKwdCvnCUcBP0kyUogT7YwaX3U6L+fOUZy6CIqRJYaScTYHFrNxgbwT+K4I
P5PCC+y8eC4yA+vZJHDdcHnjgBPNSbRzt11+qV4UztYE3hYaxWNhYpDosvSrxYgSQcdu2U6NyX0q
MT0bBi5Ngng2ri1L9KuEkiyj8Y8sLWdP1z7ClPmFqpynMo9O6LvnxcWy67T4R2SZG5aAYwpPiMhS
Fa8jjXRcb7ImgSQIurqzyaDFOXEHI2W7yCzft4cfAyfRrOZAEBnuJyr3Z5kmz4nsL1mFfj6Wq8qC
5p6jdgSzMbwzbvsBQb4N6jL7yYwtOphO9DxE8pDa6nuuClpgR/Ma8TBlKaWzTXB0MT+MwYteLIKC
eqm9FA5PEw3qlTZaT2n2kLtGjIuAFHnm92erImIfP5QMAWXCIDUsH7PO+qJcHo+j7+C5BuubZQyg
DfOTq55AqD8cZZMfcp4zK0vVV0VJieijrd229Zo9bU102ASwH29J2R0NoWEKzL/bamHXNJaxIZvy
S6V01ustnU8Rf+i+QF2zC1euvNw+AT559sHrNzHBiYqh1ti0X66dA/2z9YCxpr83W+dShpJxp5ME
EyA6L6ZduOhZhhvKdg2AI9Eov2UdzkHSNmeun8DXorPWdklAW8JHPDOPAxUYeFypbX81qGLx5gQ0
QsqrjQEKF9poE2JKsHvwZIYt96XX6t54S6NcnjKme4fskhP5DPxZ7So640JWFjd2nx3HfOt0Ir29
fIvc8LP+qZT1PFEhyHbqbINZW3OPcPdaJIHFcGYCflOpnW+xgL80XgG7QJoYH9Sd/C3z5Jkkt016
1OAQb8/GmVbHoLE3za8wjh4J+dz6ivWgnFna7T4JPB45U8vTKayC0RVIATU+DU25+8ixXypn5mXo
vHnjLBdI6oN1aYx7KsKJUbqBe82lPDhpn/ISoa01rDfDNX/YH23rbpMpbnYj27fArIYPpyFck/lO
YJy6kOePX+PmIzmEX7QvgzLqX5LReJ+y9z7+if/x0TGzMLhhH9zJaCLX50+vBOUP5dxH6zTzA4kj
lMOZu6lZD3A2puHiiX9jzkaJWqK+YkzhW7InWFzUeJ4VCVXlGOYuFvlj1bM7au1PLKoPesOsZm5J
hobGdMId8Fa7zQaF5+L7gKX6tryGmvydDP42Vdmna6orWcIf3k3GPk1D0wNmy6DxcBoNUcz38DQc
1BXGW9V/Dir5WfUDTQVW/XP2C64ZfJueoe0jS/2YWGh3M6+xCZJimn/qEdNTwttQeKxmP1gm03ra
wbHVkbcrw5xu9Z9ZmGVrjZE8SmtLH5qNSd2NVmbpthuzrBoCeHABaiCSc7uNzIbLpisDJ7fYgOao
v2EFZF9aY7VV5YhRv/k2anaqMetMrPx9Ps5f9KWdzMxJtjKKt15RwrPkdhid76kmmVVWnN5NNPIZ
YaDir0vkhyyhmsjPuip5LZHepNiRmM78cYAfSL5GKqyAhBkD35sj2hyXX4cGAGdhCRGfa2XGk5CE
H4Fn3KlethlyEmK9OoRDb/HEaEA1y2jj9tq7XsQ/C1YFiHf+XVQ2+3lJ1K+iwTwaEn8VuvB5sW+s
dG9vdf2DMdRDUOqSwvIWlpGxaRrzYCB42U7zHXkm+6mBis6q8bdhxYqMPWU3GymH2emem4SLJrAi
i9t4rFkFozoMWEtBZqNXengY6SZhp8f+ualja8MwjeWcrVxnMrG1X1KVX6SId33b75w4oWTbOpYO
3BvNQyA1/qwt6YlHwrSqzIIf0dWsQCBlDPO9H9IQ3DHuydF5JEE+rKNweNL7Cl9G4b8yEXxN8JKP
VTmuGwvvquk8IPuQZA/bDVuXDnOOfTbq/GIIWIYt+JN6ZuseTt2wK5KnRtNfLCrtV3Xqf0RMwtnU
9xdcA5cElT0AB/MoM/PZY2QrZcnYJnO2IkJFZExKj6tvExCcf2g2RwO35WLtvpFMPkzJUSym982g
TmGtNPfbr34yO7mXElIUubo1lychQeTIaID4rFeA4dq+huLnHEsmOMhnrwy9OSrk/oPVyJNWYECQ
7V1Hn6PYQqOw0Wk5lufj3nLIRvt6ugOgv0/h16w9h9F+S0dz7ejMDmDWJZZdoFaChlLkcU0MtmNX
Htw0rE5+6v4qS/2TbAOJf0FU3GCJgmxrshOYHxNDN1dsdRdthfCa0/6yXW6lOrOYwzM4MYHaxjj7
u7YDJaaB2AXVjYmrTTF4wc1aYYtMV4YKN4Xqnrmh1HaM8QjE8gPt0jo1WXYt5yYk9L6V9sDC5VFV
2LAI2xYjnIqjg6M9C33Z3JtbC9NN0t2rlMhlNIWrLnPeHRrr2mkp1GkY1VANfXFG+1omePDSsew3
OUDEj6ahyJCIyDOPaJLPFfdHunyedph9nOXvOFiIUBRO9qQn4RtTafNDSw2kw0Z6Bzxm6T2dPj3f
PXK3DkFHIwLeVdx1Ss35poDfdTcyboKpqwUrIQkVX/Oesyg/hEo8cMuxfMWFtmbuZm9daoN2faqa
D0nLYlwZ3avu9PUZQxTuLn/8abiNjd8N4ntktuoys+I8h4k4sV2tP3C56VuRqZEeKfgN2iieUcxx
77C3MnOptnWjlWcw+0ubatbw70mAuO48X+Q8O88l9aVO1/d7oo/upqA5alvP0bRzGQFh65hwgWD2
7GqLJ+yEaJEntTwskNuNiGfq0vwsvUSGpeNg1fE9jOXHpJJqV0MG3NZL7Cexxm5NLe6povngmYJH
+yKpxgn79g3MVfSDWDDXrWnm17o3NPT38YuA1eecFNqHbWrVuoii/MTgBTMJmFnTHa1daFIhPWit
uCSM5QCTeQ+x6YoH08MskWPIpYOaD/+8YTAdYeesxvXoPlicUB/sKclvAyvzDVyJ2Bh037F35XOO
7vZ7jAdt8Nf/mzOyzSyuH7p+SYRYT6aRcMpSjtiKoeLlTwhWNhzbOdLx4LTWibNAVhzOdjmVy6SH
2K4agpAjXBb2BuVFjfEq+tNoN5ukTeZwjh/igAP6Npxzi32gLtesm6RdQ+Ey/1MOQTeIxzOvK08C
cq+jZ9/+vBFO217dplqnsZehzHAPWs5wM6z2QtlbcUYosm9RPcGGdGYOunNNhFFhNJNavrNDr944
sQofFIQbNoMDoAYvfPCWN0ntOeSZ28CZ0Ou5U/YOzv+1ragSk2Xo3HBhOlX9YBboZxrp4nWnh/KB
XbK9Qcl2kcHk1vb8aq2n3bR2FT+e5WOqtwavf9TT5nvuRYuJLpo3jCgSbIxhtuXQ1m+yidq3eCB4
rDliBhQBeYXSr7Xh4HSKmBLtHNfWUEZi7B/R/Muo8Jp2mpOuZgZ73CfOesjZnkgDpdOrByx7YYxa
WvxOU7w6Q6+3l77VLy3hiC9lJXd8aHOtu98sTUAmJRIrriT+Lu782papRKyD+4yBBQOQr+Y7tV3a
0Qwbf93XGPtsHk073a1v5KCJRo70DoNcvTeL/1tvZvMyVZztIsKadWfIQ62ZCSqQRmbGVKfCbN+U
43xw8MIeWsBLxu7UvulYqku76dF7+aiZ3yusuGSTnZOC7b1zsbCtZ2em34qD67Vxi19qMmiQgCxD
w/2GQqfmLPOx/uvNpJS9kn3tQePEQVvq5CNspn8rM7L2WoGXIB7Q79sw6zZ7vU66x7mhRDA64HBd
o3CpZ0HwrPTJ9cZI+4Gp47PtwvrcruA+hk+6aR80HM0ba0i/yzQyee00sYmMYkIptbYQQaObM1B/
WAOKqqDP0j7+6TvxlYnocOZ0jGvJH3+7XaXYKLlb+se/TeIqIqZHQmVmQONMtxYWhifsgj38BGjc
UcsrJqyrTOjCG4VHlj05dXFxxnx3yDKqlG0dgrDe1XsH2nLgRfGHcrqLnzH0otjxOA3xC2pjXs4r
ZWGF8JNWbXJYZu6wnKHSKVszAhs3lROdOQVeB/62z+W0nA+1+EGKgcNgHP02XC2idRj4FzGb/ik2
EHRou1sKypofzhAZgW1AZI6NeKlyLNawFnzKyWGjLpdyE5WvswhSSsmRdMpfXjRc8L5mm1B6u9KS
B0633qpCagGDUUK8zUiIyZKZEQgjZj/tyJjnCst7DroIQDEtNm9Opx29yP8RpzA0hEWSbBHmy9x6
00WK5yIf9jQrcu+Eh9JNPztdjoe8Myt0yOcmt8at1BbCkwMpjc7yYOz0C7Poo3Sw9pp6HX9W/L2j
diW0nmTwGNf7cpwWoi+AoownwrqU2UtZ8CnNbeZDHkEKCT10JFqreywCfq0lWzO092WZTUz/Ou2g
FXSPjE19ZhLcsZfBrhDqV7yZ/jXWqrOua8TgI85TJjgKXSXyXjaY71sKb60YMXYygNgw5XlVdWYH
2ZhmwQIOLUrY9KEPBy8bTnSMhqgJmMZiG4+zM999nK96OzF/FRx2OmIUBnDSo2p7xoKx/GVq9FHU
/oM2u1gWOtGtTY3tsSzwtBafZpu8YWnsAxZfzmweswU1/m7aRF+7OoMtYtbZxnCwzw1ixOYbGSfi
3QfX1b+o7HulZOOmMdwK2hmEQ4vhQrIZKMgXFdOStfILEhd68wTgF5aVFr219vT+qEJqm0Gu/aBD
Ze8u9QCuPWgPOFOOfuLQZWDOcK19UiKdgGeRgjLDV/5RA4v/wKgV6DWTM4ackI/KPCaMito36OIe
J/i0NfaT/F0WPjIvUuNcdBp3XNE9FV79RtDoXE/qs6pwSXtgsnNo8WGiPjBx0Z06RvvSTA5xH36Q
hl8b2M03XZQw8zCxEhglPAqXS/bi2EjXpkFXnjcpNlC/fbOfr1nHJDPTtFetIk/QjU38PtqM3kjT
4shmV4SRnX+gt/0p7PNbIXXrtvBURF1eXRklnwg4GpuDyWRc3tWY34uFCJenNzdhb2Z6aHK14+K5
JBp7bkPBWqhX2Wfe+Vflus6LChsoHA4a1cQMx1Gde3R9RdQbodOLPfw/mmafhT98F4io0PUS+xwr
aZ8zaIZEG2///Az9POVaNJ7OsdKx6CgdwCw0LRK9XoA+NpjKB4Uckn2qh88Nou3ZtztBsIH3tOW9
3hiO9DnXZzF57naMUOelXVYQLDyHfeWAkXR5wzOOMPMsaQuMhXYjSJ9uXQdnfWOGw8EtwfLF5TAC
NTPME0YMyOBj9URkKXvs+mmAOJaPUM+17NYaWxYB64ZEad0E3dFKZeI0uhAGM0rV++wOZwBSoUGF
y9Bmxt2vyOR4TWZhzmGfT+NOdKWWgKedfp8jBwtn+j1UqtjOWlyv8fHmqw5i+nbUIR8LTW+PZZQP
KHCwuBn47dAzio2bdv0FchoZCWt6MTm9oenMUGVV457dchzXln1xlG7cokz/DSm8PGQDaItwTJ96
Bkcc4goLdbm6aV3MsVut66g0L24ymRerxDtmjj7sSWByfYxXNZqxLGTMEGBl6u9lqDBT0FS7dWiY
LXWLpL8Hdh7LnbeyDGxkWWt/1/2OtEnyEsZux2a8ONiCzVRcHoS0xwN3DYXlxZweZte8yylJL+3a
tI0TrcUGDl1O+uS1upWQ+nRsG04rWSE/u95Do8nr4nFmyky54si5mQE5lXkGE6R4Knc5MbdNG6XT
W9Io0Bl8QZQhBvYW3N7YMYpLiakqGHBQ1wzaT3QDYwAnC0Y2rGGRLwp8xhWtIoqYRgvPgo2Jkbwa
zIL2pubZqz8fqrmqj/+7ntn/5rPd/aqun8Uv+e/22/+Dxlrf8SHk/s/G2nXffhIS/Vdf7V9f8ndf
LednavawwFJeJVxDGP8s4KN87W8cpUzhO7bBbMn9F1+t+zc4FYLv7QnXd6yFkPt3FK9p/s1CLDdZ
wVwuNEf8R75aAxkC3+y/kmgdmzI8BEMf8QSJxfs3X23SJD5WBxP4ihJfFcfenZAj7ggl9FtiZ1A7
3Z5nR7fQdhidmw8yftSxfzu9iq/Y1aIbtejFNhpQVxMLdsJscQBWdao//nnj5wPKkWy6w58PBQOn
LcgWO6jCwT7m+BKOUxqTyfjnx0ZSEHo0M5wl//gncdS71urPv84HvfA2WPS45x19P7utfiyGnPS1
15snvyyGU0zRyBZaz3QgRvLC1m/c+mjBz5PSQLAeQn7OkxlHdbqmuy4CZqhDFJi53UYvPDEtE22Q
2xGHyXnRFZdPanNFwUTsDLDkDITTKSG8GhYnu45y6uMT+yP02wS93h9ukVTuQ1GAm2VsZX04cwg+
Tu+eIzNLiFskeE2S8aPCWLTCkczxy64ifhyKK7I+3cMniJ6L0FNHw6utgPyPfTdAJrKP6tqjExF8
H1AmddhO50ShYnNoKA7aDLEhdPJLMw57rFHuoQv9eTu9h4ITlp1Wyc5KpXtp2e3vYtffhSi2T2b0
aHp9+t4ZLRKYE41bLL6ox1XzxaJfPaCUgFl0Wu0Ti9wDM7f2tffUpzBawFd05pATAiubIzCXhQY2
yW9OcqRCO05pqDXLhZBZo5OpaPJuXee84NGNcGPaVHXZtv4YTS6bpqqgacPk1IX6vOL1KhIxvvrE
bIOIme6nPrsXJ+2iXdEXC0e43SdujDSKYLybpcxOsVF8pW7mgZmkOHKu5pOc6890asN9D7KKb8DA
WKXflVYxfsqQ+Ka4xSEZeju1FHLr/TXK/FtdyQeCGzxIs2hbEY95eAvH+QU7SEmZW+byt8IJpBv4
f0JvmSDRShdN67noLyKU08IJg6xk9J9pmANmYXNP8D8E2FE5a3KLr8L4f+ydyW7kWpZlf6VQ42KA
fTOoifW9TJKpnRByuXTZ9+Ql+fW1ruJlvHiBDCRyloMCAgZJz93DXTKS9+yz99omJF1pwFWSrER8
j9Rbv0FgwkbsY13Xc2wXEdhb21R6hsZk6k3bjmamRVrF6OHAohZVHMUbH5l2GZQDU5ccHj1L3NFo
Qjd92MUXVdy1t8zu7KsutHGmujyVPMwC1aLjiHk/aREtWIZlLLQgvoah5KBMDWIHYT+GvhkQ6Uxp
Aj/kyasvgcC7AxDbNl+kXTBCt3tv0Y4O89QPh4z9xtjyCBpSwAhIXPWaggOEPL+qjsP4qhFHO/28
YM/546M/v5b2kr/juh3DdPfT3fzni0W18rqidhB/cAqwjDTjuSd6veIRSt00C46dywEg5cEJbmS2
uQ+UHic6rlVLEwJerVVcKQTn0nDKGrtNtPRx6WzNyVvrsz0efl4GQD4HvMz4/EJQCXoy4N5iZVYe
yWL+8VJX2kOimWhf+BAOIsu0g+e0QK59sTW10M1hA0zmwSvNjJ09OANplPajY3YXk5P/m4lWsxY9
pJTUnsW9FRD7L4iVje6bq4ELSrJZY65I3LcqmA+pH+g3XFjJqSm9ba1LHHde27350dfg4PcYuSUd
8HstZpoeHyMmejfGihNaSgUZteakMzDFXZwe3KJ3buPoXbSMqbBI2Yt4sp5PXTXI+zxEko51vB5N
5MZX7mT2AhNqdVfTqHnB/6ts3mP0YQ3ZBTrsKleuZlMmVzgM/TGifgbZGuUxRDERygY5FoF4SSrq
NH0jePJHHI6sHGbanL47NRkYjAi2mhU8NTWYan6w1CTR/8wUarrAQkyq3HvjqqPqXOxYkidrcx7e
clVjxYBSqUkFr+5HV3enghEmdpoHg5EmZrSJ1YxD5sheOIw9MeMPSu8rgyPI75wg8oB5jbcIfAOK
C7hbMj+Ra3ujUkMse0YrV81YsZq2QjV3oUEePDWJeWomA2S/cxnS4ppt10PL4NYwwFVqkksY6RDs
dVwKTHnM36eOsQ+r17JVc6BAHcBJ2V1HRkSPUdFkZKTE4ijVDGmqaTJRc6WnJsxGzZqz/A7V7Jmq
KTRX82hupM8BA6rDoIptcyUMQW/TDMoXN/4d9n02Vv1XXeFYG/DrEEYseNQwAhNASFYhQ7E7v8Zq
RkYzgvms5uaMxVcTATZNW7EyXZQ7NWMDErcxQjF2q/nbVpO4pWbykuEcDbV9tRjXWzW3G2qCjxnl
GzXTJwz35FHBXzDtF2ru56S+LJUSUCpNwEIcCJVKQDSUSAGjHPJBrnQE4aEolEpbgMJ6y5TakCrd
oVQKBN1R1c5XqoTg+1nZe0upFbQDM3AhYIwIGY1SNFyNtZXOfTSGRbVp5seKteR69HUJ/C35GKS2
t8F268AIdn6Tv3uD81x2rBYcLQRzlGvrdtLeOxEd3Vi8OEHargs7nRdFeTeEE9uXzIFr4McnTkjE
W390G6XglINGhwCiToC4w8KPHyNyDyW+X7HSfzAu1mX1pE/GtjcpbcmVUtQhGQHyCHCGoyK5Sk9i
xVu/SyUxKa2pV6pThfxk/ghRsfjufqSpFpGqVGqVVLoVRSiXCiGr+FG0UjNdxRVQZSAyqzEdp7Vr
DgnABJx95prlzI31IXx0pdVNw7kdkjdUBDQ0u97JeIBo3oM/HxHaegS3jMepE4IrTz1ui5ZzoVwN
bQ4YrXVozHqpwaCpMnruMqXlUai7DalKNQTYJMS+WmumRWTN38CRiO57Ju/JObnEfVHxFKdMLUDZ
kjH+kDS6QpjeyAAGE/VhPqbHBK0xzdlWoj4ayJCp0iMBcSl10kKmjJVeWSrlEkbCelZapsMtUER7
HYnTUFonyKqaRXjAre3nCJt39s5R6mjT9rzx8DCecJT4KqbBoKQE1J8XiS0Gi+ma3jXEGqW+1tR3
GHFZEWqm+GDiL7eKfw7GOWlvNoB3rngN67Z9bkjK3/tFdfz5LBmHcaV7MxHxisIC0T/7LDqONhJx
rbTiWqnGEfIxw1u6NJSiTPGqQ8zRe22U2oyHiBoMBGhHKdGD0qQtpU43SqcOEazFgWdY/btGxm6V
nq0rZTtE4s5/xO4Z2VtX+jdbN6p3Xluliw8I5FIp5anSzLmTfKeI6IFS0zulq3P2QlZRWruO6N4r
9Z0dBe96BHkBUHnjKo0+UhKnqXR7TG8IAUrKR7zex0rdz5TOjyeGsgil/XtqC5CrfQCesgYeitlv
LEWVxkS4grTPFkJjdx/WkD7lNISLcuIOro1Nfo0nDZWje6vqnOtkzLWL1Lzw7y9DOo5b6DFJq//G
qhic3VUi5gZ3EKAFjie0A/qTezGdAjopJ2cxQuInDRyfA5sAnTSh7pHXKc9dqZdgJFVDYkCg4B9f
SprSPwx1vNa7ZjpFdCF5+GyBmdRYqTYeE8RCBCO2VJqFzyMOYgoNjAuw6Ho9ZgntAW73ySkk+/bm
O7OREnRRIu+DXsdRZaTeBV6SqYw8zdpqq/hNK+Q2icW8kZT67nErwhis8miJ8KZIs6OxsGBYbPS0
uTfcsWHp0AVvnlHwPrKDD2SScdEEJTiMwj3jrPIObTWZoLApi8WUh6Lin6EP8A1JleOqit6N1nKu
rqUfRunymKjLN9sPcZAXCdNA82RCSVnG9njBiWKd2/ZgFsVRYMone+i8lMKiULVyXn3fLddKgaNi
etXBMLuLwlhb4eXdjmg+kIftmXIvRKQEh/rBkyyee85tVaJ9KspZltDu6pQ7dmrtp9MCpgozrr3I
WDm9A8i4xNNIYnE7BVR7x2UKgha0U+CF+Cx75VPrWtqYFJIny8gExHLeaGL43Wv9IXODZpM0lbEI
IZxOUeScABVtwd+4S8uFdhMPBvS5osXY0bHCnGfvrqiZbkG5w5qhKM1gxbOGIuGTgV6EbNGXOT4r
Bhn8EkGy62ZgOGVzNhXbuioyiJ7cWCfQuaTr4bc2/hN0LvJ3aOo60sAhchVN0oNnbeYmJ9DGiB7M
HFqtllvMDjE8WT1tdzA5OaS61wwTPbRzxND53GSu/pSWODl+oCwMspxNmpKeBekNm1R9hO0YhmUm
452ZZ9RZMopS4UMDYGO4SK+d82DFJp9hJdCg0RwM1CEMXrimZ6++OXMf3IVGBe5Oz8+Axp5mXK4Y
68r7cCqeHQMOlDVY+9Juy9vcyWwrBewgembyVTVClZTGKO59aDpLXfbffT5X+yrPmpVB3TSuo2lP
M1v6XJtjvk9o49j8fB3Of2CV+tKjjvbkWWm4qS2LkGpRFOC5huohBdm5z7ToXBM4QF87mlZNrCqv
LlpX9vdOGcGrBdlGnygOaxxYA2uNB/AwEFH78ndYiNdBN9wnjYjDIjSZIqoZ+3gatsNzCN9zjrXu
w+ixLfjkG6zSjjcasTyGLNS32nNH7DxjiMCpiV3PPZ4cMesAD1NFZQbjzkkpay1f7bH5ah1g8NFD
BIST7Q9+H/CexX4M+55uFt/80OvbONQ7u+DfXJbtL4mjGv9m+z1pgUFHCHl50Ynh4I9sZ9MBcGXs
UzDSWGG5ddJWcXoRHTT1oPEm432MjPLgZbsA8BANeqdh7K6YwaKtpsEo7NBQlqNRwlPVuZ6wwR28
NDPObZ3cmmoiNNVi59YCzo0/u2GXtom4bmOwrzzpU53rNt+lTDcoKM3G542+xVduLSP6dLhPXue8
0W5RxO1Kw3Z8ANDFbOtmNJC3GPWARBp1p63KHLehbZPHnSzO7qYVPtceqno7mKskkw13Ao0dQpN6
Bz3yp7Vja9jwLKEfo6Dcg1IdOGcg92Ztf5f5Vn2g24qeBNg2vWheZ1snuBp9iUR4q2mmlaXny9i9
UhjRZBplVCPdpuGrF+ojlzjMAZvTBZSpBOePbm+z2P4I6rDnbF+1AOjgIXMvBRBocdamK3sbinet
CtJTH6tpNtEJtKLYLssWSWuQ7ZlnLly4hNJXczrbQfgmjJkl4TSCMY3bnO0uvYLwn4uMNGHVkwLN
O5CGeay1eHbunAqLSxMTgjVyIm1eRSOSxyHZ53qdrBoFhwNRl+UIBp2xk8XcHgJG14OmXnyvbrYy
rM9lP7M3Ga1tbTXNUsYyWLa6DmpY8w69bYUHmpY/4dGMoG4KY14PBScRaYG04CgU19mRJSMn/ia7
ZaXyDedO9mjC/V640j+lfmhuPNdpH5Kgrq/0eC8toFBrMgg9JhG2k8KSCU6vGnJjaAc4V6eCynvr
GDbus5lT0jSXxaHOAVhWRfBrGPTflnLXZi0QIqOXh6GyuzPLhw4KkGhpO82/A3HymdfIXkff5DaJ
wjU6hvuaJKaXgZ13Au1M7XwCK6uYn+hgBQ1MuOJNzHTH5I8RzCmn5nohSreUs9FvRpx93IitS57l
VF1Cp3K1Nr7+vBS8mzJp3/W6eDQqIz3WppivWOjKhcmtkaa++1Cr4n1eaQKQigFAza8USb+bDza8
1396cdWnzM3t1srkq93D8vd62S+xK64MrVS5GetlnIFpN/S3Bhxq7mTp8wy06Wstx56LookQUMbi
jSo3WOls4ljnVSyzgeVdW23VOwB0KZG4eVVY39ldA1NushqQ0B7oH5sgUarrnw3x6sc01B402ejP
cgAsYEiwQUYcErSmeIef6rlO8TJF6R15SBjX07NV5kAQx+IuSBGIlPkurWFxgDe6t1qZ4VpyHg1t
Ts51wd1qMoCOzv5tSNElWk3CgCY2uaxTHMyJToaQC5Nzb/tYlNhncO/DpTQ5KeLW1fyp3JS2aW2k
mZH9A/dGjp2sn01Ah9LumGrSRj4IV4vXYNa39H8FsESbD1A3kJViq3oQCcfjihGowoNKPSp8ljpJ
HycBenLUHbS/Iv4dWFh54BHDtI8D+3mXvev0e9AGn58rcLqyh+WCiSy4kL3M15FWeY8NIsSSwgMy
IS2cUZ878yWJjOBSJ/0uaXBrjo3jrFinc0VOp6qfIMx0yYp2N+tG/magHyQvNtaIEGO2tAqnFEaG
yfQuCyL+ncMdCIGQ59DATyoO2xxx2H9qw+qa8riNYioxuJBwLxfvRuz0u7FHnPHaJtl7/jTjiojE
pooo9XUCKkzyHOdch1C5jXLXuDaVziEtMt6Z2FvGjkcniJFyM2ubddqLWQn6WOQXIYWOUgutY9te
c4fW3GJFk3XQd/np54VCuVvig6sfOCJoDa1Nrh5TUDRnd3Sn+89phA2Ljl4bixQYeMPkwRiaH3Y2
1AyhHgUABRNE5LnNEwMHVoExfaCuJTi1rjOx5rNKerg63mGUty7xYnDPm0Hr99N6nDuPN3Lib3tB
ON9V6DTRB88DsNB4ZFma8jOORyrQmxglrUuPpMJWWqDLs5UD7QiEz41wJt6eX3V16DAl0XS8eeXd
CNftMpEyphC2u/kNcTXT7K7OZNBKb1WPTsGd1vRw1dbxczUoU1w/Gtconw9ACGioyrhfRp6At4Ym
umw1M1hluQ98z9XIJtZTBoLK+jX4hDOqsdFOkWaFp6pOfIrbdIoA/LjjYZ8N0yagReJuEBTY296X
N1UCeBovZqaLu1nQDSoJHBFQthb+HLl3KZSdG8LF99Sxz+vG/n2AEQHXb1N4/JvYCG6mwPNBScnP
DsPnmlpZelN9f+My/iEnt0g0Dr3rwVvPeHrQa6DNE64YkHC0OT0bKtvGr7inQByCbd8ZEJvq97zl
DARD4DlNy2FpdOnF800aSOC+TuQt4/JNb7IPAzObFQR08Yxfw0g7e2QH9+yaL2lvURLN+EsIZGuQ
usNx/1J75i6tLYYheyO8kkI9dxOk1dccRpzXp6cx5Ow4zQ7zZ1//wuXrrqCvvFYDm+gx1L4DsOWT
nhbHEIf+wgI3vdYmnVxb+0pnDTbfeGNp/HutuDyGM2b9KGuOjtC2NGE9JUZNY0JV/AZh9gWz4NFP
MFzJ1rzvc7HT22HttgF/zV0bg2ep2WV4BQoK0SaSP0QJ5oS2ADmYv5xlroKtk8O/UNj8qOC9Yspv
6nXEBGPk86+pxmmOPIINn20u2EyB9TtTWR2P2KwoUpxwRXKBj9GtsLanK1AVyeXna0FMJW+ROv1K
L2vixTbytCFRpmf18vNRThPNZm6BoUczwrw28SKSEt2e0XVciSB/H5gqD0Wm2n/URy44jr9/9J99
LcrGW5WoKjgnekRtmzts2ugAVmI/+KPR3uqZ3Hul68ZxFnF363Ik2oQA3ebnv+apRmkS3UGLOHHL
c+EEkDgJxuiggG/cB7ubXtT3YI71y89nQTcZzBvQqbrINU8EIpDjNdYYFEVFD5MlrWWKTeTF7fGL
0N5TfTKdbhupTCNe9jjQHI0VwIw2fUv6fVEHpUo88mIUojvUbtPsDJ68K7Cz+aszW2rmyh+1cBxw
jETvP1/udBceGGfqjYGy8CoUc7CyzfguLQWOEatd//yyjKplwC4UvSCH7mKbzHsji/aADKA91DLq
tlqUHcECtUS9huEXVY0kIMidR2wo0Kd+x2ZaXAtrYP2QgsqP7OY82W5x/fn6CKL+0mXTIWd7FXT2
czbG3l3vG68+pomX1ksNJXOCah2a4oVvDpR0iq5Hh+6O0uQWABXn8ecll7PadWb3P59NxmBsSNEO
3GZ98Vh3ZnzA7tYfvEpGOz02ftlp7J1znUq61QBP9v9bA76KDgTuf9HSa7CkoLb133sDtv1H8ZH0
H91f7AF//LY/uVtuYHk2937bMOFksX7/B3fL/BvM0gDAFjQax7T4T//B3TLgbtnspuEmGbaNQeAf
/gAj+BubfPb4nm2ZvmtY1n+nqjdQf9Jf7AGugQcNop6LFTdwXJNi4n/GbmHyiix4RtVeh52oDQ4t
4iw6iRFB4rfVfcaKx6VsaSDisfocFIGO889yd1FAbr5tgQC5iXeRXsLs4tGS0nYkBH8+GqA9b8Tk
/Crl1Ny7lJr0+nE0898aTLFTCbQrSWI2aaG4NeYoTmb1yQEViR+eNc/eKKKpqaiQ4mn9mqi0XU38
iQwrWU/KXIsBLqfWviIZD8STOtVUa3jo9jlnNI66Y9pTVh8RBJYurSmwa955pnMXG0Lx4I3xFe1v
frA1cZlpKV+aqfUgUUe0bsz2BvehZeQBuul086NJMKgl2fg7GaOvSTb9tkXvFBmSIWwU1KGc0ciQ
RwEBFNGoBbyc0H4z+s6JKg53PeAOOgSj8dsWebqRnJzXbhHAaoGsfXVVVN4LYeH1mXvSvdR7lSnH
JwOb0FkzSwOJZpHLaaQujpcw/HSs2N8yY/jLFMvdfrDmnHiP3a9qOGdLnqb9PqtectKUC1b0fdPe
ctBdq1Fno2rYjr/kT7X2nCumpdOAvA4S/85ySPVb5tg+Nx0BlaSSwYfaU7iy2beiSi9pYgSPRVN4
C8SHfh3CbyBoEnJGarrhoWftwjndGYdhGVmtvhMlSdUk9OgCRsl4F6bxhGWZZhpAC6fZpScEONSb
brTjiUJMvGfYdJf1VHZHCOXdooHmuIsafT5bIyVGtEYIzwqeiFVEd5oRECYW2Xw3ZvU5lHV7GIka
stOLyWxFua8wXdgHfOouD7VVspUkVNZUSfbYAue4Ae4x9enTl4O3DZx6OABmeWfTCEzaUskDSmU7
3nu0mOrznUVV/JC58ZFjpTh1pfmSEIxciSHMUd2EC9dTn1YCBGzI6eoYG3OwZI6gpW2wh+Okn4Hz
OgfcFsUxM7DOxnNFegcolW3WcGj0T7/XzTtZl84uuI3guVn8xX4v76sizjHR0OI1yoieuDFBCc2z
+CVzIGaZzS82EeqqIUVKqPMgcauerG7gOonA+ZZTdUSZq49NbrJDyCgCC8kHHgtobBxvC/PgjCJ5
5mLHeZ8G6znom3PkaMsyidyXEZ5n3nrdqQrT/hRqbrIUBVaTdsCeMnns5EOP8SGCvrE14uk3dvLi
aGj+7yqmKEEMDhtwoPRQZrdjZRP+t8rwYU4oHBAaRbBSspSPKg772l4mQ/YQC7d9itL3yfQfjdmd
7hynMw6aVxO7bLvywKmuPFTsgVwduiqev/JRVPLc6jYcEfZ0R3ugQs+xXBgJUfgym7wBQWnXy6Qw
69Pg+ZQy8iu2cZKyWi9c5zWr6Q/ku/nL0XQTCy3455gdAws0E/xF8gP+oFzainr7XMFBmyurOvZW
z+JKm4sViRKSWpKjt+3l9dEnY7sDAFRcSgLxNC2V8l6noIDgK+1/VSzbQ+U0WLsHRLRR1UD8vGSj
9sqiCkBGrscIrIZxqZreMjH+8KHBUqjh7AfE697EenwrsoHThwvuXNf4PdKaLn6Fhh30MzqxMzOf
j/bB89Sd9upk3bQTymDBAkicGfjL1ooR/gZ4pt5IDF4VaAYDrpSMdd+Wt37/YE1eT60PknWvtx9h
SKrE82EiFTA/F2zymqsjMoZ+u75CB06OOgzk489HZtAzAvsxC46ko3Mn6b1+KxkfdizN00fWX6zc
yrb7BNR48apBe/bJDG3iOHS3OnKhPwIH0CLtFytdn02iDWAtt4NrbvnRKa6mfmWNaBustph4m3nn
OiX12CKmzzGyta8hG19TKrleAQjQZuiEzSp1Skv1XAE6lvpvyhwxb2GMmO9d6NI7Nwg8uFtxs6+7
UOydgtaULC4h8/1DQ6rzFARGyshEI4Y8WJVT7DBcXVsryn97Lu4Zu/wC5Z0uWsgwRPkPAkzcNoOi
Qe7HfXN4TFRFR8wva+7qKqh3xNaxy+epfNAruZ8FnS4hMdIWdmTuzPi1HvEc90+JKDaizLotWDz+
QpUyaUDAIdZ1M7SKLQYJsPOgovJtA7vdch/Hpk+/y85fjp3r/cJcRv9EplkPjTVRUNLPxAfSHO0d
qLdNwOdmlOJV7kqAGF+2wv97D3E7mu8aB+s4je7YAXbLcbDRktzYPIej/maK3F37gRg29YhMb1nO
Vy7Y5zrunNy7Un6S1sHIVk8sp22KRuQkj97cd/fkjnAYOA2718F69HkLPNsBK/7QClSJwCmptXyT
5/SHUd84HOq+/mTYLQ65TgWMVxB+0QoveATp3qynWnYQuSrqsFvRPUqwJER1epxkEZpNyMZtF2Ar
XAZuSRncxK8zpCNeuxDBfXAtll3JxaYaadd3tg5mn5cEWbktiuZYzSDWQNYZC0w/dP4kXb3q6zbf
k71Hq5xQazpH3Dvkk5e2HVq7RtOXTdbV17JNboIa3S0yTXBnk0DnkUdfM+otWldczIe4SPkul6WH
D2Dcov/3z6LnuSp9vqk/X49RsGsz6l8J3vPmrLRdXMIehILfPWt1LVcYeuACdk77XAZctyWO7GNB
VQbpj0GukBjYoUTOmbUvwDQcRXDk2Sw7kVWzLCURU9jRsReWSwVuRvNdBFZFGIV2oRHMAFedVO+o
Qja55WjRQbZ478Z7IOJMGgnef28UxwQX+dHnByRq/45EQrZIcQKRG+4e6iATy1rT6oepbu/kwGks
7Ob6Y/3z2sx+sSlkSp/5UNo3aUbKS8llO5sXVovJJtJh+s+ZtgBTzq0zBS0GOL72nd/edC187eRS
0TsljJROlTwQ+2JdP3XdkivKJCCsP6JBver0/GEABMKusRqd2dSOTnYLfPLSVtA+ZU57SYLuk1H4
0TBBLwIQWtI0RPwNJmaFV34Z2uM1bOVmMJqFiThhxzlFn+zUWzu9WW5yhrneFfETI727GK8GMO61
TINg5c5ZvBC9HoGHMkk6awcB+4yduwd8RB413T3YXf3QaHGyMmz/qBf6cy3iw8yIGSWOuTR678n1
YraB7ZOsM5C334FDqbGnWhS0l65iMRPdutGALOr8qpuXDLTFqjS5akdKQ1IB7Sf3EKwsZ0dynlsi
phr1NzpSKnnKZfk4gl6YaVl/tuRbBpBs1ikuarSRjlwtPWJ5IUSnBdGqN5qV20DqIGiw4Jj6pNnO
dg6ru76seOKw9MjncVsM06Epk6eK58ay0r+Tzn+HQ1cvStnNuxA4IuulMzyP/SiCfonlMXfAAGwq
l0y1533LCjnN4flmxJCa8l1pVb+KpKSKhZU5w382LbWWUJeYvZ1h1dOi6XmTYrs+czGX7nhuYxeT
XHMYPVAGFhF0GSUJ5aPZZ1VTcEc/L2/pYOf07m2KZ3bss31H6fG6bKMWHbd5kxUdebN/Kv25XNpa
qAaAA9RWNK+mhBdSGrRMnp2KglVtb86ot8iicADihJWkcqu9oJ9wBUxyNbXhJYGmJL+Fr6ebrggx
+lM/3dkr5r1dBrgcv55KZhJiDzZQQp4KjFO1g3aaYkOQmH5L/STYBk8+xpW+NA9BXv8qG6SpjMJH
4tVfP//PdpJdvC5AqZbxtrTcs5uTC8eReEsjIOIYrFdm7347yfgSU03OXjS7+K73UhbQayK9WwQ6
RieJIBZM2NbSPgBFE+fD0s6qNyvX9h5N1LGFxy8uyE1juaZ1WRKYzadfMnAT9hTzqbCxXYkE6uW8
Qy0Ry0kYlzbJ+Z29PJldduF4xcmYDpnGFbCmUI5EAuCm74aVT3lvUOqcWCRkWhFENx6UHMhMIngc
drHWY6od9dfAjQn9IVKnlQbiFxrDwioCY9FkUMNayRNZS6ZDoWFNoYXmkcKKgR+4hjujsqzt3POj
0RW3DBJwAva5fWiN6JT1RnfO+zbmjg6jRh3Minq2jhS68+ZKc33Ndch+LKUkwIrwebdRbyx5Drer
lOT3MWvSlyLhmd5YjbZxYkxTDpiCc1nazgKn13zs0LM3ToWFJ+/WweyMV7c5CuIcd2HRzFucEjQX
unl78nKLcqA5uFKXudGDrL+Y6oUfWrfROm6mdqcbh1wEn5YTX7sBLoecil1T2t9dR4Joom5w4dRn
9lDMxgmUpJgc7LJS5WrTIG5mKKclJPiPpLCvVhFuvDK5tuatMN31aLnVpe79Y63rqpz9vpFGc2A5
ccomEMDdNNLN7Yc3HrrzSvQRDcTmwOFDBYEPCVnDQ4ZmHOOJ45+Px7mkxNih2SPViS25NjpjqPkH
ZlC85piHafXsN3L2ry7fJjgKRE5Tfd8DQluZkDg3Q+8xpBrDs5ZDYPB5bKyjAZCzaB810xSL/37C
5d8i3/8SXwEcz//+Nbzyl1/yb/+g/4ERF1UWQSjk3+tYz1/Nx2fTz/8ccvnjN/2HimX9jayK5Ru6
bdqg2d0/Uy6B/zfXcllIwIKzDVv/55QL0RhULwgz5DRgxdsw5/9IuRgqGuN7dDd5LtKr+k8/dH7x
VV7/Hl6Bu893/M/P/1fR59cyLrr2//5vw+FP+hcVS6VsfNMiUBMQuvkXFWvItaquSnrQRAXsY5rF
NWR2H+3+CeL0K86IZyvNL+k5ZKqshH+yhwLA7LyjxGHBn7lOXf9zwtcp7QPgbPwJ9TFsHYSB7mjN
4I7ixji6RskVKpeVYx4qmjpSPLKBUxLt7vTPYYpe6tib4ZR2u3pML6Bv2dKdGm98z9P5MfaNc9EZ
3Nocxhv4eIPGTn4mwJgZtHjG93VloJ3ljx00B/nkNyTe+pSooH3PCZLHZ7iXMnitaN/k8HwM0cTK
ex6g+JbCu65K9w3/KjFkx0mm5xySJVpNCbOHxvnEfKJveTdnJKpD7vbCPg94hBbxEB8yaFZZduy7
8B5DJgXS3kNgGA+9KI4tix4/dpZU6RzxRtHdbGATDXe0NV1JHBEbNlfaFX3/4LbRU6C7z9oMLVBP
NgYWb10k3BtSuF/1PaDyYxM0lwZ4YBReISHsq0BTZRCpsagb7RdriCOYr7SSa31gykiLs+OPL64P
m7GOqVIDUddnXwAqrmMwY7gmL+B7+8irafusznXWvsfOQWUGXM85oO0jjVTv6i+Z9u7aiKsVmQug
ttFTNvHjL89DDsJB9FsgIlc9CjaNq+HahR3Q2Pe2ln20BWCqkhUBjO7UsM66y77Jyvb/dJX98Tb+
y9tW/9dslmv4hmNgj3B409IIpjoRPj8eqCVU7/L/08EWs+fGFvsx64+D7dz8MPxoR289I7pORYln
GPULIvi5jTD51z3dho1k5ydRQqVl0OprQu4istC09aUbxke/wWPGSg1XlFdBXGSBNGVQf7KenE6p
ceJMaDfVqoi9awv8+rcp9A+zxnZtj7uxISuiV9sSggCpDwL2DJmfQbIvW1hAnNU5YsPk2FWacSRD
0S9Lh8VMOjmw6yhYydvmgTzLHmLQq3q3TLZ5bl2PA6/7ZbRsf9LUXp47rDuIfsyF2ceU1hcr1x/r
wnshhh2Xa5KUxE7tu9k8jlNzHmex7WecrPAG9IqAmI1kkBTrGVBpUtGIRJdMWtNUl6zRRDaSk7Fz
C63plMZU3cWKusslJg6tB1OIHzSe/++5FfdlMS3zPrivbcj4TrdhebJkiUyK2dvHLK3zttzRHAte
ccUY8F/83FH3yff99X7l6KZpso71fNf1uXP99QcfsKVhUxSJne957i9BlQUaSowzFlK5IVyxz9Rg
ZIZRSMWwBg19GO9HMaengGUm6m8Lomqelh7onbM/ztOFPiL862kd/5IGy1lViaalY7g12dFvSWkU
L1Nr7PzKhdXQuvFjJ8HLMcrhrm1uVW/CrtLg3NXCODjxALNFAeBYhC6pYNZ0L992LRV1fjBtrFrB
64f22hFgtusgfcrXJne2Xe+ydaOzuN8OPq1UeHewd9e2jomLBgto3RAsYRQE3nfpmiTH5mPv9reG
YsIdEx32vCtxNNisbJytCqJ6UtIob8vyA3BOQZlX9uXBL6zTgE4MqhXLRvW84cQn+QBIwMFq+f+I
Oq/expUwif4iAs1MvkpUDpYsx3khHOY2c26mX7+Hs8Dui3A9mLm2JZLdXV/VKfbux1QLkQTqndd0
T+XabeU5HnCYdXhJYczDMyny3ZjbfJ/0RskT+QPBXrPznhCdr7RzcvgL65umm/KIogUlqiHM8Q/0
0jlRoLnzxqr1aZMgi4MsgU0LNo9pgLOviy9fL/DaDy289ZCIoaTVIBB+eKqr3oRGiBcZ9XRMoM4w
aX0duxlMfw+VQCcAPjiajbOEqbdXi2e4LtUorrN1YPABecY1IK6V6lejWnQ106Imyd5PwO7gZsuV
sjBZz2VyEIqrgMkJ3v3ZmBeh1sZJmgD251ikPG/vI30uyPOUGvt1Bkd/hX2oQyaE0BNSyAEnarqC
/Y+2bWI/ZYpBcUMwCyAPnu4Rr4Dg71DxeDTT5n1hEFKPUjA+8bx3zZ0gwNARZ44nV6Q/bSpvcmLn
PvotnQLFIxV5iMCiH1RFwNkbGmpQ0mSj/OIuJsqtYIm8KrONn82Zw5hJlKXNYvKG05+oTxj0vDVZ
WaytfGnHQL2J+xZ0G4GShGRP5dOiMpTUw9FiRy9ndMjS4o2Ih3MJDSrFXG/4W9bdznZjPSjb8RaP
ugIJLndZ6Gw4Q92VjvaeU6PMwHzlasm9yfIt8Ag3oBge5wFCxsjWeQU/6yunuHeYwIAxZcJAaJ39
xJwhN1PA6esGAJfUCRhbuRzPyZyJZgIshFOlUAYyPUBf6XS7pdOraF/6fjiEFuy5yvFeAU8jWzYQ
62njGEFnQbcXVdPDB4tK+O0kgOa0/3TQlThvu++hT2OlYR9RBwNSvPC7CfmoBAqHQ6K17F94xv+o
cmdCrtdL92gL0J611X906qPzaQ6dZj+iMwNAm4bjOa7OqW2TacLHw9JsHczB//a1c66fxtR79SKY
qZ1h8vlwrs6yescZaGcWHi16bvbdtkN3aPTcTDa5RjglMQ4EeYu9kWQCciG2OdYW0w9qHm2Y073+
5l7SWavQ0AZtG0W6sVItpdxdZodnBVcLcjE1U26hnf+9aDE6eYupGYN0RLeBPqKnJm5+nBwApJYD
Vtfw6mRf5DS56uwNSLal/cMHV1H7SVBZbXcqpTtsGdViaIw6a6McZhhdnL8bkXOWbdwjNXovgzAf
JHBTqvCaOnCh5KxpdaH/pLG9XZiir/Xk2Uagka+64k3SsTPPA5dUEz9c1MhdgumQLE8Kd5w9pWsK
dU6K7FvYgSXQ4nvg7Yywen0nPGK2lZtfSTYKjKKLwVy7gvRnQeIuRv51H7FjqFOnd2oZdmB4KRAp
kHbYgv57UTQuOKN78llwrzSX6ddyEPVKg9taUKt55Awf7Sbd+hsRNiD2Y7zXrHdwKymWHBoNlG6U
Sno/jHlNMjjcE/Iwd73pvTHH+ynqMjoKoJhbWZc3ouIipNOHewjlxwZlKnMMTDmDIzY06uBXdrhy
LOgPSRGFJ3A9kg2C4fPcX/jE7IbXCSCME0k+82QtL/++/PdfIyVCrp7Ko78cpv+9CGT1E9Z7ztYT
e4wJ8YxD9No0DGB7s1OdaWarqe0zs12tZ+wEy1ALRtLQVCpad6+am4u3+DrINDHzA+IeTmRXQjsq
35yufeNE81+VCaZy4hWSXnOXA/8+JAi6mcLmyCDDeUrAlp7NhfM5V6q8Aco+m6i9ByaojErMQf8w
h3HT4jUDvmSVV4Zjv2P7YA/UUwgLrryz6gJPJnLBlNf9fu4dm8EyfW9419ewP6FMLi8z/Yn8vNa+
V8udDCFqXc2kL2jb9HcF2ORAj+susGy266RJPerwYoU5xFzRsjKK8jVMc5hSqYFLrphOUeuDaRKN
HySY9o9ZYX4kNLPKKH8aSOFsQlf7BO5lnZ2o2JsqkxuuQQB8FA7usnpqn2T0N+7n4s5vXgYF89IV
TA6sBc2pyayLDzXvkLgEGkyrlicW7iOaozrHmSeJCZN9C8cMW6PInzMmNbc4Fn8Q9AuE9HE6Rmbc
v5QDz6GMXW4pj0nto7fW7UXmBsqhR/1WrjQs6kXWLK3caEO0fl2mwghqjaRIT7fxhmz+X6X54dXH
Eb9O7Nr8oUdqAf+3jkHCGh9q0ldwz8UA8BpOjNtOdzBb/XmAyN15cnxEic5noIx068kOc0E6MVq1
Kd5MgfO2VcvcREvmbRzKaB1KXd9zW77EFDjtPD+01xpBXZmV9Y2j45IbGrQ9NlgVMHnqSEOxb6z0
8M2FcMh6Xv3YunXtu7z5i3y7Z3oLDT2tOHzFiRFw2LPOXkgwi64G/9Jli92dQl88degwYYTbkEFo
uOpt+gxdVzCA8tsfY3EcOnWGK9c40TiPauUalKROrTiwKxPb2aT1Isra+K7Vg3fgndS3sV/H1y4f
P5wS+mNRZiH/tQBi/Sr+iI3YhHLrZUGdIFMa4GFQkr3qk1BBDPzIzL9qW314sZf9lGP1FC44MzNr
9mIc6rcEaORq5CcoB0aGK8mGrCy98W1GnidDzFYBfsxH05Xy0GCe5ViGNYCiUNzGvSufinfNHts3
R+dnqJnlf4ieYoVBNc2fIul/kjJzHnNqvTFN+MG/ljFq5m2irjl59vK22NYsaGcjmaxDMlb23q0m
Hoxa7PIwggvE2nWnzQWnpEqLJ+Zc1Xke6ldOpRwnovgwddZ4T8bQu2D83Zdey4K/EqbxzsHH2bbL
cxwSbLGTOoBLZndB7k8pOhn/b2ye2hnuATJlFD4sM/4b5Ym4kG9/Kq0BJzRrKBaNeudjVmaLcgQa
dtBK926xP9Y5CC+JwIdue28a48d1iel7PWptuWWwd0c7+TWL5urL+Nyp6hnWcRWwL242nbLFVnJm
C7lIJU+fwLVDYvW+qtb0K1+ygJwB+WBfcItKHvlTOlLKWbf/FYY+vcLI2ljNzHAypjsm7PSrA3U9
sgqbfb3FrNFeKALTmxdRDhCq9uBG4luLaCF24hqyW4WA0Ev5zTnL3861OrkpbMfaRdwIMbbhIyFD
6rA9STnjeyl5Q6fLdpo9RbuB/XiXZuAxzahnC58/23N+U5W856XBWiIz8ks9H25mkwrXOSJS1I2+
yNQqSqFw+ztKZN5hZJ+GOcUMi1szIoyHNY/eF48yF308/vvCFfGbLeiIIK7N42Z+WAV8raT4p6R4
k0CGxUPvxOR6LeYq9c2b2y204y1uUIGqXtvJ3lfaX0fNYj3T/Zzmfz37u+oKm7FCRdilLJ5T88ca
whea1s7hYmCP5FknaLiSMM6jprsUrvACOJ/kIPRNM6nPpFJ3jrUCgd+nqkx8wY17U5ixDUf/bD08
tmZF2WxX3mBeHv25fdHRPgopn2qAQbP8HKFH0Qd19jAhJ5O/NkOOZ3I8/EOH08MBPJ1QqtE8OgMf
bbFilP3BnuDRukCzqtC+VlXxqo2kG2+WyzMSMoK1aoFOpZ56FHP6E2fyaOkfsj5btntapK86z4+S
ChJNU0une3EeJ4rlDOAhfcypuRH5DQVprOanyoa3XupnDENbxmt3LrZti1Jt4K9APDv1eI6KOX6b
W8xUkGbs2ARezbLhAKMJA5Ir+ymLrsvP6zju1jTqY1KQzbSYPY/Po4oxhejb5Z0BF4K4LG/A27YL
WjspgsKh+C4CBztGq9bQblGsboswh9QOPMGlPcE+Vxw9ZWpgaWtx40dHpv/QndKN1UKT8vWGj4Gu
gEWJ6+OW2DDeXvSBLg2vYi5Py9eZVt/t+m4a6UNdG6q8CBU+EvrsosLeW518jlNzi3P3xhJ8LHy8
KZP2yMnFrzS7gM09cTwnfGRw+Iq7Og26qXma7OIb60y5VgbT2X/qXk2hY9LBabY/536gB4FcMZm6
9R/co1cPwsHKNQmLzdY5jKNLXiTYWOfToGeH5VfN0N2cgtM6AWdBlAjyCXdJ+TCy6T29O257Bnhw
zyRb0Rbf4srv45ulzIvWtTuDQDoWafpqreYKqYfd5zHyekJ+dkBem4BqG/4hIP+CIWfP0OukYmer
oHaYfnwtCPBo6fC1CJ/AbM5JRjakKD5YBD+V2/5x+CHbEIyxbz+mzk+IJndBsqycRjeD76U7uiIL
gGX+NerbH5L1l/SxqIiDn60h8qziITq4tbxrKjslJubiKn0kKAYkzSUYAjRIv8nXkt+14Zqmk3KX
lvm96Iagd6OTA3Qd2wKVQuC9GaESfICg0r/BUeP4kV2MqdgyOf+ZJ2aPnsHzfXTwGfTPjk1FaMPY
Rs+/UVAOdsI6Yro/bePu2lo7WrV9sh8Wbe8ZSlrqkoVbvneisY/Xe/M7T7PPhLuxMMjXPCTfkvqe
01xSto1muciYWLva0qHz0NpV3vjig6I36mbTOv2LmS4xOvVE6m9iXmYdZ+uR1c1hQvztRfJKfvyt
Zz3wo/R7rqpnzGvPTSvuacmsjwfboqCmDOtqABZsEs5QZN6ijGSit6UKM8AfKcPngdvXbvz9IvYu
ArDw+IaIpMs/Hszqknnnlrv83/eC6q4P5W1qnPuiyA4hWkU8/yXPLs3tyA2cht5ba3R7vTf2JsAF
6iI2EfrePISv5HEuiwhscq8QrlwZehEDcvM35QzywTL67x7rziqR/6Vet5c8RZa3yeBRQIji1UeX
N9N6Q5h167vzjVTg0qwhOHPm4fSsi+SuL+Wny6aIDBVPLIwYSLzCpjJe0x7a0F9j3n703btEf0Y3
71N3LWS0KUvIPlq4SNM0Bqyqzrs707mRKS1JPKcm8nUYxHl0QJ7mZye7ex+cNJAC/CHvjNOmvwS+
P/QSCxSDhJaqyZBbAdPbLedtHqpqN/fJ19jEn1N+iBq5a3hKLb9UyGR2eZ99/qqu0r3MqGp7Ugwb
Ixn/AC+BEmkCZtKGz7hx/5od5EqXpjiPMIbTXuH8nnqSrQ7vXTyhHwzpU7wQiIzhWEAlHdrykXMP
5Z57GaW+q/T2RDgaNyyufVseyknjsA9NgVUDWkv1bk75pjSSbR/2j6KIaGdI7q2T7hhjgIKVF84j
Z/eYdnKd91j7nGc2yO8NQeW8Nh79mD0rzYGdZW3QpA/w21cNS/aiDTf9SAKPhFLBgynsedhUcm9x
0y0yrjmtjC7ahlYt+P+2u7EQZzeK9zoOnLySP5R5bGlQiPsBP9MSXnXE1QtrDnu8DbZ4omGK0a3P
lYBFkyU49eptmjiPRrf0fZQjAOKU6F0Y/owp5pUi1g6c0F57MbMhC7a71NrL2BnnhlCh29UKLZBJ
vCMYF/soMI1VkU7x6JGQteYHveaIgN4bbT9q1kXk6reSU/+eKrD10wyTKR5rXG5QdgutTyilCln7
AD2uhtFhH9XqaOzZQTXDTL+I1j1bcxptUs+kKGBcxtuvE4rTrsG3TFOghrk4teEaprDAmLvOLXEe
y6QiocseickxkwzruulSyJQ0qiZUE7qlDyrI/1JsIrXOorPQpR7Qpcord9NvFYcGaBFcL01F0Uar
V841rEkwuxmni1A/8RcZCuq/C+Kl78p9OxXyp6IJbHER63Y2fQ4catcCO9aG7Xa3abBsAbsgrJVD
ENqG/ac2kuCaa7QvUrLGiy2dbwH5bekg5QnJ5V961q5IPfdzYuCw/HGfgYdsBCql7RoRkVcv+uAN
CAiXqVMJ5Qewa1jzhvvRhqKa7FzZqJ22W/gYraEtmXrkvFg5W5u4UeCEw6ciS7o70/76qSzidcS+
+WlADJ30+MZMMwLTqWhtroV+TuvpZHiRsfPd5FZM8OEyvzkXqWrIraDEjymDlDA376b+Eo1VvRUR
LjgN9XynBLZX1VT7aRjca9H8HSiic1rx6uvDTYz6RHyyZNPofFSOoX+ayILMArFpEhvVok+naHCh
FWm5zm3vpDLzIqm4gHhcgUaK/9PD0QjsCWOEbtOl1AMVY7yj1sv5eVWZhAa5k+Z/KnZes+HLVb8N
wXSvtK9p0Cg58HXSdACQhQW/lWuAHLrFrv7itjx5J3fg+wFKsrkNRseot2R22BaK/2bJtZjNHWwZ
+uZXsrZfkhb5knaHxsRvUFneq8xGHAHkA60YpwZG8Q2c/o7ykvchyvtVHI3+Wkf5DMxvjaW/BIv9
2tWM1wx9oBl6D89gONi2YvbakyUItQdueB4LWvscsj037QZXnt0ZdBaaKROOjMNwFOLKkx4dzlX4
kaaAZ0lirbUpP0sQOnwi2HR8HQzzIPgIJyIM1YF6bZzOHcHoupmRXPsfewopbbQnJh8OAo0+/nXi
bNeN9rqLtNeO55drveZzh2GJsms/fV9+d3vmUB2Pi72ufy+xYkXRe6Va7IXyyWlgULN5+WYIvZoV
uzlZuVBo8du2OEJT+tTG+SV2mmJtD1WQmybQD11cipRqErmc0Uxdu1bdzLIBteXJ52qJhj8C4FBP
fW+X+kemJ7fSCJEXBRIJquO+Fd3fbjLgEXpk43tSW9bwkszudUrz76pmsKNTXT1bJXx3jF/CpOEb
tl0AZgn8eWvRtzMtx9HXZlTFpbc77tAFE+0zXFrpJvUewtd0Nv0NwG8eXbmLfMJmSRjSXWWT/jHD
NfDd7CvMPHs9hNGRSRZHf1lvBt+/+nny21jTJ2LLd2q5Hz6DKSfzwg1VIy+qo6qTukp4HpnTB5yF
39hWraMQ9mzkGmNALvAZ39traLQujAhyql5tNwg6jfc++gV0fsr8BtTnq7Db7DSSBmd6LNSrd5V+
/RKVbvmWySa+JGw/qdvkS9KugDmYra4ar4sDWzTzhz7gLcpn6e9IZ9BHYzScDZWbf8aIvWmIdFP4
1d/GsKYzc6xhrWqm1Gaf/EZ+aJxN28GeqNvjKRHOH19OHDqy1j53zvBfM/FQps1gCFq3ZwLmwf9T
UfNbiubcFdWtEAcTuMDaEO1fn5D3GiLYEbff69TTERa2xodpmiRjyK97KtvmTAtQV1zQVJ5Pu1rL
vU3vbQMzGSPfk8NmXaKbrtqQ8oFclIcl7rsi/MsBrA+POsH9NIaj7Ar/hKtoM4NCaZsZ3k/euWtm
+qjdgRpoGs/+PV5YyYx6+NUpZQj8HoWeQtq3Pm8fll9cpKT7rZaEDjQBjNsGNza43Ul81MC4TVW/
CLc/6CML6JxhhychHXiVngd+2Nzg/t1av/FXblJQS5on9wKSuQNKGyZej2N9THncVAv9fvzPXJyG
+JA8IHAI3dWlnJCTkszd6SFMF1tg4hJuwmqt3aMlg1H03ic83Z0u7FUyEbCN4iernJ8pSMB70XMH
+0lCYHlgKy+eIg8rm1NjYe9Nu6bYzD9N1fIL8CT1WUXT1oTxPe3xgZaBSj67Vr7h9gU52iyS7+jB
ePg0YnlyYqYnxt6mSTpQppZvkig59BMJdAS+QHXFk5smz7LM/9QY01aKQo7S5ziqVLdLmn1qUS2f
J/7bchjSU/Z+0klRb6v/iiTst+CLZ7WldrBZYafiZXK+aMPGteYbTwlV7slMgzcBlpNXkGTigfWc
01+B/eAT7yKRR+BCUuO2TjFp1hmXMu62OZxevIR6uN5iR13N70g1LoPPwOkkB/gpw+hokgQGVqG0
c0UO2NRv8+hXQUtiit+UtHD1RSxDAZzsFlxIpXIEFwLg3UA/nOHujGK+52REgqqKf6d0/tMxb4kZ
7Y6D+BF/mT8w5BKETkgzrqaOjwG3xWPWKQswarrSGKSaHm0dnWZ+lZp1qv1+l0QaBJWT44//IdtP
Gyq9P+FbctKzD7A21uz+6JOf2BU5sKwZamVrc/T3QF5JFznyXOKYWZszyCoieIeGwTHXIPDAri1/
zb47h0s5eHmLl11U6rTbZjF61vq40oik4sf/7LwPrzhUMWcKZTcm+mb6EscOvWga23It0+2NKidM
GKG4ldwOJcGcl2pikBjTbMVgz2J2VK3jSTfP3kB/teoF5t9KkYryMVf0VswzYbQ5GZvUxCwveGvT
//2vf19WTn9NDGwrhpV8WjrfY3Rn9JfU5CAyZ68GvqLCpUSEKNm3Q++XaRTaf83g7BS9LHU89ods
LBktMXmjQfmKJh2jp/hqS0eIswtjyKIexcNHaBPHthyveIPnL2fBAI70lr/13iQDWbIBCStiz0ab
98exJBgb0whXaMmwb5SOH31ODeBdZXmFdLE3iazycLISclxMZPoqYQ9QJOJojPULdcAGuWsNxaf2
HlPr1hipmDTAtNt2kQ9Gcp6yG8n1l3Yw1G0aWAl0gIpHkbTxU4zxGkE7CRpD3ozTkGdv0raYk2Zs
K2w7+sV2unec9lDYsO/Nj6wsd32WPGJAFmk8boHqWXb1Bi43p8xIu5JL3hWtarb2jfuz35Q5pd4I
3VzgrbNyufJlU27p8TTXlTt99hh9VkNkYOUPaYXNzeYHZ8XPXCXnlKJFCFErC8lw7wCJI2WOH0BU
RvKaG+kQxJh/bxaV0luIijevCovFCpPRAGdi7U+rglk/Uetdz9K1C0u2bpSg38Vo7GtTpGcgnGqD
+5q7mUGDp1Jqn7IoopNBCzF5USnbi7EMsnIez57rjWdmBSzmVpts/BqILLx240DkpL6mWb1l5Rr2
rhXaMIYGsk9eSh92PTro3K79lIBnAmPg6AfOZua2ahtABTobUApRFlzQQEKc7h/JMn9m3s+YH4f1
oSPsAABpHjZF0/1yrwxHONW7sf7lcw+f3coajq5Gc3ZOb+HGAtBAeKorQJ/xqURNBTY1pe+LEN6q
LZMePZgX+nP7q00+7syk8Rq/tIVm/3pICIxBRv0wpNF48KKuhW+V0crISONLvFuMdKkFS1w6A5Lp
LtOmxI7NNY3R6UmltfVHVgE1phtjUtO6SCh/c6cZK0du1Ucj94yHQ0de4iLLyK4h3S7Fwai8BLzs
gL8K4tYBkKTc0jAldgXw6FUuxUyQ1jYCyd7l3tGPuTKHPH+z3TRmyWDvIGPAoBjBn3PNeAuzpv9M
LDNZ19zQD/K/x7lOyZ2My9E7L4s9dQEzSO1W20Mg27EhBRdSx+2TQY34xoQcAEJyVADlzfldxlO2
MiKv+67UdMY3hK12Dp/ChX/N3EhP/6No6621Zn9jTqbCtJPGKEUWInOFraPv9fMsGsabwup3svbr
e2jmz31NeEafL2WWjoiUC57aqapV3zhAEPp2aQhy3rBdUD5NJQLIHNu9DDO5SExRPMgnMHa5xUfL
bj3cmXMj1rFmhJeJksdt67K7FZpOuGFIJGJXObzyD2KaXim6N7pdW5HsFHw8h8nxQXC4sJnLiFxG
U7JU6O4iFUHDCOscZhXPLOzyBV0eaZ+eLb/8nJeL3G3MtfLH7FsZX6GbRO8aIWA2f1gaLOfbq4H0
TElznQq7vo5t94d4DbHgOITSnEr/uZNEdKtUMrrpQch0rYHr3JIKgSotP4qhMZ5Q2+L1PE3yVnZa
dqqYZQ5LY9fitbDjxPzxxC1JNrG1azrdPk32QOe1vcwhcef4wehT49cW1slox43d2d25N6PkpXMJ
p8QexdSxBiNFYmEfi6kIxPRRNZz6I49QVxH/5wtDI+1DrEIUiJGOfAK3wIrJEgdJ0tnVkdhC4gk3
tcqZera/ygB5oUjKqo6wx1jQkWggnqFQKgdijewg3GGKHLkW3+0K+0uVU/dYdTYalbhbqXNoLA5q
cBnZebj5Q+e4FEscNlPxsEEorGKnX4rvByiAGmUk1UtrmE/ocx9uwqJVD1+VjJl7OZ+lNR8wgLa0
mWB3qxcRxncjzByFTX4gNI8MpYvN5HYJ2zw7eTSMrTzYWrc8ZHMnoBfLOfePrjJkEOVLRYrL1aoP
05dc8gJ2mJ7UxP5ejoZ5omGDyl6Xyln4SSGEjFXfhnTdLdYKfPrRnljIvouN6CTqDE/PlOjLwYnJ
uZknJ7bTK2qWso1PL9wqmrt6LzsaQNNs37Jc/HSW9xfEkPoIS4xLZIHs50Fu27S1LrSKkTcNowsG
f+/Q+lWOpJEercGkWYSkGjBwMF+1Vq9rQuzbgmz0xixwHajv0TN0kAQV0yQxML8wHe9hgpCjLcj4
Gh3mljxnaI7JSCqrZNQf9DPBVkKn2k0mKzVXj6Smyy4vuK+qCzoHhy0923G+MO+TKjtgHhZln1la
bUs+CPqiKXrzvPRQGdMinsvhReagVEVTeU82K9WukKgWRhs1R2j2496rs/jaNLkXDBblGC2pKAKZ
+qsyjJ1Jy/QfLITRloLFeV9Cq/frSV4GJj6bhhU4iMowvncIdPcmV4AIRgq4cxUxa5q/TB0+HXFF
E85Q3jJBjeF56dAbU6sn7o+Ot62H4gu8tHtbqAUi2viJpW/SXIKSjfX6tKQUWt/h9o2sa21xI+nO
1rGZdmLOSq4C32ftt2rXAdg4THmyr2lGWPdNg/ZS5hupyQkmCSbANMlxT7PoZ7D49jx2mRlG7Xc6
V/Heyut64xXFjubndO2YGtPuWVoHgfsIFqD1lCix1UK2a0OvjSj08MOaMd8iOv8dKm0+kj46iGKJ
0jr4JjKtKDcAVowto78d4bP85JQl8R/T6jdViZgShQxSQsbXZ+tiCPwAdHct2WDbP9gZIjf/+EWG
UXxJofZhB0U/ijtoCKOax8M8Ec4gHtyWOvMrV8Kp9Wr5rM8gyatMPkNQAijEyQ37j2UEHK52iW3l
Gxo1k/XE50OgTqQHM6k4cxq2/pimGmrlqoocdvTaBAO+8n6ajjHoONB0Q3496B3ChvADojP2ywEm
ARrA5Mz7OYcwHEY9Yfui2cymywnxH6A+xsEeNslz6JC3iu3BfwbX2RekDQlXfXIlH6TljdsC699K
GTr8f1E+GEn0Z0dnQwxcZ9nlk+ZhczXwsOPRnh8rq8wvkZbRiswGazNKy7nUsPpPcTZuYQJ+Walr
ghRL166nQVjwK4pOW7ivTW9uPOqENuRO2SbWgm2ha74LXx+vsJg5TlVaubNA8A6drZ7qrlqpLM3v
uftczjR7xjC/tp6WvVXDUO814mAz6da5W4JmRn3pZoNtyeBRfQVQFO+2L586gI9+oyEtGxj5YbDh
PAhpMsjwmqwsrztT5WGeRfTOTVEdh5pd7FJKlrOH3XpT+K3jLjhVRnYsw2g+Ja76TzDW4imLjS1r
9TogW3WiWMbgqnehBlh4RJfaRNOdYXZLjiLp3MhXp3SiYx0hxbmVMx7ysLI3TDJ7pneZtpnbfEuN
zlInYk0vfU6kb6iMZYQ0PziVHnDq8wP0KZbeud8Rg/WPhpDlGvFd2ycQrg1dtX+MP2mxqBVUMafU
SqMuZhs1WG0QSmaSxoT1eC7am7AuuJ1ujS/td47/3s4q6T/OC6FvQ8OtD9i3tbpb6qPjZl/52U+s
kN1dejHvTde8eSLxXn2H4wn9PzjElSNusiFpakXqebTZGOIcTc66y5N+GduHVQB1UN8Ii4mSrCNo
guUs9l2aU7pB1s1rTjh1xA5D1ZbIuo6MGeQyI09ga5z/+myXJu4lC2m510Em7f2+S1aOUVjnaYj/
OYhsKJjxuZDuZz79sGx1+6IbMfsyAlqbdkdvnMIZ4PqlDBrknl0T9/t2bFUQ1ioNaix0hGctjnVw
TBSVYWHTXj26qcMaSG1E/uBVWYm+5sxwyduuZW/lf2khkYCZ4Azpud8hDKNtg5SxQ7VID/5oyE2h
4AozwxFVvy26Isjz7LuHhbYuS+cnp1xuta5z8QIqtd/jAPryM+uL9Cc7tWIFLWHcZBWtHsVxFjlp
Sur3xjzec88eAYXlr+Bk95aV7cdO9L9yyt6KywxH5ZRbxnEgjQB28dtXlMnYsutXc/yjBu2XYH+0
njT3lb4rVL0hX+eFYqBiNPnZbInFVH679y31os6yAbjc1y41cDV5zrHHM9pMiCd6zWm1TEnVcoKd
DZ4aZZRTCMImRGHBOfDenHWWAEs19ZHyXFacurwCLXz2vVrtwTd/oh9c4J3rQRVTlwfX+Dh1Q78C
XUniLtLtV1tYyAcd+ExE4TCYmqCxq2diKivlcLtPZVNsSuJCMZQSAgr8nPCiamiOCSF0b1DdGsfH
X1A3nGJL3GNhtXE62CYAPfYwQMQI8y/qEptch5Wu8j6HY12g1M4VIsnwAYnSOLKTgbdGgGTAKCZb
TWxEZfF2JqU6atV0oQmb9GvU7ws3ouigkdcUz1+pSpPGHER1k/POTjY0WJdV/KI0rz3ok7lPqk7f
RoX407iRv0+09qdJRnlwiVXvaU2hQI3CCgYfvMzw229ztUxA1I3iwz046WY/a2XzOoddtonSMtn9
+7LX4mIr9CHclLWyN0ltQ4FFToGchv87XufCty8DCssq5lmjYyzbdybZck3vT4Byfzp7yFYKaYNb
hp5rhyFnJ7KgF7V///fSNVpNcy779vH//gy3kc0QrzQ2//9nlotlbWrn6VCpRJ58P/x3wFOgx6z/
oe5MdiNH0i39Ko3eM0HjZMZFb+SjfNQYGjZESKGkcZ7Hp78flVmdldW4DRQu0Li9SM+QQi55yDmY
/eec73SHYdA9MwdiOLXHZscEWXeIQNhm+ESCIdiKZBs+2uxkKReU8OHQWJ1EdAeYbFRHWA1tNN47
po9LV849r2TY9Jb/zk1WbrtaLZi37LajLGcVQ0+pANKKBsk41KTK06/Ijbi54sByQDGvuiB6LH35
AKgOexIXm9T60QRhRKykQf5w85XS2XuY2AVtMN0dSwqHkuPXzsxOSHf4wsS7xGe3bgu1z0V8X0XW
ax5GV37RGFVEv7Uq4whjBW4jb1d08Uw1rprgsYspEJcVc1RtXjtczYRx4Buyhtn7y9ir6dj9ewyQ
kiZZTzFOpcgpng1VP/Su+HRV/5m08p1FS4Cf3nlxBpfCG7pH8bjj5Xbb6ri2h/qQyRj0x+9qMYdR
AxfiHYoG+XuczcwYu4WgX9DmHFHG0dUWNM7hOunZ3xYVm+oih3TcIDJzrPirSjdcne1rNSfnIV4m
FFBwkYNP6RIj8OASJglz/dHeROzvXReNIDF42WPpHYI5ktzQEiYg44E1LGQZunyH2S6RzkyG6d2K
TtWfUR+t2GFFmy72GK5DMuerKvpd3KjbWPy2AGhJ2Fm7Gurk2ZmseueIYN6I+E5MrAsXg6miyBT+
NsUvCwAjacqdMjA0LtZ5ZvjrOa6uni7zbeO1m6FS5zHmPZqXHK4zsTNSOYiEYjX03W6Gf4kHraWS
wUiJHwCSj4hWM4+z37LZqDZBxJLRWNoGat/aMtgK3lqKLrjHhfXZ6UV3mvwWW5QYxeviOPn+0sky
P8AgJc9E191tW4z6wOmLaontY0MInJg93sktXFRsKq7XPZguF6/MW1oO56x/cPpC3hmLEtonwBMW
S3hYjfVHaR0ch7ihNXsPOq+eBGMRNqjmmcYDvXHG8ffJRapAKr/ODD/0INtbWFkEV2Tt4lJjmqIp
bc5TJzt+P/hWIjnmvx99+qDj7R+f+esr0uVrW8vauH2g9oM5ebhNXYtn/e2539/hr2f98XfDWCkJ
uCeKl+zjnz/m+xv+9ZV/vIx/+tF//ohMUxi8/Oy6zPt90Kf7IWzcY9H9+Pfjzk//hSDz3+LOu/9/
Cv0I/y4R5P887bzrvur6q/47s++PJ/0j7ax+M10ppOMpyxNSKNJ5/8Ts42NbkVz2pef+U9pZqN+U
6wqMRUSeIYq7ZKT/kXb2fiOSLJRJARGPnuf8e2nn/zM36i4vwXagn9g+aeh/yY1WCYbfDur1fpTJ
lRD/jV0AXqhLHT1hN+H00sZLaRvF2WrgyjqRVR6yKu5PYI3Wg0vGME/m7CHyu009gNSGe9Wd5rIx
DpOFcEwVL6oLEgsT6gRtfVxKHegHr/2tUbOTrCfrlgL0+NYplF57FQnP2Ha3biae2zgNdo3R/cqG
U7LUjMkwvIvN7Fk71EvMYrQfcO1XD2W3MsfSOjW08tRGWT8xjeMWMNb2LbfUSlXZzkOXvHi9tWSE
8zVOT2s9Y6Q46KaZnrSfwPojdWdF3riflXGewkY+BQQuDumsHuquHw9lVzsnnv/nQ4P98JAIc9tU
iNn0pDp74AkQbw6d8+Z1WG2ErmjrLoPu0TQopgDqBtEcFI+hkuTkQoWTRuttHRFSD5Cr7TJnGpUB
KAIPwhOIH7EqEiAc0i4OIZdmwjRwx0ZEsEfsDDuF7a3zGvsLL02ispF1H8HoGUJ2WF8CGCVouVm9
wkLkn2Y39U+jM5yZhvrY1sKNUevsEHg2HkN2fnMEEz7M1W1ZzGvtxfZ9QTTYoAJlnTbtvGYSx6yP
DEd7KAfiH0WD4Su41UbcHd243Ra0CO91Z9VHn7oSJVx9dDgTCLVU+YrFLVGlwC6xtQxoe7Ox5LBW
c9zQVRdbze9I7KQWKuOpw6jH8IEKmzlQW4sbxk63qjzpmt6HHJLHJaJ6e6p0imWTHQc61JlBj3/f
EP6ZUXJzf9+Py12Nnq2VT65sk0invIYU1Fy9Uah959TvTlkGiBb9zeT69+2CXCsQafp+hFgXCv7F
tW2eiGGEuE0gumaElhKf2zmJRDTYJmfPnA3p1QZdz/SzuO0oztqkZIawkzjj1b2HPn4E0jxdB996
TYMxerBqa2N6dXGu0DQxLzY1EnDdHmuGzY6NWAn3xn3uvrj9sGtTyzHq8gLLGncX6qu3YRtbWrht
Buwv9gAd28gWSA5LKOmR6G4lK8TuiXHumZdm3VjSXg3AYJMB2k3nAXZz8cpmggxhOhXWxfnBYQT/
ysCW6PIWJRn9Kyka2kqEzsZ2dLQDqfbRZSU/KWkv0aQ/wwh8OdbhQzI4+SmiH66LIvQpp3x1IorQ
pnxVA4wtMOA1Q9/uQftfO7xQwHgpwEoHk4YGY9uYIV0/i54w0LrNG868gjzGkJALrkOqBPwad5dA
wsxrfesIlTEorwwA3KyYbHoYWLYyDePsCLcoP4gnTaXXQ9H6G0NaMZlA0J2zW1xCGT74aRDvfL90
tjR5kInLJkh7ZGaTuko74qzjzseMsyJag2EnJRxDFXiM93L65Uw1dZFwv7a1JnaQxt6mMlhJgbzq
MWkzNQNWScDIu9A2CCZGGrfQ2wA9mKuetdk29aP3qUGr6L10nbQCTqaTQjlxcChhhFxtzZjSUzOh
7dhwKKIWP8qJTlASMJfeU4rldfqSee6ZPd8tkpuz1gzmVlEX/wwQtVjYo2qkV5WyrSnH8VYq+nCa
hHGOL/0XaUJGRg2QVf1ZWhaZGnGuVfrW1lkJ7sY/XUXEKem10WkYGCLHI+UmcjJpuvKY1NTpbVnp
194y3eeC7j8Iobeuz78MxvaIMX+8OtNdBBX74ka5d+vk/omlFxeZymTw7zVQrqYVPub+gu/uULRz
v5q5Oq+pQsFvoewzFB752bb1FbNrV3bRHlDXq7ICzARydDbsUqcbBy6oA8LgwILe37ZVC9El0JsZ
11475JeQrNTFIKgKke8ObF20CQsy97LAS+9Z42bGNrNnj0oHTt4WpyTmVzIYkLWxYwQrXadip7Ea
3KSezQjUpLpLOOCBErgEs1XmNyIt7G0Gprsw+o1hMMfgNvYGQX5JyOJ2T0X2NDtzsav8tt+mQ59t
ai+9TiXwhcCU4QY7BXDWbHjR8m7ucGqWkbD2Xa/y1cwps0k8ikqQs360k0x/TPP02nTWrSAPdB1V
me1UpXwACtnJiYHZaBhtV9kFAMkdOP9D1/gXaUWCko/2bIxXrWlBwadObUnSnFynP7DatvZTUkvM
InGz65sovWcselVL3KKiOU2XS9w7T7uH0C+pUMzeVKF8ZtfRTinHBxVCy4yqY1o/Rl0vpXzOigoj
DNulBlKUT9xXSYviQevxkTnpdpDIhy3VSaVJls9y/AM1HCZj3QFno01ewMNUYPRQQidbVWuIh9na
MbbodTZZWFogPTpWAq9KyDW06MOlHz6OCdDHpT89uZhVx2i5es2i/DzY3kZTkQvSLGzXBAj3aW5+
1QbbY3Lq0N8Mnxqgz7amo56f6aZy7/XZL6b+SwNcyhaiY97ZjRUWSql4G8r7OKyvEXHmKWPYNrUG
/hEPBbmu6vfIJn004BJJg88ZvtCWmMGKc7/Z1ynZ4FTBbBl6a7zXU+seBZQCvx23QtKH1HmQZ41R
8RsPh80oxZdEizwOFr2kwoEvIsiElKwYQvUY11RRliWZcN+p4ITw3JsQXD3hHHYRro7sne2U1mqq
oSZg3rO2hcf+27KAanKrpAcyHtTatCeu66GmY9xoKEWHgnSeMwLKfZufoChVJxJeN9j0wVDyjYeb
Akse89d1Ok7DxuoKCv3G5JyUwTYZk+LC3XTrK4uTz5ngMItpRXgAZSmoVsSrXjgE3B2XjJfANs5m
qrkHYmpeR/WrlbXxphAMD3swBOuqUcXWQwXaK8D9wBiC8Y052LEa5C8acshg5JF+mB11Z0ziXhY7
khW/WzMRQ1exEY4Cc2PQFmkOZsEU2yPfiKQdpM3exT1M2CpZDaxqrJhEbFRWx3Rs37qJLq+MFBAG
vAnkRx3sGHhrnEtGslGSUSOeiTtwNSoTyO6N5N9Gi9Ytiz5sSuhfK7wTIT7QvSk1ceT8VFOWgWc2
mVaiA4EVCwa+DjcSzzg2kwsEIJ5ZAwiK3s3o1MU2Rsv0UkbDve21NGbpYV3V8o5h+hGz0gYF77mZ
NZkRWInZhbbdZNMPECgm1hFgAogstJP3WBn3mGy/pN29dCaiqDvrp+A1RWNbl+SoESRDelyb6qNN
7LcuwyjcCGg9M+W3LNsm9pOi/fTK4hX35hFYC05jpnp8LRfcbcLos1RZS2LTvo7+9NGRMfQZm98M
aNGkdhBXxpjMO+D755rpQ4Fd9AYNjAkz8ttyU87HFEgbcH8WJuMm6cx2NVErhpt3XtXaCXcDQV8j
pQihjzEAVk53THT1jr4NcKVJ35W7LhUTJTqqiALJ7C73uq98ipnPpjllMBTGhLV7TqvoziunD1/1
L2aUGwB3wgMEh/c49nMYswJXJ2UrVbPx/OQV9CWleI2Vb4TC4eb2QE8TOCTZULcHcBBzTKNsZLAJ
KUSKA5WhiwkJjzN4bXojI/B2/Bysot3pUZ50e5cJah6miEsHQWzgtLOhWIj4+arcF13+YwSyeDBm
DMDYg5UIP2OugTdIb3fVHF3sWhzZua+7yXmIbGivKBFsUnDEZBIkab6iLGEtis/B+VVw1GwyOb7m
cXZf++I2wfHCLy58o88FzDOh3Mr7mdDJHH65Btw5RXE63u9wW5lIUSCG3wbHVCubasnGiUrAeqQj
Ca+oJ7+OLhm1oa4K760QFc+rhzX39u0mvgCWpgApF/WqVtPHYMUz9L7QXJUJJ/O0rAJLE3cUgQo3
s4z90IDyM2Xqboemh+OpzaMEUrCGPEh5X4xVd1l3FmCu977s1iNXKxyd/Cn38/gcCPE2B/FjExov
LgzH1EGXpl7zZsBltVFTuSF1Fq5izq1nQ3TzgUI0hmgm+9Kw1sEOTyM1dWwyKV81/Z7CanyK9Jzs
ZnOpOKj9VVkFeEXQfI9T+DkXg0HmcW52OD2Y3hfB/aBbYh/gF3MX6bIQbfSSDV5Jj5Vto/hOPV24
eX+b9CgxaU2Ix3VAZDBVrCnsSA/5zDGJVQSBIu1XeUAtUeRrzopgW8Qdb26vjjnN3iZNWasI5k8J
JGE1d6G3GsYwh/7l3oxUf+H0yB+HMjoEVQm82TipWV2jsnv0C/uhzDAXOiNZILVUTc1rLyt/dJ69
V0HyJPEshF6xrW2WwpJLUNOkn1nk/tA9l2rRrNOQtY0st1GhUPjdL5deJTgz94Da/Rsmx29W4p6Q
Dj99wSxeIHWg+jy36qgN46sOuXSoWr371bzzHEaoqp4gDbTxNU3Ls1npPSLZDZoEHMWY4C3AQS5C
q8YWrHHN9Ajt58dM/2oCMW2FsYu8TsvAfbTwdmjjdiQRZbusslrV79weKk5WujsjM7hjG8tkrV9w
6C9wf3/WTf6rSntO2IwAaxs/9zHUEMbo2Y3fts/BVKw5lhH2rDt600pnoqe8Lj+/v/vYct0q5/cu
kZ+lwpI9D5C9JRxDztSVIP7OXRFAezLzLAdbVTGQMXSLJ1MFHz7rS9wT92kkfhdT/7tkmc1wmS5S
EyN7b3DJTex7Frn7RuGSL7AZosIkq46KgzFIHwrPzEnn0PNkREG2Ij6x/v5hHlNr4K6M73ex3egN
jdsUEbC2pwDlc/ZohKsOHncHXD3T8/g7pVPmjSmiixuX6y57RToYN/R7nQXNcL4JYURNB5rr2DOZ
17EsseJSpEgmmLNJ5g/f7kDMk+uWgUpi0DFVZ0eBL4KrXLp1qynCS2a/akGinBqkm2oYjF06Bb9a
37mL3Iy4H+dG0UGvtmt8qY2n9qGPDbabGbHO5a502d4YyaNNWdlN7resr5qzHvT7oHNs1xGpGss2
V6B3Kdk1Z1ppI4zX7fjhu4QX6xyDtj+CR47Y9zHex+BGPOErM2dnE7Y704TySjMsdkTSjqFpbvuR
NqJIG0iZjrlqKJ4mFuDQZanGtbQ13hnWHWywsT8h28vtYDvAOmDT4i/G7tBc8t46V+R/0ShC2jpH
rgoBPucIqhaaZtNsoYs9ulP7NaVduCYwM+GobknD6M40d4Q+fa6c2OWTtRsu/oe0J2Dsvjh98mpi
yV6RAze48OM3n3GkOopDa8DaPYDeURMapsORG6iON7U0bXxuIYcl5eSlTVAhHls8kHPwWBfpZ49S
33v5+NK18tkt+js8lPalb7BOZsWEu7rOnYPVJSRetZvftmqWd/B4CS4DSgPvkoNjvtGNiZWqjadH
htqEGucVQQ//MTDrXe8nZA1sF8hCkROZieYCt593O7s2wtHC22Sag9Gwf2I1nOw9W76LIDYZEITs
QghkrfFttasW5J1vNhiLpoVghW0fOjBFvzYFnppWDVGrYc3m31o7TOTIZEu0XLd6yK34pciiJ3Ma
vB9TFKIRmfAtqCBPHUxphgswGrzg3rCH5pjPwHEZ1LCEuwvtdmMGJrtzwTWZci8i/kXya+7vHXem
TDh1gPxWzlers2lt08ixHZLqEsTiV95V8dYKhy9iStZ2bkPIEPgAbnC08L5O3VOaDqvZO8V+bNLV
FHesK9G25aM+WyqiNnIMr37h7SHFD5wcOmfQ6dd3lQTd0cXdkrmZcfLU9GaytUDajuYUscE7JDn8
v0Abn2QqCRdV9i+KVaPnVmDDL+vknMLewBNk00wI8eq+jj6/Pwjd99lI6N9MNC1jU/JhKNBXtTy5
vks63EGULNwgO3uuoR8GJolubH9wExf3cHtv3blpQc8obz0o8P9GTxdrx5W4yery6BhMTjrfE/sg
gnYv5/ynrKYEek8oELSujR+7h2ZAKPKNbNpbpr6tM0BeAraK3a4K4JiY/lAsLZYELZCfrfLqjMWB
iNjmSbkqmtwjJO5LWBnGjW+3xn3QuAb5Vy86ZE6S//G5tsUGGqjmYtRMkKQrOYtrV95bRqLuxeAQ
YC8bnL1efT+qTJ1q4h8PmcNSZLDc64Q5fV+yEYTwrYc7UpxVYHnXevRJIqJBoqS7/pU27GnjpBnH
SVSKK03SCa1r9yPVI1RY1G/fH30/MK0KD7XJKVG4NJLnGX6MaLS8eyetYihvBaPZ5cPvz4341dYG
yssmwsAd52C5Edeqh7TyLj5X67Mftk+ZG9EIN3fFoQOPFaXOWyV5hXFRn7G5Zte5LxFkczYllC0P
5Ml8MINT+cuHgknF97UIJn9T5cyEiXd+sYdMD9ieewon7ZDTK9hFBKgWuIS4j90cIk3MLqxMipv8
y1O5gXMMYj6VG8w4xqjYZ0FzGyYNgIPzNIlm7+mGIWPellvBpXTvK2DMrB5geHpQqYqAoYaQ/t6D
lhhKJOkI2/Ouy2fYI+WqrbW7j6cMO8a86YzkFkZzsrXdgvw9ztmpqdHFSQyvcqs7e2H0ngF4YkeR
wZXz8v5UaXeNuTzccx4cZMtqvPd+8GvgFmIOsH8dPa8Vbdkvfj4duAStPFo7Xn0NKKzK2Rl8f8jR
DmJ9Fl8wYGqGLml5TVKVnczC3nTCiBbGPz2uyTzvk8wBJtrpRG8Be+UAPgApS4MZ9JhZlUK0993L
CEwFpsS0y9ro0mWUHLG6GbIr+dQO8lw871LPy65+qyVHqs8MJKKDDyPV715hx7ezkvk5kGo9S81K
9sOdcOC0roslirWwTMy1Ndf9nVWL7o+HOOrw5TNNxswjKMJhfoTqO4FiXhgHlAKu29CF7rCI2RQQ
ZDflKAecOhzXkVLrIqiMczlSVhZn3Xayh2FHQBOaYafcg8IdTTos1TBK7dtApBP3q3Lgrgkf0G2W
vVQ0vcyMrdAVpnOvdX2uarI+xP6oIXe4PdDAfpkq/w1zAPFne/g5V+xrUKTbNwZsAF6aqHuZOoU+
HsqR2xT78EyEeyo7GniA6tExelwcKj9jdsOrIl1nXZns1/7fipP/DSnLwvbt/2tb2D769TMN/0V2
/H7OP2RH+Zvvmw6fks4/SMp/yo6+/5uykfqQJE3+HvrxX0VhfNZUvmlSF+ahB/4lOvq/gZf1PNjL
PlRk/v/viI7fsOa/I0stMIQ+80xPMZPGFvh3ZCmrgbAmeujvhVTVzkhwLLPVICLaP8SYB4LIW3Ue
mfQmefNBs4TWRrO/97IC0mezhUS5CxOxodiA6selKKa6IZ1nZGqFd4VaUL1XOLYHE/pX5e3aQWLi
6XfS9WCJ9zgZmLlwcs1JsQ0dwoTVk52V+w71RaA/LOAqDTtxgDgsCgCEihZHbqdwjdZKU2PPVd/r
ASsb9OSwJhpt/OeP1kBtuLFD5b0x2bZldbw1wua5qkd2irnaIXPSpsxygKHPSgYMbifCfl3D2qLt
GDx7YfnDnt09p3H9iEZIIDsT5zaJm7PZftR9JjbelGd3qT8yMZEfZkV6bJrHO4CHD60eYNZOWMtj
ZEx3RJyiTck5BuYHODnqJbtjVpSfbGemXeGGz2YblxvHoWtd2/gsgBBUt2HkVm/2C/Cx5i29ih6x
ooS9SL5/tt58OydvGPTsebjjTE1/BnIV3BRJf8aiCMYmkHCl+wAkUt7fCymtB9Yc1iVS2aH2cig2
8/hRNe692fr6bBryqZhVe4fgCp1IdsYysmjvcCOfXb+q9omIsa17bKC1PY5LFypGFJinV3KHMRaM
9yhGAqHaYUO2RR1LymqOQ8QmCasn2GdXl/uwG+NNLJ2RfSYZCPrmgQHl5aPMyYp481wdo77MH6mT
B2lJ3dUGnrDz1lvPupr3AF4BSGpwbnNiZnejs8SIi2Of0xLac1fbMuIjI2dk5SUUcmMXlkWas7IR
2ixsGLP3BfgbYVWIz16x3wdn5jwQZafLYKpuk6mSr3W9jsi5vGZT+WLF0Lvmps+ftKQlHKfszeyY
44Mh+2d7AgvqLMkXe8nAFN9pmKZd13BNL1JjBk6BF93yFo/wdsQ51tbJIFajl3zNvCRtbNx/NIm6
4uTjpF2lBHL0kszB5dOt2iWtExPbqZf8TsZEeSELXBspyUf5Nk0Medt+hMDAb+DRzi9O19JYHVj5
Y0eryMaf7PrqdwMbqVrs/Bh8hTSYgplzmO/DeBIXgzqXlZtaB6/q58fenJmeZ373ZpnmjyBT80NR
tL9H2tIroUDqxIOb/tAGwTC9JJzcJetEgpthop+x0+/Zhpl1HALJzfxbUzXIn6kTr/iHzbdNrusH
UrebqeCHGL31OIx9dcjLAXyOCfm00xWkZgJZulz3Sz6rJahVuyS29JLdkkuKSy15LndJdomXeMl5
lUviy1+yX2NCCqzXnrgF4OKyMe+8X9UPxyguInBJjrXRgFO8RflaHqyW+Ahy1S6FhP9UlhN5kNHO
z2zPvHVH2dym90eGWFqPh2y0ggff/SWUg5mcRFtBtC1dMm6ILGzdSju4baRmZV2642laUnHeko/L
CcrpJTEHB1tt2lDaWzOIYKVyHSMSm3mskmmL74M636VCsL5bsnhZQyoP5Oq2XHJ65MmtW802+MDs
K96oJc8nl2RfsmT8uiXtp5fcH4F6GnyXLCCi50zVbvnZLznBkdn0ZsI+fkooM0oJExpF4xBfJF/Y
jSQNk6VJxodFdvQI9XKlZjG6quP5rtCV2kZWzpLIKAe8j1HyXPSzTa0c076CpuR9z1uXSLUz+PZD
0312/FdNpliNSzqSvQ2X7Eq8mQNqh9OXW0WUsloylcF3upKYZb/kLT24sKQvB2KYPnHMLC6zjeuW
PwaY58Q1J8JLc5k+ZsQ4I/u1INSJaZNUIiFPwp7lkvrUS/4TJsAP+0ju7Y6U6NqLM43ITh7cjUzv
MC8Z0nZJk1rESuXsp3eLOxVBXcQMFsStxwZvnxBHdUvmPGpJqNpEVYnomIdhSa/SrhGdmqqLr3jf
kag6UhLwbS4kFwSZ0gk/Qq56PLEOQLwqvbOXnKxRksPRS3Z2WFK0oC3LH3JJ1solY4utjjQuHIWG
9C3UW5ShgETuuGRzpyWl2zH/1aR2gYh2x3pJ8naheck9uZstm4WtRelHZ5UfeDI2SMlrSRy4WnLB
05IQdpessLekhhPiw63hJ2dDwj1DOWuuc2pRKuTyRjEHR6YOiur4/VB6RgFvzmoWM2uFFpuYx0oU
aje6brOZ0C5OTSY/KjUwkcBqxOnJribMhEvgSCyAAdbMVi7STVzQ8V2xzDh4Mzn7GmM9N88UBKLT
PsjAHs5j1nH9SaS5TxMnZL5Y5jBLdf9YjZZ1lzAzyTKvf5zSZhOGBbmfIGgvfZ397NRkHHs3SjYZ
xEYspJBLdQaUpqdMB58kYRzKKqhjB4JKdFZv25Sh1GxH4VOB9XYdi+ACJ3k6zn7bcDVZ/phBIjwW
0UgGutzThA5ydrQ1xWrumVV4SeNm+susg+eyL3cNTqk2M8RGVONjB3yo7BAr0Ln2c0U/QRJ+TERs
qujnBGrstpzMExoWA3iOppVoaLrROKcTu/qcGW9tCWZtccSUV9+2zhjP6jUnyC/6dhhYk4A5M1R/
qL3xys4Hh3bkn3us6k0UbQbd0abNfUA2Tw6WCELV/Y6Dfq8yxCqP9qKNhaiD0f7c1t1bMcJWKJtR
b2c1/u7EsBZzAzRP9xZqwoCSpKIXcEc0DqYOw51bV3tBKfUNjWoBYT9EV53fOXPPioGiGi8Rz8Uy
gh49mLRGXb0mcc9UtsZXOW0dXz2ks/+zD9zkJumyFwOAAaZZfM7jJp+yjB06wHcbIkNR+cfQmvm1
UWY2z6DZOjzQ1M1vY98k40bMw+y7bI3txgtNnL8Dekeh14EgBYZd+t6wCaJITTucG/VfxgSFO4ns
d5fCQ7gj5NdGbwnESE7CaqlLsCMIJ5F306IdrVoX6EnhfzDvO81B06z7ZTi97MwZP483jKeB35fy
foHJcG5hk6Me3pLZjzy1n3LfBkuChsg6Lt/PzZ2h/fQIcvpnaj4b54rCX+Z63nyjNV05U2N9Oel4
LkbrsZzo/TLdTO3S8acBS9KDoUHD1YiDdxk6pKwzoDzzDvlPPZo7K4CtmNE3WwmkyxF0k8bUwgUb
KGB6J4b0DL5HQtEYbrKhBNEUypO1YAAzJ12FduEvTnGxqiDzVIASVSPHbR10zMKM5h0F7wo+5yu0
w5+T1UIksKP7EYwJudP3tsT/nBeY45i5otzexLZ3K7OUQanZsRLW7n2SG7c+7m94pLbBXYMxbEdJ
Esgh1bq8NeEotsDyVmmRvbbh/DxM7sUpQ0JLBflU4lXnpe4hrRoTRSzvNiH5W5JKnyJgLFZZAREq
tg1JWH90eResMA9/eLwGvIGsmKKnGl/6urfpOqxc+2ZoWzCCuruVptDPHvcjL1HDA0Y//Ryb3MqH
Vl0SE7h8FsnxZhZueQqzuDoFKQ/fH0KGxyOsWMp8f64iAEfwR7oE/kxUAaun33vK2hfXZirkID4B
iQeYyqVCkqhvhocWr/TNZKzySYNYS9z3JgHMARgovjM14dPIYnrCGh/6WZtNd6XoV31iGIx4vODD
ao5ZeeiabT533S+rIXANtJABzVxWe3+cquP3g47MYj1Y0XwgqkjBetu+BqYxMAQtYCqrYHoPYbSS
Hu9foSmK3RyRjRtCtzl3KiWLWDrkGkMR3wqpm3XL/W1T0HzFQE57F2IhI/1s4wr4jnGKBCNEdoP2
lrHGvCNcszUnRgtta0Z3xQTfsrJduRvg1xrB8GbDb9lVNkxS+L57UwPOsehVFYoC2sk++tVXbNPe
HGDhZk2whlBePDTgeoCCFicrtIz74eeEXFaKEcN6bmW0yOC44KC8wR9T7B16f9cqol24r4xmk7LQ
qZOuuYiGxJ0pPOqHYciOVeAdRva4e9v6SjEMQo0L99GsWIn0XnyAfzKDmwAEbX6rzyPgUwBYlVkb
V9omfsQ+IkvsZjl33sECKw88JSjAKCyROwxzXE68wT1MZC+p5iwfg2lhz/biDjKBZntQpCs3oCla
2m1zLPKK8ICnCMUI3R7h6xKrFHKfxnm3o1XJ22NF+1UGs3HsmKbaQQJkAyfX1U1EceAr7zObyTtD
39TayLTkRcPSORrZmK6sVj4hONVLL6QDxr4LV8qI2Woa2B0aB+h8ash9juPRkRPj4gb7kGdhigQm
B+8K4RnLaXHNPBNjXDVBkjsQrbN3POMr5MbXd6CbY9wjmNtwiY27OLF+uoWhN8GEDwegbaII7jUj
uy2P9U7WZN6h1+HrXL1PcsyOjqmfScnUO1xTKOEVjpiYKt7CT6I9mnS/o7bCk+q1dSA30F7qoQvt
RdxRilPZNh1m1TPaq8CYNHXIOE5ySnWUnrTcpiwvaGXl6A7mVm26hGMiCwi+mYSmG/n47w+z/tM+
sL/Z6P8rfvz/hiMv2wKa9v27+qOpa/2z/fk/vvI2aqfLz+zrf/3Pp5+sudKo/Nn8rVrsj6f9NfUS
+P1czn7fsxhkMVf632Z78zfBplIyFTOJXtjOX3Mv+Ru9OZbLfIu2Xuvbov+n2d6yfrNMvhWNhhj1
qSgW/87cy2KG97exl7BZJpiOko4l+G7evzSLybYzYbb8B2Hnsdy4lm3bL0IEPLC7BOitJMplByGl
JHi/Yb/+DuhUo17Vi3sbhyHmSSORIPYyc45ZTnu35bNhSe6RTZI8zKx+5xywJYLPZGWoOgrIFA3z
Qhxoqmkf69D6YFt/mjXox6L8NsPA9CslIUIGP46VJdc89ous+tsZtV8lfAqG9EXLYA9PVCNWp7z/
2yt/+ycz7f8Jm8J+8F8/iK0apomzwXX/O3KIPGgnt7tx3zCyyoUNc2gEEg9zgsm6emuti5JyBgWx
+8ns/LUS9nma3ecqTN/xMidq6EWm9hK7qgqdrt0zrGj/Sej75+L4/32L2n9/i7ojEMBhEbaJh/uP
EaORuYnB2HvcE0B1lXvROX/jQUCTZHJU2gLcK+UF2qOvxCB8Mvg/XiH9P0OZeKt1VyXFwRDCwgDy
H/88I0oj0RVI2sHy70hBvUTw8xbgOf5OQEbAHuRRV3ryFVm9O2lG7Vaih0rSW4vmWBnqO44zBF4D
neDcJU+5q30zQezXgAbClW6roHgiSrH//Z3V+aT8xwtnaw6XqGWqmoVPSljLT/ZvOWIUxLrC7IDZ
oDbdJk1/DnFeO/b3FDnORddrBqWktDSqpm9bI9ex7aHxbOLnrrQeRLhYmMYMK57RHhKzIb4H6dHG
mU166lBBK2YG47FmvrnGVowVu7VBtidwyzTZQMh2xksJUtXpI+Luoi45KOBe3CpuzqrBftNkKWiM
mfSVuW1WNDyTn9Smi+i7HA4JOoNDmRn9gbyDZz23852lOiiwfh+G+AW5R5126UnPA3mCSfat43Lb
RBCu1nwMzSenUydvhHyw1uNhJ0FOPSH1jreibwcPC6h+chUy7AINSVSrkRAW8CpJnClHOwsg5YVT
uJkrpdwJtekOdpfC8BoiEGKhMoRgV1toaCpSzNXvl78PcoR06fbjuNaZ4XJoF/966EZo7HHOPNoq
sAr+PqBfwxesuOOBZvJFVXpnk+K0OPax4hyldGGL/j6Pa2dX5pDQcsPaDqABAdtn6L0D0Den369a
uxk3Io7+9mkrWBiixzn+PuiWtrShi4EYLKHGD0JUW9IczLLlqzGhwUydfc4Qo46HDVCS6tAsD67Z
FdTRqcpzF0inC5PN7ELaKObKx6Bq0MYuX03cU8DMMNC3cqx7EMKdI33Qvz/8/tpwKU0bB7aghcro
d7Wyak6hugAATUOpSSDiuelqf6RV6tuSXd/ZLmqGdbVDClMrz1WMSi1DxrHtlrlcZLcDm9mGMW3O
dxUSN7VX6+zVHozg6i4PvGCON8WGsXamNrjydtgOKb7s4DrARI2rDidXq3duoRU3tqzDVkQ2gqLA
DYCkLL8og/qYpHm7CVyEkU2UKiD5qH1d6CnnsY1NxrHT+CDvlkms2VgSTlfr0/AYDnmxj9IB8JuT
D49lG5yFNONrMXUHBB/xDTwMDBFiBn1lJE+d6AVgXU1vohRhuG+V+BHl2DP+K9rXKi7GBVic3Ohy
JSlMyKNDWRwVB1UXY9CEO25oQUO79ERCPErjkIK9LahVZeMwv+bqxyhuNhs5ue8I/dBrA89CCT1s
CLbhrGEnu0imOxwmOHoVzqus55am9gjWEHoPq5B2u87ukQlmSXLvgzTc7iQ1q91UvKCh/jlb1hvq
CLS4DcwlJ2pI0dI/89g4WHrxBW3S8J00fE1M5a7quE+zXWlDfyuNXqzYDnyEltiMM4UqzALPcaqf
zLlQOvNOYcNDRIv+nmQa31kCrAsaVjfhtY3m/K03Q31b2c5PHsP5y+oey83wVsbrORuidRcCicAj
oTNk9VsMQT4FoMYsb2dYJMlqbIOdcIrXDeuIvdZMVKJtd2b0+D0YMPj5AHx0+TB6ela6yEowlLZf
DbyXvI5rzw2J+MJtnYUAHCLm5+z8xQ0iOVa0DlSrfsfAX3CU64e44rOjdLzOfYJOi6ECWN/C+iKN
LMUxFa7RAZ9dMFzeNDpv7IUPYdCQBzDnlNtZSJBidGHW8VOVIzz+Xv5UdvUYaOUusPsvqQClUBNr
XOlwxMPEL1Qyj8sI00Wnhn/zqXnJKrSc0kUCYaYo+GkL/ZBvBoKUtiZPI/SCqSLSXszs6ksYREo9
XQGFGR4DXG6TXXtuFOMCUnddgE2GBcG62Kg3zE0atCQOHSik/VXDkAEGBQU12ydf0VEImEN8grz6
OYFiwgAInLeA9bkdovq1sRTGAPUQ4HNx70koI65S5qGaHjRehJ7UUzVlnerJY2dbvkJioDBownQH
fF7Q6BskBzHCMFgGSt1A1IiY3jZdsgeqzSBGMd6LkO0eJAq5pjx7MN1TNQKpNk2xUjOzAegu/wq6
xwo9MdBrlaFj96kkauUHnXvI09TYZ+F2NthVsjpaT5oY8Wko3bq3JD1c+ao1EAUNxX3S3QVDmRGv
1hG7FzcNtkVU4Cpnf12CQJrIijRncq3UdR/yEvQxkQipu1EUYjTRA3+marzGLYAGlXc/A59LHh8/
jkK8SQDD9UBC2rEz4y9NjZl9IKnSBvu7rcZXpypq6EomTDvgRqQGOo9zT5Spzl/ehw+G6HGitQSh
TQ60lkQ8BxlGrC4KXzjLY8wyJtl2RF0qDqdkqWesURx9lQzxj9UWFx2JA3ZR1VeZc6zg7F7DaiCb
0BU66NJ81dqqw6d3xJpBGKtJBon1hWj5p2iGb0IH++5rQCzrDXN/hn7yAbGEwtXOoef8JXfpKU3s
5/Ho/nSUHCsAiLWnusOpon1dYaiJvIg07Haa1/yQ0LC5w8PO7ta2ZvzdjN30gIQ38a25QRjJ6B/X
4EyEdOUVqaKuEuUZDfAHi0tU004hfChYG1Wpn9KY+FM5GjTsNUJXQspwSJQca+qDE0EWz5yBbSpS
ce2o2bBu4a98JQGMkLKTO9O14WEwUhzmhFRVzDlMSUqkxSyPOcY8phksD2wdGnLyLszpmirikObN
rWSalfQKHAWdLZjDSpy0JMYQ4AERIXdHxSLliZ06nvjUt41l28MyMyTeY51WGMmhDY21/eaM8RGn
093RtOsQR6lX5fepjK9uGgjyiDKD9PcntaN/n1I7RtmIrq9eKCgxI5Ifqys/k1Ksq0x7l/bMtyv0
lzFRrk2MRCbK+dvE4DFZSPH45/zp3F7bMxGyUtECzKQhF47LOxEqyrvMupMoEdC6fOPuWP+NqGLh
fuYIZ8sCoXxp7iI5XJKhQGmDrqSb1IVl8xWl03lql6yqFEAbYWm3tNb4qITWX9Usif7tt7haX5b6
Pp2ZUpeDfdHsRRMptDPpd6+T4dgb3j9z37YHJf2jagw76gqzjZN7NgNof3brR5UL0hqglQO+m9J+
P6lct5aiHpBf66ulZ2iWaCroSogt2eklmHksC4JMaxt4ipHoViQSsociriPJtK+RcaptUZrpJI4A
wYc0p/FxE8AvuAFpCxMPMswnnJOGZDZrBwpwwFiQks4i/iAOtZmSRypXofGMpJPrG7YL+H99h2ax
2Jbd+A6/ZjNOmeoPeAaZVsjNROR0IhEXK5GzEA+DrUN0fDIhtSPLK/cYwjsemnGAMZZX2Sn1uYsO
O+ZTEyM1UN3o6/eP28jKSfmjQwLW7Rs5kYV6uMtJaSf/msD4MnsLR1Y+zGh/JGrIKW4BMU+PpaZx
5knCv+LSLn2b4m5lUumz91uot3E8e+klL5ZN87eSin490GP4OpLLVhaONzr0tXTGuwxFGCmgpqX+
sATeq2gA8NsyBOQ3uVph+ook0W8dLJEe2LkhETnDPSWtbLTghOnpa5r33aoKEQULjLSQZD+xZ3Ol
uCs2Jq9idj6Szg6xrWj+REYa19/+9wciTvtkB1aLOxRmHS9H4c43y/KA7swmiT4h301foMqVmvE+
FiMqEskag/koVY76jnuFcNbwg+zT7UDgN+xhxCipXCJAhmRfu9AyiJtUmDDi3G3BatZFcZq58hId
jFAV1ASNJzC14FlAEIFgAhIV0GNywxn6sxzeVMWG7wbhlwXpM+n+mKoBGmX5Kxm6claPhyFNUi8w
SLLtHZvIAet9cI3XUYs2NmNFvaXMkjJcPHvFFhpovUIlhIp1BPMDmvglDd1X1UDrAtEu5M4ZbVuz
SxHxkZDsSGdj29HdsIOXFHsoKbOOj0WPIycJd0OZAXZ389xramtrRO6VHgMZJdK5NVwkWvzEOEEw
5FPfDGJatQVFKGNapKQLDZ4YwBVW8VthWJMP7BWCcA90KlMfeNsMz8r7P5Q/vG+IWjJEQUGHgkBF
d1PCWiujTni8VbCEmMErdIeh6u5UVzuFZXvPFHzcmgCPOJVa5GWG+Pj9pZ68pqSd3/QoYeiC/6RQ
32yBA8lRFVZlONbAl3wkWvITKt17TWSW+5kT76bhs0gnApQxLLpFE/u/30MXyD9OK7xGmb9Mp3kz
KzQSNRqEcW70BV7HCgc8i9mslMR861zT8Hv+5ZVjcPNqLdh7OjmvhZE+5bkCemcmdgmYyPgSOmgP
6Y3SrAxOmjvpNzOp73PGO8z39KK0mXJC7a9QwZjaW1FRvIJuuJZ9kB1q3crf2A2sW5dwpdI0lcsc
IFqhsCCPNe6eS25om6asom3JRv5ttMdvYbFsHsnvSKTMGJEGb1p6ylsVTWgx1OCr2G+JBOxbU843
o8mxx/Vlti7RJ96SPI1uvfXCjivakYPz0rL12qAjrBZkS3fOlSDzCtsSflco8ym2uc91BVzYTl3A
oz1cG8XClDpldnTsXPI2ZNSe8UlCUoe80LjaRgTtHxijGy2kS0eGuzVo9FbDxGVYolxRyfjwEju8
m6LYqlrKTRVuYa91LyIlZzHWKkYOAg/XvB/RU61DzHId+3q/a3GAIJNwUp2UXSHAaip/I1hnRidx
AQTNsTSTTd7OW2yZLdp77UZpR7hQ0wRgJlrXs90aAJMBLMzFLhQVJ3ZTWPmT+lUx0k1fBQTXlkCb
8ewyUGPCblynvvERd2JZB++WVR9qLNuTio6ID5H+3CXI2ggDsbiOLL9MjZMIgiddRA+uSR5sqBJ7
Wc6bQHV2fcn61CnSj4wyn5XoRg/mkjKgOjlNAitpMPFNu0Bgh1Ou2wRXA/axBHketONny4or1hE4
L+JSPpVtAkXGxiccjcTWkCFcgvi1c/cpIpEuSuhUgoE1CRXrKe7oRhrUoUHZkHKuPVN9mVuItD59
/SsuOp1ju3iwZLq3DNPL08+2CG9j2H0ubykdACm9JY4z+Gy6qazD1Zu0FYyHNh/kicSJZGBYFHb6
aXIXQHyhkzc77oA8vcy9ds8486M0phZP8fFOdvTJtuutJ1UGV/D44IxBuc0NzScplHkZJvjI/lLK
tzKcQGvVXXfQ68eGsMNV1noQCL4G4rBJGjhVTRetxByCgZVyw7+0sdlSu+ibAYdzMRFFmrqhgAdG
hIluASAm0R27OpZR1GcOKCTus2DOs4RMzxg0rXbIEBqrjAvMrmk3uY05aDaegsK+yLrh0ANrXdcU
LwyC7nWjv8aCvb+G3bZ3jGbLnpgaMLdveqEQj0AihdFpC8NpE4NUcJPxKrBuZiUCg2Sgywyy41SE
BxlWW6smBBJq1iQ/2l58VyanWUDxP6GjYgLoIK3DFlmbxy40PiFS3pBsbfAPKewLU8Y8GrkjdFfT
2lLlrh7LaxOqH1ZErdgkZHeY6MPCMfsKdVS/tQxvRlR2ntXXeLP7t8pyX3XB4gxa/jEPMcRELlvA
Sh6UiBTbJIc3kFbjmTkjM4oAV1qH4aZafINVu4vdCj60DcErBFI7qxpReVdiOmmyp2wrRtJs1VE8
dvg8tyi6JaVw+dDHySlecOmNBCnspPjyEAieReCEHiIQor0BQmK6c1A4676sq5vUsrtYKIxTSwRE
wRrKKk33GM7DSwPmeO2gFsAJy7tWsBBLqGukxbVeglGzx/C7sjbMlyUdIHIyE6kGMPple2ge+CyT
nE5vG7WUl26MdiMtwxOj6m2EZXHIWTtV/ayu3SzJtzH9Pa3GiW+N208MxjdF/lTJ8GBbTXTI8/CB
ghXxJpKjmEQ6beRvLorvpJi/MFKRPcLAYB1hzGnVZYEWcskAXzbYSHPsFZ+6Is+jtpssxgojSgeO
/I1R59eATTph1O2rEjXfLlFqFaOhoR63RQ9heNaUb8VW3ooCgl9YbrF4sIdE0tUcOrQOJa6jLiPd
tZRhQHujYC4rzHcr5W6Y6dNniEX76Coq3Jh8rtdaJNyVYxqZx/6YHw4NbCjCbWzzI5fgdZYo8q2R
EPVq2pKb6tQ+1Zl8lbpDsOP46ETB11w2W5diAj/65JkjAJO6IpXY/gw1gjMxB+LuPjR49fqm34yK
pR2mEo5QEvlG6YaerkxE6Czpa8B218DwEUjN7Z+u6VJQDbwpkG6Rwmj8gDgasCF9mnn7MQn3W2d+
YHUKfmqt+pNBq1k7sP5X0tRg0bfbsvmynJwwrjx+CExkQNx9HZKy/DRyp43OLN8wpWSTmH10EGhb
NzoWhFAhOtNrD8lnP6dfITk9HN0te3yc0rixv7OmtbyC3eUI3zwQgBBR75z7fHyKYBoxztiHgwE6
o81XU2CTiO1gz+z10VOBLRFn0m6EbSse/Bkcp0F0FKnhW2Z3Nez+nBXWtzJOrwn0Zp+AU7p0RfEJ
1nJXcx9c4V/u5y7NtuHQnHsyeBUyxQIaxdT0s4so3ffOIDIEi8p1CrUDCvPGt+wQDIKI78gpiJom
IgpZQ0Bf0W3p+r40Lao2UaUgq0BEWCfjMxRriAI4zsiajLGegSbRnRNeZcND4oXPHR/Gwmf4a9kj
Wo9GPiuEdLmNpM0w5REQ9r0j4jClVRyN6hl2a3jsoUtqjpzWLOQJDxzjvyw/rDVph0ZW9J4ZiB1S
ti+XkRZ2PBWSAK/XhDRkxfn9orjy2mjuT7hs3boiDzeJZfQ+okbtMgX9rc+GHxR+O9fkthll+Rul
xgtXT7fRjQY1nH3TZlX1RdV969gdUBYMh1FJK8+FjODBv9yE2QTUGtDnEAeXgmld1nSgIsqDYvdy
mzbIFLLhW8+UFqRNzvFPYB/1BnQL+IvGgple4sbCNYlRIyOJItjW7R/TrrlrdNoLen9IO3wwVqPs
PtV2XpJ7CBzE0BV2NnNWt2o81mwZmj+BbLioABvjostWeVHQ89uPjhJ1F8QvENGTHtq7Aj5AZ9pM
Kz8SYUcYhG+xjqXuwYWjF4G2TDkBnpKYoNvo2JN0xDFsdPdep1rE2jQwpG0DUZwr5IzrvoFzF8WR
6VmzeOXytPzI2Om6TggU0VR+EquvaRcnPuz0u7QI94gNdUlrj+aVWqcb2ktCOQqXHswJRtrE1r3X
KQ43S0eTmjFXIN/2WijCAaQ3X5Ll2e8vpRo525i1UaqkDRRbFnCOqV3Usfg7tGNzD60Le1cYMQiA
pCyHP6ji/pbEJ4VldwV1FPoxklAvrg2T5SwEmVhGyRM0StRS1VchkgrFJ06kGTIWZXq1acvCt8ha
O2H8ZbQVp37c18AWuw+BlNw0G8aH7jqWw3DRa65QA2W/N1ekNqIx4fWk4MuoA/HhHdrAuOUO92O3
ynYpU+3YyDctxtstTWLixS4ZZPQfj+hpwQHkgMaKEJA1fclnxp1bt1qI6vaws5YMCeKpPtuo/gbh
nEKdYJdSCTKUen7TKo2o1JMIJ0WXZFzOMUOTCMliyOHMdOYjzZCTDAG6MdlazzCi7TV6N+izbOuG
ULnXiQvrH5ytZ3VfGZ7hVaSemyyC7G+172MLaTefYQRgtzVdFxJ0El/7fUxU4aofXdA15JkDUqEh
jl0OAPR9vtHHN7reH9LyMqd/h1Zxjst23qDp0HFONJzyWMV4fe1tZ3GDQBP3ykZ4VyhIy6ecqG2X
Qj1TN6Cjn8Ja2bphCYp7HBv6dseLVZPhW1/Mh8kNCY1ZYtZL1fS0ejtDiGNjwLWucesi0jqVnuhn
olhm968W5qiMaNTPXYnTuFLZFyJ4/MP0myoBRFAwr5wlGDRP5stUVS0IoQH2W3avTN3eVBV/N8jA
DxZHZA2N6iFzcLdX8Rp7AeGk+pdKhSaZVFiV9oUx/FoxgfBdfVORlbPHnYwOXjn1BZt/OwgZQxUM
KbrggMlwxy5l8suERnAIi36dR727E6SnOsMMHXNEMsxIAptr9RVN+Z3kXPLPZgNmP2qu7iA6jWYk
Dz4sjB8Qk36meA7Waiuv5QSimpfd9OpTG+rx+8x1sTd6xEC5YZbvTN0ofdwsu0lUtg+CgLaGzDtT
HVlTKvmO/wpgwUP/Sv46YdgzKxxlktE2BglwSpeHCH+2HBGaR/Yk/UmTOp047y9D8zc3De3V2E/x
7fcBi8wlIpLgKPIPrkHnwsRiPAo7Nz0DafApDwsg/tgdxcgHpXbat9rMs5NSCUKP5injspsAchv9
mbXWNCTqOTKa4+wwTyrxDy4J4MpD2Jb1LiGW3EuWpylRVw8dIxGfDRsHmRYd1M4QcBWYiM5084CP
qJqzKDtkExLBuhjkMZ5jOomsni6VmlSbJHQYqrUulDtChecyf9GEWxBr3R8tt3rtuwCsWo+2SqkS
uOON5cOc0Y4UIRfoiGdRtmccxe2R9cdLkyP5zJzP3iz2SJyNg4Hn0ptleQ379mkuQSqHUY0CvThS
ciY23whCw78cEsPOztVPdxrfRI7HpFLoS8l9Xrz1RNntxdyNCOnqx7AuMAcjPFeLr1TQZpnJcovI
rEeL+HNVJ2PPIe90XCwmXTjtqnRTp0C5IeOglNeUnK3L/MgL8gc99NUoGHRQm2wlHF4lQRJQXRil
kd824Y3CShLW2ZM2B2SA9owMCTXTPTKlglMbiVNNL7JQXDamykw8qRw+k27DmaaPOnqwHyuB1GtJ
nARcoj8iR8VmaYC00ed9jkaGmLW7RjprbG5pyJqXh2R5ymSBeVhlwaJpmKoUFRIDh47dCH7UKtvM
IwGQTB4acMA2YyYnF+tiUJjpzfYS8IZ5M1WLu6A6EFFgX0CfH0p9vk8D3yBygRGhb7ubUKquzQEy
tLrYoZsoz44tc3ls+GxsmfsZxKbEfcQ6mOkYB4h9UZhSbxWVE9awED6jshg3bA5vv84iQ93Y5jCf
fn83PfZ8GpcHLq47gSOsRp3xDqdyn6WMPltuHkw8UvuSEFlD5x3wMp5zjABoLEz6cj0+d6Lr9zVp
QPegcp9laSkfVUWvlKttfquaYDzNQns3pgj1fpMc8d8nR3xjga8EDqQ/O2rI8yr9JCdYLLINDmNI
WhSwF4PmiQiDUZ7D7slannQYQnaaHG51JS/YReqGIlWxsff153QqHziq37gGXnUQ36IWK7eV71Jn
ycMm761D911UaKZiDBRIf81DMTkHJVkvu1JIoJu+/eNYwQGXMJcycWhrMhR+KlfB7mt2eDCi6ltv
g0dg0hQn09TzjnI5WVi4d6ZhoXNmmeqXRpq/qRw9dldW3602H3MXdXJuTM595N7VEjkUsr7od65o
GigNRJ87hbyDj69eYxNGdcEd/kReAuvnFOefIRFzNlASH9vKeGdV0qICXao9mxnW2XZSkhPHVx3Z
iZ80OQgIsrUtBi6bcUA/gtRwGkPuUIM+n8GXtAdUzszd7XzLlO2PMQeBL1PGv78PXA7/+ur3aZbj
7NCz6MNhqZCxejKGcEYPpimTB9ep9DKnICw1aIfDFEUxeegy4MvlOUX4cLCWh7lnvJtUds5+yaV9
VLI8IZsoD3ZW1SBaU2p4k7iGgpXRTvUhiJWvzgRwhCvuhEb0J2pUAAe86auOEcNWRyy1GhKGxbBF
P8m8MJHHRKA8I0IRynpO/MiUlmc4pYZFGSq4LPI/rRap625stUPJnewhELR/ucMu2iB85jqJgIPB
MZ+x1ZrbOjbjXWqoxXPRmU/ToOmfitl9D+U7y/P0UbDWPLCvTjY46sVbkuJfT0bz02Vvj62oza9K
YO9AT9Z7WVF/DmYHmCV2Nm59BlipMhCzlyCnSv+jJTZhRLM+PbX4ZTouMd3mxxEOS1eGeAxYn4Rm
RKg4Qs9MAqjWloQj/ghfA8Jc0/wZnab02t7FVKqCJ0v4qDY56VZ0drXKIg4VeREJ03PGFz3mDrtM
kDgiV6QgvekQvf1Wbz/HDEmBPW6Rt36VyRIiLPEh2Ua7rqDOU+zbdAzLMRSmnp66ZNZmETNiKHSW
Lh/jotR9xRa7mhJcJ3JCJ2F7Q2oZCJDIUteaVR71iZVJVWeEt+mEPinmmnaGSIiCCph9eJX2flKo
FuOOjMkMy4spoxiFp7hJicT20H0dFnHluhV6B1WK+yaME2U7GWVxzdTkpTiw7hKGhbeCGU8jxoop
NBkpTDDE2yizM8yHoFU+OT6as2MR9WBBpFvBn1QOv09R4b9asqr2o5QHMNiMzXt3gDye+Z0D4lZD
tb/P8c9xGzE2lFCV55jWVzkjoM6XlNgK9n0BaxZevf3qMn4K+hbQQqBw6k1uzCh1g4Fv2zTJex5n
2T1mbi2abydCOG/G4bxrTFgiLbp/XIIJqUuFdjC5mZhmT6u0FEctOkVojHFyNVPbwoK0qxRBl5g4
9xoZ28GhhFnNChPF0mH30qTtMW0BkDAA+IMAv93w+UBrM7GSsZRyXeRRzvURxpfWfFJT5SVwwHci
biT0LLfpnyawjTldrP/7tNDj/hShRqK7GNxbVmjbxlS6h2qyyJbUTM6/UjnE3ezw+81iO7uWe7c6
2W4td+2oUf4wk0RHWuVv0NooH3rgkgD3Ovp7p4+3hoOzYJ6a+ZFIdqJF88cBUluYcKh1geKSvUun
a0VuSZvz04p5vPdxjPg14u7fBvpWzYM7nlptHzY0neTH2huyli4qc/0Dq8V5PTUF21pF9jtRND8F
aBbqQQ2igh7/KGauXXVJw1uqUYF0QarEKhs+yRcKxJo0OYSbSmO2mFa96fdKD5WBWJsFE2SFg7tr
ndTEA5CfJxMSn0kb5w0w3lYiDewbhCprDzvM3TTLGJ0O4pJOmOcC7dnUo+hutbJ6ViHSqZK6PrW1
njwcJ78glkQVn3N31tPsHdwChdAyVoaX2he5uasRqRyE1A1WoZn6jl/c11Aow+vKpFcZKSkjFVbe
xq6pOBMQhgIXIjbkqUdD6PSHVNEYRM1wlEynzq6/D6RApSwvL0gHM9zFxEv0WUq+TCH/EBFmH1QW
gwekTlypOhPbQldHPo4sTMdYDBt9nAeoqSN8GEHOUuEiiYcc7UUVJoLfp6Ki3S6jctxGEb4fgjlJ
TqmW6TzarVQr5CNF3rmX5vjw+1DRp24I/sj934BERL7jQzsU0bpMK7RUb1AjGKDbOukmrOHg6uIX
WQ1A8h675YEGjTMDNsy+Shv7UedkPKZ0e6syiXqM1V6TTeGXXXRAIfMkvg0wjA80ngVjQ/S+hfkk
UjrCRNU/hO4SrqVVNFNgPuNIPI528CFgZl7UKXMBKZubklCqwcCNaxZZua5J78F/BzUNuef00Ohs
WUrEO/jfymErm7m8NDZr5XRKDkmrKWSV1sqtgyVpiDYhAt0fC3RL6nqQKUTKKkbUN5CJGPXqKqpT
iEJt6myiLHYOFZawLRS/+EGbWHjS1FpvCNbvDfBWer1pO6RNgo1WtQirjrIzCeJqbNyseLDfhlks
ByaLgDCdb2DXucTwTlyjytKu1thm2zgMDujKAR3HQfgEyFAy6XzsInEvZpf6Qk2cx8oydvloZ/su
rgli7AIm6QSApvlFLVJx12MEAwOmkkM4O0skS3qR01BdFezwAZ/Fh2YkVSclmHeX5K66bxNGz5TM
3WOpdN0jIJUCk4+WYTpOusff/zEE7F3IAzNnrbvlLSM+ObinbI5YdCdkz8QQj1DFQG1jRlTUZfRg
wOE5jlKou0B2mGV7E9aWHWsuOIhK9UKXOLNEl8nBWmS4nW7YV8bFf3tjCt+6rCUqg4tqZRbDEjxd
c46QVb1XotHetXNTX0y0+bw0mXyzWTrgp5p/2CbscBSZGzy4vZ/bssMaOdgsDi37ULVT5gdW/KaG
ynSve7XdBexsGbMFDDele9edSa77SGPCt9xMo7okmchgYv77fwd8JDj2yoQfvNUuZQbIFKAnfWMP
I2lwK/cYO8hlI5XAZ0UYTJMZIjd9Ik8zYhhnIJ+eIwzHohHU64qp2k6zmbaDjwgffx/YjI3k144I
9Fr3X7+G//y5K6hamyXtrEskq9aIkOd/vlqeyiWfcNT6mxOz3gUHlF/zgaFGF5jh0SmdryJrwltQ
zlxnzOs9RZsfxlaWh7hF+4UVn2giVYjHeAIJZyaQguph4RblFrj/tnhrBRMioZPAXjjWsyitx5Am
zg/x+FMiFZ4s49ecWzRjv5ptzZLpTkNyn5A4ryupvrR58GaUzadRaO+VyL56IS4F8fAuBiKfIv+g
C0CLqI8/Jgz3KZHy6pg6y5wLVyW7NovVlYMgKy1dDb0q+Fva6HwQHF44cuXwqUizOCeTeM6baQ8Y
6S1bsu3LJeV+pnAhHwXAaVn6agfMW8LkIYzm0+jExSb9ujZndxVoYt9O+rVR5beRDjsq/2ZT6Izc
euHc2lQcOmN8mBO8itP0xyrfg2bQr6Iy2LdpCsAEE21fucADNPX8P+Sd2XLjSJql32XuUQbH4gDM
ZvqCJLiTokQpQqEbmEIRgX3fHHj6/qDIssrK7qm2um5LM6ak0EpicT//Od8JyqDB3ltvWJ4V1BzM
zxYRv5UDo6PynkLN+yARyGADIulssnmsCUq7JSodShYIs6B5ESYbJuIkK/Bqy2RffBvsjDot9+j0
nAv0QaycSX2onv2vS1iRLplDXiX3wfLIGzCfmSbW/3VOzateBz8rBMv1FBovWOJ6vvF4bjFm9F3X
rfUuPydpSGaAssi0ZjTUolua+Nl6phNm0n21uoDVV3ZWibeH1oQpQqNQiuBvZrKD5s6//IQwsbdG
N23soH4qXRYcnvxhLJxH+07q/54a5td0ude687mr3NtyuxbVcCEpqgg+L1Yg40kb2LnPZXnuO8oG
uPqxZA6/sWGiWDFDswZY/FGONrA4VX+bYBtCYTpEstsZYfU60muA9lVzHLTVdV7Mj9UMdUxrnzzm
ZTs70O6s+caVZZMVE9p48AKq9vA+t9QnYtu2odFi4fzeU2eos0iZNJ7BLIjuNkUJ3Nkesepg5hsq
CodQxKy6Q2dPSHrrwxMo0aaXIDZZV+vmnvssGfq501G+Ma3pKS8h0CZANV5NF0cOJWVx84zmRXIX
pqXxUuusRJOO9QSYH46mnzZXXpDDGlThd482XfwYOtRyIFhYvh7INsx+acKQmGIYAqVDZ9nEUEC3
R0QWVhRwJFpjkw0aqSPMYbqJg6MVF2IAJA5Tbr1cT05B9C3tJpa5ug5aZ7GhGOIbGdpXBCmMqmBn
PmMqSy4t/Fn+Ee9p/+P//jnx9pd3/+N/ZUzOMFzzX8bkru/TO+7fP2fk/viaPzJyQjf/5nrst6RF
vaXFeO5PGTn5N+nKJSInpam7S+vM39lQ5t90k/WnZ/OlLp9DKujvGTn9b5LNmUfq1eJuaDv/TkTu
r+EjIkemAEsFxdDRhfHX8FFoZ0ByI6s81horp+/1EHR7hso63SzjDSt6tokc1uK1/vF5QP3T8fRP
ibYlj/U76Hb48f/+j71knSwD2wPJFIPwoPmXvFZDyToTea85ViZTJtGtDRmVx6xz5o0VM9kw8NYO
GTOfETQavvZVzZC+VN0v5AkaoUdJ/C1Jyn1ceP9DJEvy+v6XX81xDfbvLnEtMLP/HMjqk7RKZNXW
tG1CgIhKAkSR0R0mTR1sDXELvgrm3aH4obLikCRBzADWobKzaU9SNnTIRUnPqA1WjMbOUjIr3VXc
5slCscgDqki9efhsMKjgxG4OjmazVRQvlbSSHTzG732fnTGaUkPANml2wGXSEmoxvvK+IDGyfNWa
S2Sx/wvHW5TDlLVZ3VdFGG1ZGCBzOMlKD+rHZGw/+gZQeJWia84D+e2xgtaUN4RhmvIWlWhVbA29
R5gOxRGe5zL2md9y9r1n2JJHpgnaIa2zL52u1+vOpmtBY/HbBGG1/tcHg8Up8NdnnCNctyVbKZJ0
xpIt/FMEzkvyIja4QR1tpyFfMKiT0Myj1uTDPl7qBKbsWrRdtGn67APaORm4UDab0XC/ty7mYe4u
vjLyiZrxCscEpXg7c2oQdCu0fFWyYBURRKrpXYZgHeqq/yUMK8ZA4WHfEPlLkVh78os9ZlPK7KmQ
YQTohbd2fEujYNw0rVZvUnAkCwyZNPTOILa0GcfzVDJHngAFLiusH8Ul82rL/9dPjfHfPDWcJQQ/
TdNxmKYRo/3zUwPEHSCB6xRHc8bTaua44ysjfaCZ/ms5mqUf1+0h5a/dF4oAaGb62SgeRKsytHLp
sCBlCg3eLb5oefoSedxBPVKNvjVHuGCWKauTiUOpF7hwJ+Pcmym30CT7+a//CrH8lv98tjuc8Qw9
udSZlmv8JYhLdwcg1DCOWcazH7TDd7axK2R0DK2zQGbf1mzksYib7306trxWxveumD0MtM2mj9P4
fzjgOIv/yy/kCt32JEFjz7Fd8ZfQJTmXqBlqMzxaTIs72hfX4B1+2DJAH1RvxOcYEfTW0ixC91LU
7s3Q6vZFUbyzQDpYbjG/YF+jrmXhdLbsvQqFhtP+UiGqiB42v+iUEM3w1GjLIqKsTsFItmEyLozh
sYNl/LxpiG7dbGMHLNWjW/QfifYdBhPdQpCznEmDISAoZqjBCIf5UW+6s8ZU/o4Jy9fHl2K21a+4
CTc4r2OMZEUny3MVYN8eqOG0qtvyUh+T4qGrCwI6Wr/FOc3o+mQ5jy1VhlVpfpjhZAFMKb9QGXF3
lPrBmhfJYwnVyHZ6rrCj0Av+Ja3Dk850yGGJZ5L0R4MAxBGxxakw4RqGIHUD3d1rnpseUxZ+W3Rl
K632kRn+DNLoNdam8aSZ3SmPY5sr4JJhq0nXTaF3H2Bzh2P4lXaKp9ole4EolfPddbyflcLsgn8Z
evZrTHBmAibvirI/aHutcALKR9WXoJ1P7DNZVyP9+1VARboWiWNS1zTDFFSncHJ2+is+GCyZ5KfT
ItbpmA4eFstMHFp3owGGV0mmdzWetTx9LivxDqAuIdXisFTPSrCImX40jHk9N+UpDhAzDTzgayqb
IXpQuhhWqFII0nqKY43mCyghNaPBhebD5KLOLbaOnnEnDcbCfwmW48wNkvipLlnyeSPsNOXITWNX
bzQspuuU3EvAYd84xroz54rTV9/ZNIasEkBFgBZAc7ME76IKhjVugMzrT0PdFtuBmmgskA2dzho1
JDnaCXNg+LDji0PLwhDTmhLE6S5QQ8Xat9YJFctnHXcb1kBWxjMRVVwJ9GJP8amzI8Mv7/2g0zyG
1kSbJn2dc0VuWitDOoZLXJlBPHCVhdlW8HtQU/bKGID9M8csRMc3yisi8gzekz5hYXf1zvS19DSP
zlY3lwgBmxkfyWqrz1h0FwSEtjy0rI/tcbAOMh1wQy9UiM+3lCznA7HcPe1t0aOTFBSV2A1OgE7h
lBbVy2CpS1cjdVL8zbci89m0kG7rrO4OMyNRjLWzeQa3aZ7pCW/9EZLPQpZRZyuXS+NdOZ3iOKKD
oDefwkw8TEk3XGKOrqdeYu2jpvghbwiPwxefjvS9HCeGIGuNo2jVatbJbKKN188d0VEO1syqdlk5
pQx2ynidZhLb6R3A44FbuLuaqvx1yb96Vb2V4FcmdrcK85YQHWf4cALqtyVmf23Tmt3aIlsMtX2h
YxmHf4BLFX0nrrB/uK82U2w4tcMZFw+LJEc9VFGBgYvBsEoILfFlhFo3LiwjauPsNZvxI9fZF4Jf
h8jhVLSr+jq7yV43rA9LadVdJAUn8VJH7cF7JnczVGof0hm2UU3zmDWEa7Rh8ZYV1INSFnHzWuRy
uykOYzOZDKXynxWK85NZk0diHJEYzYgTcCrPbZPdxki/irhFuUrJQObFdGC1CYmnQfSMXBe1xZek
4vaJZe/bPBm3uZajiRpxcZ3TniOd61uwEFCmLqDuPAneGmyJT6iaR5J+7tdE2tZBm7N6E+GW3tgh
5+7oRXeaHecXRU09ltC53RuD5zfDYGy7SmhPVmWlrPaCH6J2GywLZrHpppkwztBWt98PSfWWVHp6
JC1b3cY2pJ2taOXOiC5FWtivRmGt9awkYJDR2Rh12gdeM5ZlbRveYzIocOhG+lpGBgzwkS/MoHA+
JrZx1okx7+3OctCexujQpEN0ahppHepxQOWxkHYSTd/JIAi3On7yF7swf9WtUf8cWmxubqJ/t1qt
wGTb4IdEf9qbgzvvYQ7CZTRgubWNhp9Yo5DaDtLmTidhw0tsrzO8ELfPD+ETmf3BzbAeL/8IJ04j
PDyvuSdjMejcYlP3rnhQ7CsfDE0exrGawMlkgnrzNHYuIhbf3WqM9mB9esw9XXyUxhjes4SZUhyU
YmsaaXh34yZ7DBxugx1C3NqwR5N47oglG/+OjFJiHk3x1SLrDbkoFQfGAflXnidOFKq1AzLaXwqx
7rMJXywLwsRIi9tsyeIWW82lAi95IrFc3D4/jkf1R9ynNPUG1Wsy9dsyH4bv1iTbNaVyp4ZOkp3L
ZfIJeXzhJrQ0rFTpnmox9t8mA0ujqnNuOo2vi9l6FmC8H8aatixbuNmrKhCJqmlmuLp8moRm4ch8
uHlmlt+5hP7+6oob2EYO89JfXy5SLo2a8fJgmIYOqKD0IkwZCP6auoMWGiLqxLzdIOr6QwLOXrmW
V3+lU8Jcd2MeP+lNGW9pNcd7FEmOGycBfUoX/XqqvO45kRbnFYamz/eEHLtnK6Mv3faCTYKV+lKx
21mRv0yPnhLtc5rF3bbPu9pHB++ea+g6p2bmjP38V5aS1hN3yFUFNosbvh3daQntdnGmnkcL1oLT
63RpL2+V3H5+v/XffSzy8rdCpN2WwbWNfSO0T5H0SDXG05PbT9UTa9qMkaKfUtTH0iUBWdfL/KNj
dRpFwSbL62dJV/vZ0/oRboBgoSCfAttqFlP9hq4W41cLbFNPJr/3gvhXP321mQnjJqOX17Cn4g1S
+QD9hTyi1FdgpsyzPle9XyqGSkCNUjceTrVKoB3kpkR4Yiova9c4RssLWQ8F1I2Ynnh6sK0VXJBf
bFOtUyMX5a5IoTtW7blqs+ox1jDFd5iwaXe9IYJ2tLgR2ej6MDgRn2PUnOvjRha2dtCBMG8aCyjg
OHa0iNGlfdLtxI8EHXc5GIwtiY/5pbDCdxkP849Zi/14Wd/Zo7tz9Ynlm53E5LPJQLPluQ92Q+lZ
23vEKyoqH7IGWN9I47zTOuIZrEy1DkvjlgRhsEdOzNfUjMI4zCN1zxEBLQY9T5/vTTpQCbuu37Jw
MPyqj1S8zjR6TWW4JNgNdMwZN8oFQkVyyVKMgEFgfaMysr3ALzv2aMBbc4y8FUVg/lhC7CIHRidp
7jg2BizDL6zEvHw+mCLeG1ZrH2KAoozd8DClQvN2i1UpGefogWm7Yun+dTS7K2S98Kktk9YPxnjg
qaOaSVne/A5Hjqwmhao3mPHo9R1DAhu2/LFNwmJjRRamXKcIL2luFF9aK/uS0erwAMjDe+Cmf5si
88ELpLraXlidJ6ylRKanlhCQ2R81zZ5OY8VIWjoxUAIlEHbJATeQlu8ZIchLVXLr/xx4dLaj/AiM
B72wQX9guoAzWRseZyWTpyDDiOtEZbs1kuiFeX23K1UbUIIaMuGmdkMW0bPSR2clvdnxK+4FkR2b
W0sTnHGGOJDdtJjIqlOypC09bAanKL4j6va+noP7HGPDTy3dWJdL5dSkG/HGU3KXJOIWk9jeVIuO
kaWUjaWsszak7p9HvTtZPbgJQurvgdSpIKIYYe2Y5YceuTm1bqm7c+a+e5TDVbimvAzxEjKuwnzX
u3K6ChF/0wnjb23QrKcqFvu+zk266OgyLsizrSpaWnZ26XATrL47ofNsMOrz5j0SPdf82OQgmWGU
WPW6p2pjpSS/uqGir00deJeudbOtyeE6tll2DDMkGPJAXCaYt1HxO60R1ept5+prtws/9NT4kSfk
u/OS5eli1CUrjOaxqiNhbSwG1CuBN2oV96xfYgrUZDjqbDmxSNfWrTYjfY2qT8GreetMnvSyWbps
ZX0xbOviWJm+U9SkbQnZrETubjPB5JGh9CbvaVVVA6CTue4fp8y5CQsVYVioFbICWgDRZw9n6gHf
wq5o86eivhdEXmMjvyaW95CFZnX0UvsHSe5DYYEZcfsgQKspdT/TuFyxISt9rhZ+Th55RRUngq+1
SULWxVILaf8jRZc4tDIajnXxUknAOXI4Qiz3wWK9IN2ZMKiJB7pMbblJVXKcZFJwtPeXULjxjgwT
lbH5ztTHCUxiuTUGdJfQtL8nFmGQptimVFHyhbO5LfLg5OThMpWo4zVrNNYACcPuKAw2oCNxSWdY
3wQKxgr2JT0WXfxGLwiDp67YNBR7PTmN+XH6FBb+LV36+X9hUbph6Q6y5f+/KP3hXb1/vP+TKv37
S/5ObkOUNmms5FBwTOTnP9Wke+7fbJ1VMjqcbnNwLdrIH6o0NenA3kBgStuxPcNZfoc/VGlh808S
+BYCHnI1//07srSQ7l95YhI+neB35n9AsRyLHvc/C18qUlphENPfA+n5HtEOszZUn+yrc1MWzabU
O5cNdxXsXMUyi+EJWa0IxTWSjs9dbNwlmvnYmMZHE2vxoTVcaz0yf/Mxf0d8QvSUmeUvDxt3xwZq
LybKRqbUeZIO+zprRiM1ETRwECg488CyxdAdRp6UNy3cpIn9SNjHuxjRMPtjUw/+0C01bX20wX1N
zJpe8R1jasgUrbhNc0Q1aGQUkNFoaakLxdhQTXu7Jjitl5dk8EzaLPEFi2CuaYlaD/oYXdFZYcS4
pbrVLFGgxXh7JSSoOXTQuKDjib/VQvar3J9Yi7ZCN7yLV8AYpuPpXEbsgScpXwoUzN3nh6A6IR9S
+qB13i8JJiFvgN6K2fZpjo18jMEKosCQ7+xKynMeD805D/zPd8qxh/RhIcxBnKNnpnDo9h5wzVe5
fTZRy09Ggk1hzG6Yptlur8uuJ1wZAQea0h7cTa5be+yaFQZ68p4TQ7GdsOqbkRtoFDaMLzcuxdWd
rQ+e8aPhtMYlcuP22QVqxjCWxB12RHcQ4qIC5y1kH/jAlNjdq+p5DBMuu33mjxowFsA50LVqO3pM
qlCBEZ3wjeHttkbPW2MSu1TWT0sPEer78WwWDpb9MX0xzNnblynIYpZ1pyp5YeQxPhmjQaNhPhzj
4QWWLZry7Fj039KdVkvXusxG/ZjlAi1s2Y6mlfZe0Em1CxLPPidkSEkX1+bOJSk89tamJQNydntP
XT8fFkrqdfaUbyahhe1dzkd34ZJ/vhUsb+We/T6S1jkC+V7ajGoXBALcHVrGyPOmwcOUGaBwxpm6
ApvbGZPrAVxr/oW2Iv3kLQ+fb/3jYdQc7Sj0oyu67mSyQkU2YhvcV5LOX7fRaZA20JU0hC5DcEDZ
A7Fm1DI9BtOOnRhoRvZtluHPwhb92qqAZgcTcFBDdo+FpkUkr+boURSmd5N+nnoJOouNbdaYvvao
cmdVVTFB9IhzUzY/s9LrnoJ0vFqStus5p4qTFjGBFYyTSkxS23Zt9oJb6s7rvaHblvx2VbZky0xt
12Pum4WkKFrXh6tMYDTYso4pS03AS9kq166uCJ5rbcCxMUu4t8iUd+pAusZsfD4Vj+ckyLZG/WYe
FklWCALCUXNkuzsQ80GJ7PrFDSsLCza24K/goDVI+e9kv5QbzgfA7gGFGxooOZEPO2vGn4qHo68m
PD1qA+9wXre65Zz1JHUp+q1vmTBmSFYUxOM+1vyZoq4DG9MnsMtRMRxDy7E3uZOvzKAiqA0EozGn
A9UR9GxMLZawcjjmNH9s9LlcrHRYP6Ki3mcOdKGYxVVptsO5khzLQ92xuUkQaaRmlfS35xdbVcJX
tej3GjFt+CIha6VDqax4N+Y7JxDyRLLYnyZsMhMKsNsoSiz7+dKZBTSrhAqqOIewT/jTGeBMdwSl
lIKcOZNAIUpK8aYKjHIzBf14MHr1C6PWTP1tSUWsC0jZGKqOV9Tbsd6P/KmDKKTN1ndMoMabayb7
WMJLGwr9Ixh1bPictz3SL6OKbiNpf3kc3cJdK1oYtnmJp7akOG8VuxbNA0RPybJl2sUStDkW6V02
VbASnZ6ve7MEGC+c/AySmbeWd3+/tXzM1Rr6EGpr1wMMEGWeXo1x5CF0E0jyvKuPNDLgTFr19via
6ehNGa/5w+cDUxSACAUiau7af3ysDDkt97bdv8VKDuwz9eZeMG7azw6UE6K69T3qFf6qBK8I1QCZ
1w54WIzguR2WtbBIb6z4tOfEIY5ox/F3XLv4yCcEBXS244xyp00XKxKh/xnnc+0KJH/dW7dEfWRN
cTRccjnQTk66ro+r2mB7UmXxvOl1itWnUhVMG3FAJ4a30zW7f5zNah2xkj+Wky5pgFcKQ5CLkqbU
16IIyKbk5oHgMD4cV8idWyntmrKaDhmkQZNJLGZjJdWW7ryFbLDSJ32HcSXejnBC/SYw1zLKTahP
AygRB4kYOOO4ziM4wW5TPupTOq6NgB+aG1g9+6o8dYXnXor51AqD+W5uKiDse3ySDSCafFilHcys
sknw60YY4Suz3ocOlDCuBgMMn5VDqmIF2I5e0yL+2nlDjmdoHZA/OTiN/shOONhn5uTPg0u/aNDl
O01SC6jFBhNuYjt6w6I4ujRhs4UzNNFR49XHekyPRQloCzOIz4sRcf0w1a4c41f2idmltZs1px9W
30T7Ygna0sdeXrihM8mO6MVz29Xk2tsc4u2hZwaxC5zoMk8MbsK81jZo+3PCdAUszmoe6wGYx9Lu
EsUHlwZF7lUgXubqoZvac5234boykuSpPyEiPVT4MtdofHcn9qqbyuB7e337y8kDIrgNJrEJfKlD
/hqfPRgSLCn1ATzCg6BE9SgyMqM19C9DdCyWlnkHvMhocnSCpRD0WvSza9YGxzasSQ/Z/Yi6gMTh
Rd0hMtxrWRDsGrDGkKevr7VZ/GgaTVxCjctbaY/BpbFfws4Ql4IomwFN9cFJkvyBnT6by6Z/1Eaq
LvJm0RkrMZEILWl88lpyYBAxhTXo9GXY3UNXGTy9NV5G8vfM5rLwIE2HKJOVP/RZDWEtBVM0DB58
Lc976xpG1N6sjdeQwBphmXQbzlg64xzG/oxvE4hou444pF88Ur1iUpdgDJr3POUnUG6ES1Lp+4EV
MGo0x1i1VB0ZFI/i4VvedFwKDewWTVPWIclit7xVwlrKdcmJ1SH3VE/O7i4U8zmfoNCEF3pSUxgc
xgrPz7FzQmZEg4XDDSD2PWMA2ybBtQWGti+pNzypPCpOkLHIOwVGShV9oMk22X7+2z8e8uVTQ0zL
kGwBwBp5nByVqpEZfn/RPz7z9/u/P/X32wpYc7n6/SPkELCS41z9/IZ//arfP/rPX/uPz6DMsNmP
SfVF0YpxLpZWMA97OrtY/diXE/QIy9pAt/ylO2HkN6V+oXuKsH6H9Cg0+VTGFAVqxzEJ2+9TRRMB
aoG3CfuS3Fnp3JyZ22LBuXkQdKXCYcPb2tvxBLzMbbdJT4lWYYYEPJjarvtSRUcxOva2L430ZTb0
7/hm6x+jskjUKPE6e13q24Poz5MdNuSvICAKRe8ZAQkODz5Vi5F+ihmeSJHIb5PjIT8a9QWTHk00
Seet9KJXOOChY1KN1WvVk5XaR9ic806YzrDlwn9JXQB42EJIBBOLdg06jxb5fZAHraC8V0Z672Or
Y/U+RhnAo31lKRShm82y37cno9m1TigvVb3DCnA2Ey5aWdT59Ep9S5sGk7m1BlB5gj2KGkgENXSL
9xn72OzoVzboFSit5poTCSLWMR4lZByEMYj2FUZ0KppZJbbo0UWyNnqDJ45rby02lVG3a4YFZ42n
Ykg0nuE5vQhPPMgOvGqmMXtpoSdbMO/GEuBPnbUejbXjw7BUdsV6vxuXwaDoNc6xGWlFWL/KlnVc
x7x/7dwMBS40AdVSHVfMqE8uowE4/npI2wWIKFtaX3GVYD3pnLeu6D6cZP5oIOvQtfnC/Z1pegr0
rrXA3LnpmYpHZOI8Q42jtwhLcsfgd3rQwoIwhliqvu5xSitFfWYq+1IM/D2INad+7Be4rn0qwxjx
2XglmfHI0HVflLW+SYfprTe6U8AK3dO+zgW5c2hxtyg1y5WukjcSGwUYixaxyY72UfWlDJPHkOq7
DcYfhoMhDUM5lLka960OPUdl2U8xeFgHk/odd55JEijv4Gg5dD8fsGcfp8KW29Hw3oDf+UM1s7+b
misNYW+uw8U0MRs6dOitHhKxrwuLJX7cMNG6V4GPqrylBH0b4zPV81rHGFK3G7Bu/TFcIggCWs3x
891IymRNu1F4mtt5OtgOS6xRrz26pHhonJIYYEZM8h8fi+eQAX6j1fvPj30+9Hq2KYKALRMVuLQ/
sCG2R8gm+vhBTfcJTF18iJQrKS6l/ddOXMTfQl66fE0KiJJOzpe0th2kbhJLqWYEftNXxVYzBV7Z
hEKSwYQH/fluN9dcVMDSiQ4JnUiirtftTSit+f0QhaonVxU0+zZR4SHV2o/WibB4FvpbWpHANSZz
P4AmO7DTeI6Y464tCaSCfIGzrui/2GcxdBXVhNfSiSgX5KJbFuiL9XRh39MdU6WDWyiJYZVLHRsW
lEuDe0Ata6LGG1/JBFanCoFzwDKPOyxdZboGCSuwOijE76qO92wN2c0oq6Lx5OJpXLzqzP2ZpuyK
zd48TBIdomae1YF8ppnWZ3izB7VS+H3OwRxjE9ecBmwgTgKb+Qej3pXUOdtjYb9EdXT7Sj0GV5Uk
VJjlFswuJ7G1MC5C9S0AB7CH3f2U1uXVUAvMradWiKncYVTkYErGihosRFTC/ItuIJhWDh7UqSxT
v2LxXDVTs0pyXGTsfygTz70rpCOmjFdK5J/zymv3Vls+OkaTnwvG4StOUn4E9rNZc14GlyTaMGo/
9PhDTHhtqaIB4au676VMV4VlHPUMR1Z5iabsy9Tpww/byvb42/dBSsRMcrWuVB7vTUbXQ1weBHUZ
Uh0dvVN+6WDzopQtyKx3whnvjHiGfZPrz+wG0oa7gvwYockChcm+49eDEzdCS26B0fdvgYLhC7UM
ppQRhzsVBNGWDoofqPUHymOMNc/NO/aydmWR/xqshAUKXqwXrVb62gNL1qv66jCzxG8AFlMlzGbh
6Wg1fI5Otf2mjYd96w3FzvXKcNOzn/YtG8CMjLgClp2aN7HDQV1MH/S2fispqY280Waxx8HhMDg+
BwN2EyzYgs5gk/BK4lyqaQAIExrg97T4UQ/QUbFwGH22DR1Cgx7M1hM2ZkoKLqKkOVmrWGXNVu/4
40JYisl2qv6b7lAo4uF1Po+guA+h1jDqBpjaloN+cyOpHaIkwAVoGrx83MzNJFePscuuriuTjxE0
2b6ZOd6byKm2c2GU/jeNLrddOnV30JH2zSzHX4IOXGpD7MLP8lCeVa29xZl9wGWdXDTEbfzQAiVc
C790dXBhPdDAg4votKKjRUX2tAdz9DMxIHTM+VT4lEHLgwucL5it4DRI74djBqSFgnHegDmDYqn3
2crLmJC2XBTZTOHiq4ghEFPmNksgs7zMa60RdDZHZfq1ZD+/FDNpRdk9h25PD6N099hrMVm7itA7
10vsJ2Hg14NtbRt1dvXQg0XZg2R3wpNk/7PTojakrCepjnndXztRN08BG/yLqqfD56JIBhQqDh1g
nCa7SsVeBfh4tDdS0MgA1cVrwOyycJPIz4tM+HXXjUfisNso0XW/Aluzh2rzBH8ZmTHX7rNBwD6s
hngLJ87Zaw6aiN45j0XKa9mqNLyK2VnLjDkFI4NvNc8Zc3RQiVqb+57RDISdJ2cVWTSPd2y2t7Ph
XDQrHnyKyk9OZADrQ3GLVCd3pq0VhwBvaht1/TmpuwseqfKpalLaKSu1lkWWvLplfh+8QP9Z0jlf
jA7+nazjlgAzAaYt+d+wvXKQaztQ1SZC7a6pbJKJsVXvulCFG6DmyV3Lk0dY3AJwFsSRpAewYj22
lGOvuyVeqffQ7zytVD5p0y8h4samHOz5NBtHJcofXaOiH45DUCG3i3VGNO9giV+zCtKdw5yWsUtw
HiP6Ps0JEnncJPGureS9HdF5iS2fqiJALRA8p+Q0SRp5o0nq2YMIblqnTqXampx2sM6ZwT1EJb2u
eaH5cQ3RuTfR0hoQiTR8+FFtmfx1FAzEsk9f8ahsde/ZZs/0MZrau1ma30G7D/c4qh8h/tOo0wTT
rrbtOzdq7dIoambbUruHcnz2Ojjcsjv2IVBJqAzTpaAikb1tBo6fHZshdX7g4n0xQ7fc1F5Qb+a5
gTA+oCOK9qWU86vJYHXH/oylXkah9uymPosQan36aRd5hXucQs059qNH4MGafyo9iYiRTU5+IPi8
NjtbOwEowTBo8oTpmnFk5cLSYo5IMjXVex667n6S5pvirwFe/K5Xaj5HdYJzkSqHm8iZmjMSwGBK
myJa3YH1Huk0Bw4Rl0EKADB/nmzwmGtj4oUHbsSFjHjWrqA3i5gX9zq2TIKrb3ACeYy4VtdnJqgR
xss5XI/dJZ951SFkJSziy+TqsvUmdMhQPIpoMZIwR9PG1AkTi3QD3AzNBBC03+b1ia3io8IXxeba
gw5UvU1z5+5HldSAmfvqoRo7LpZNrK8Tx6oeGoE6ZpaXxjwNyxrJHryLrLkzqDoirxKFZDli/Ro2
abANO/LLgp3FbgrcbRhgNgJt5W2dWnuuoJZtYqP9NSXsntFN19aMabLTR0L7gVnt+lAh9Zk1LUkC
5Afm2ejk9o0PgLE5FRi19gKLiZCyO8GgGVh7khQTrw5ITuwjs73apKT5N4ExgD8YRj+UifkIoXLT
hIV7gArirc0R8dK070ET5cdeAzEbpN5qtMbLRMr0rKnBO9uC2b5XIjCSRWmu0yoqJ+uUuLnat+W+
k6350wmKC0mc3Rgazj00DLkDsCv2+JXLY5HKXwXxaTbNqf48MvX4T/LOZDlyJMuyv1JSe4QAilFF
umpBG2lmNDOOTvoGQne6Y1YMivmf6iv6x/qAEZEZkSmZ1bkpaZFeBIRGutPDDIBC33v3nruaCnmw
UehtbSt67XPlbS072qS0r05xgjoxkGT3TQnIj2zqHqsEA3tSEbfQ1W9xW+sDHLEYNXZTC3Yilrlt
yDY/WJnlnD4PyPicU805Pow9rlWXuFkWHe/JSMK7kNjIvRili5knvVi+genZZUrp5L5Fcvx6YTdB
MY6r6pz4cABBCEM2JKudZ/tKjbJ+0rZ8yXgXJ4ziaT7XD72T2w+MjjOmt9lzEEXXXCDgUcOpNboP
wE3hziusZwZELmJS92VglrzuJpncAmW5DZtUPNVym6WSu6CFM1mKFPkk/cKdp3EWJb57tpvUONSZ
6k4GwYyr2m9RbSj83HkfEmAARNF2eWZ1bUUT0Aq3uWcxMrKCL4k3MeoIzfgpzWG0276Jbyn6GNFB
2UAECRQJKNIyoiQB585nHZfsE51Q0e+efoACa6Z5N4/5ZOLWp9dZdt2wt+3i+/LflEAoIXszvpkB
+t2FpASvuZX2DWmkK0pqNOh5lz+nKgZf5VXF6fNlFONpa2LMwG1Xh/j/QR4A8qel7+fRAVtT/5KX
HWa6AQCM76ObTvu+frHD4SFGaHgcMnGvZpHcBwOMvLHJ1XvexzxJkRteCVfo72Z3KR6XH3QOQFHn
C7wk99xbKjs19oBWBSd53DlPwiFppI6js6+hbuN1nBlnWM0hoAQMogppJ37BTgfupVHkpibMFiBD
YMKy/Ju6M2NCdsmQQ5dYn5yEFp7voza1lDntSSC61/iyefJn88KiUDuvhLJ8I/v0C2LxkYU2aK6T
RrWhymkPEBnFrx0bTDBCgi+CTIJbZYdNdkK+bUi5JZs0OU9jgEjVLpuzCKx7GVYh8a37hkCicw8y
eWxM+5yRr3q2DWIMXXMKN3oKnkQ0O49YS8uN3SpzDayNhTFIuzseKPZKtlC7Rx/YIt0N+qJZA0LG
JPQhK+I1RnXxEiAUZm7HDWrM6U0Xl+xvWuUcZ5XtkWmQiZJ2BPxCmqV0Vd1lMtqrrszimX/cpP3u
621rLhDR1Ju/JpOLFzwtOXVBKw5dTTalwAK4Sdvph1o6VmZRib3vjPsgcodzanbDWSW9eRRZs8Hf
X7lu/2xS3jwzd4QBehwssAN1b2RXuyd+lxC4oqRIUO4ZMDX8N8Rc2P8Q0PzPigoW9cL3spqaJCKm
+j//129qhiVh7U8vNp9pa/fdj2Z6+KG7vP303+HHW/7k/+0Pf8tse5oqMtveP4pErRPS/pLvf7Kk
2TaOq3+mF3jK38fv7/mfFAO//aXfFQOktll2wOTAWXxReMX+4mNDMeBjbAOi5kgQNb71Vx+bJX+B
rETNa5o+MBjMan8RDMhfLDMgAM6X+LFtGTj/imDAFn9rKCN/ziaAznMECm72bUsW3B88RLnokUyo
gp6ObyWbMfABKkGycWTVv6Yhg2DNs/gBiz66R0tMJzmypELkKva9GReXIRn8NXPPFt9DeBW9Deve
cDBgVab7huaz9knCMVEFb7QmkdBsMJCLECpra7XeKWCxcPtT74ZHKqrmpYdSD2ZdC6N4FE7ZP3Oj
b6tBefeNMh6X7v65Vx7UHYbmK6/r351JT5sSIPs8Bu5uNLGZ6ah4rY1MIaICHCUUPUyNQXQ7ETlN
djJBzJKO32UQ2MJ1bpUbSxkXgCzJAeSat9GuQVtOkNMkbQjJyukPdksDryNpc6Uk1xF3MmkconF3
gUt4kJzYg8c5OV9WBBiWlm58hzFiE7dBf5/V2d4te6hL5nzpJZxeAh9WDDzD10x9k4tyzhYTuiRG
RY0dnTUKwBUqN/oDEcgp0APTjh6gvGFcj5mgrKAPxvhvblFwpps5NHpIJRkopByAB3tZxBjTDfq/
+nnaTIY+TJkLeCCOX4bhNguRrRoj4/liprjGqSfo2O8rpeNz2i3hlNRpczuKu0KjV62n4eCwiHqG
bT8EQOfngMDXOKGRnHQDBWdQAQWzAgwCSsXHEoELugX5pZlw+rsVk1RoRCk9NID76QipwuuC45x6
DzEQ1Fu4wpuwYAhvtWm1qdzouUiw36qy+l46eXckMsowv0ETco7eaCdrnAB7wRAJEMCQbtrBeJjn
8WrVUXugf/8tNoZ1MgX51WgiarvwPS7c5s5u57u5j7qVNyPQTpmJgaV8qaAzHLiWIYG6YID7Qt/l
ms5EWuekowPwBobVNGO7j2L9TIr2iiTZkEi0RLJ71ozcQSDY3xn9MtaU68QBDVyjrGHvuPwRH864
Y+rbsWtOwah3cZGe2rG6t3iKeHQ9QAxDcG9XA6wz6x7fAzwFnM384rj32EgCKFNoZA0PEYy7wt2y
Xf50ket1pNtb6FyLnI5TskNPtlXlfIRTtffi/JiZ5q4f503Kp9XiDIk0xutqZRILGmm8RvZ7qQQB
WA9xbRzyDDdg6nFx2nAkNfmgDlLmjQqX8F3G/mz3N/YSJkqnlOt1zCrI7sOmoed6mpDPUNNcuTgI
8zZM51AjByBIt7+m6DpuBkPoBbf2kkjP2Dse2ASzMB9xmb84hSCSrkZjXJMMdiNVT/BJ320Gq/8Y
GxCUsGxxd4B1uhPVIY97ZJ3geI5tN30YVvqe10JsbXNyTsFDxmOPavdhaOcAXVPBtrRTw9WbgvEW
QOAPMeAyLFMbQOdyPlhPWVcKqvQazWxoJxWFN3QoLWjekY1LRg5WeuaJFgqgEKBj0CMn7iy66vS1
+nwFGMB7UkAaDOmO53C56wFH8Camub+kY9yQpEICzWDSLp4KHPykVYj7LFQ32HPqBQarX9A603lr
/BdXqntdLWnBwlHXqAHos7BpV55TfxFA+ki5M6xr66HDAFgvNqLMX9Jq8e028D+08tVqAPHzrz/A
//90q2Pk/qeP+cd39W+nLtH/di3bUv/v//qTQPDXv/z74z74haeox2Pb5OH9qwpw+KHb//h3AynZ
L5+SPDdwpId5HGne77Z15xfX/f1Rb9qfm4TfbevWL5ZvSp+kS2ZAUOeCf+V5b9kmb+xPnlJ2I+i/
aVPbIBo5/o2FMzJ5uNWtm99aAzMvBVrmjlybhzSaqkeSdOrHxLfoUQw5zEKn9NaWslBLwCu9+LZV
kVVvuesoQ1vVO7Tr6sql7ejJbwgPNe1SF91Kgtw+D1sTAGizw+JLDKBnlNVNEJb18fOAzWq8RRqB
taJza2pXoS/pzPwv9lV+V6OdziYojZ8Hw0C3+9eXtkkLgCgZCgvGbUc41m99b+YPkgb9TTpZ9klQ
Thmucp7TENngpMZ1NcXekzMQ3C3FVYQsfVjc3M1YYslOE2bxWBKeuqQEa5PQ3ZfqtqrfPBMS39Qd
CHMab7Rm2mwQYATmmRyU8hqCNcsxoKfNh2FgH6VgKldx696KOSJJpa1IG/CiExkXANzDcB+Ekh0L
TbSslQTVeNDPgwHkBwHywobYljRv0QTjz5fjTy87ZjHcOYaETm0fO8N+x/9OEhazgbkCLhkrHkNe
/ji2DH4XN+RsEmJFehZoth8MjL4jd8KQMH+ZLOtrXSUfiFIUQB/rPorkTrWoPkk2QGmPXEbW5VLU
WDdoKXr97qlp22b2A6rAap3bFjLv89gZJx9gcVD8xGnBLyaTFHM4rB/bXwCMX3wMhTIlvafPraci
RXrkzyd40vHai5iETvItSAixaHPvTQ3LVip7kKoA8wfTJ8M1RlbksOZfuIRRQSzS5L1XDuh2S+eA
K+dum63KFL1JoaqfsZcd4mQytnXRr+lhv+SOlojc92FOs6UkDbEjjZ1in7GEnX61k/iBJNOLjpw1
swwchXF629sG6WZqGtf23k9c9J0Jsz7/jSjygBi+8kyhOm4hs7706ZvjpeXarkzmK5yCAp9mOiOr
x6RmpvLY2cTyuDWngZABMI/kpWfVtzBNbYyh+GK4WRi1lvPDECdEqXdf0Q7fEHmPciR8k7BrVkOD
Q0MxqTRTi4mYnldJ7u/URNRDjJReEm9D7HcPpciDCjT+xMwI990b0XJRsMLWIqvWA9xTgJ6KUtrW
+A9vojy7hmFzlRXcbPS7axPn9lqMoLQtv79NLf3kcTtk72XfHz1XEwoXO6g2ogr7BiIqvPN3XaEf
0Wm8IFbFJpwP0VrE8wctDopwxuftMAPg8cmTc59SSHg8L7libG7OYS43XhHKYyBD0HjqYPXhgekI
jtyG5JzcLG8b0jNvHD1XN24x7YJeXfxqiRlMv1gpTotCZCG7r4yzIcfbpl4w/aV1nTvm7Vq8zn0V
7brResYidQjD0VuFmoxMaeEeDm7jgnC6uj0VTvtRBcRPUrGnO2cECGGEjBMrc/4JLNc9uZnswOXL
r9JPJs4/owg5lfYpLYqPjoY30QDlQIRRMp8aS//IQ8s5p5pf0PkFjM4GKwRmYuQP3FNioMPjAS5/
1fj4aNUp3miMcCAp/RIruAmZNWoSwOC8jOmZyXOTmd3ztDgALNIkj2Pk5+cY5tUkFczKxZMpayIL
Ukyf5DKDo4o0YCr4vNtmQVXh4KvA8SqyUSxCRsYlLy9d4FbTgrkiWPM+YN1Z0euDMFTQgutH54N6
ITp2eGfWQZQUFztJyJSGotXB2TgC7fr9sMC2Pl/qBcDVg865mWz1PC/ULhq4mIoWYFewoLs+v/d5
oOvusoCC+GoW2BcIlmIdLAAwE/0tuTQtWfXAwfSCCZsXYFgKOWxcEGLNAhOrI7Bi2N2CFbts65ws
7t1xwY8ZC6ZsWpBkyQInA5EXPKGIIx1kQZd9/jSAZmYIsGbNAjijDpueyLV5rRf4Wbxg0OIGIJpa
0GhsyPp16MOSrKdu7wPB/TnRjxkhvL66n3C1BbMWoUTcBwt6jcC25s5dcGwApNBOLIi2YYG1yYXa
tuDbvAXklixINwPR2M5bMG8ME4Ntt6Df5CcFbliAcM6ChisXSBxCdXsfwo1Lp+wbimyWsKkdm2sB
WI7lOTgpUHPuwpyLMuhzhN12i5SnWLh0EwbDPToIaKALte7zB+1CsssWpl2+0O30wrkzMM7dR40L
JwkGHhqA7ByDxSNorT3YCymP9p98Qp2HqSYk0gGaXg9WTy18vRrQnlqIe+XC3utj+dSZ0PhY95Bm
xI9okM0VkteDBYJpJxeQXxB24mI4XGxlal1zBo6XYYYRYQXSe80S9yqD2xEn651JwM96XEiBetrp
T3SgD0QwGKAJionZu8BZeV8vrMFkoQ4aGv5gspAI47jHloPSndo4uysHhDa9h1Zdf8Fn6CdpypI1
3w5OGF5VgtUoiBNE4A1I7rgqzwQdDLtqISMqL8KpvSATY2ZA90hH482QNOUm6mvUwFFJChb53ZCG
rWMnHzIARAcVozxemXD/rVQ2W8NpEM27Dr+oDBPngHjTOdgRskRXN1AgmAbFqrQPsTN36zbiWret
wjh+HkTLkKn37+3Cd3bUMPV68C10u4IU0bLngk0dHxwpsdvkGqXWOfQJgehtboTGUTZVYCUO4AS4
HqEXrHH201XIA2dXhbDPuSjngxLpiKdrcg9+7s6g5hAi1TOfQRoj08xdbAqgbVBasvPrst0s7fKE
CHl0kbmE+uJ05NFEWXOyeqPaaWDEN66gALaL8S7zW33Xl/2WfePw0jhka81zcPo85Arq501DCrWH
EoTklPJhqLphN5VM8yRRbYw+SaG1Fpc2fo9oDxN/b1ZBtiuGMnyhJ0sAty+JTDD9czg6r56TWy80
bTDp4vBm+LiyJU8f8mwVk2s+ceG79h8O//B7dh18dQinY5AnSG6xG8ShWT6+8ZDiQy7xPdpJ/dH7
lnFr2UW1lZEDMBFRTDxb8XeTzAUe5LN39VprsXG/6VjZwB8q9TZY06Ydx/S7nWUkDus6vaaxrogU
QsDtLiuSziH3CdG+ynG+U5M3PFomOh9Y+HjQ8qx+C7KEiWL00SJYv7hZu25SFga3gPJhJqPeoKEN
16zWq2HQEsoBhxCUzc0UefaxniVhjXY8M+u2WjZE4yZCWkQMT1K+OiI9DzEs+DSyHoRdZ7vMaNWt
mXn6OlvGDSF86U04Ke8JN9puHPETEyER7I0ZYmeiF4Fw4Dz3iR9v7ID7SI1qCcIM6GPrEhLwoh3I
RXY/W1l6FgRAAdHNdl5LvmUUNW9E5i467gUNZCdfDMLaCM+pp/eoexWenZ2jLAg3IC4Y4xXyyqhQ
PaVEUa560PurBrUfQcVIIGTqtu9igsljVeEXlY/+rnZC1H4BEp4mH6ptVJLBlSURXFOdGltOsXds
Opo8im1AEvUzUpVJvFQTohSvcdXh8yWzPwJ9c7c5f74sa6TXSVc+TkjpnqS2b/wmFy8e/yMXduiv
AG/NVVvP3iWajYszxght7ZyFRyvQGVt/zqynFvtCQriOn+Jy+jywVVKIDnSWrh1TFqz1r5WS7nfh
AqUdMI5f66FoD/wm5OUdfHjHj+ddq4byNdX2k+da1X0/Fmx3OsJPVImXPUaseTQKazibukrXUWRG
74Ezr0kuGD+imgxj5PpEzob4VjvlJmcpJYD9AJ6NlZAnOM55SOokwUODe4qswb5Nae/c9ILcLRVC
vs4roGZhXd23BbL/PioPWWArhFyVtYoQojZ1Gt2Tzb2a+R9+NJQRPc4Jckfcm8MM/UGLVJ0aV5/L
1M8f5zx9jE1kNRH0DRopoJVp2u6HkNBDrB5kNSNEHKbmPZns5pQjOEO5i81JeVfipvgXyW88pEaG
aEeF7rVhTCyLnGgC2/SuVV/hRq4zED45uW2F5sLhztkBiHYe44z46jabwgMwGn/jGHO1NSbX2CiY
PjttO9U+qTtuGivDhExO0SbQcfjoFIZ/yurm3Rdt+AitAjjzDE6xyF3SmhPxpW6W2TKGqYANzFZh
pj9UdoA92s4dSsDKe6/ZZoqxPuQVpM5CMUYF6voDyeirgy/5zQqJsCp1OW1tDRyoKW1xEg56rKCz
uQ9dUpCMAd1VbC+hRpk/72jGx3tCkwyGqfU5C/vqG+QieKG6Dy4jxIJTHfFOYhww3zLn3QqH7LaG
en2riLWuONNrAzvfXeeSl+IsXWoDgQ3UHrxGWQTMmFgsbxcb0zXSXvNmlGW8zbKi3DdhCO1Tu922
B954xCexcBTL42CP2BbihsdJWYpdIwny6poW0/DoFLt2dvi4tUHES5IvkR10Kr0S67goyvPCE4b6
WaBahvLEhoJkj8OvXwZW/tXMlc3TIQvurbiPbsm7PVoWD6kpTq31MPrlk04UAJSR6RuNcLY55EO8
BHPd042PD+AgMOnp6ha4Cgl01XLJs8FncGiVjt5OTU9fORjRpEUBmnkgk1gQNlKH1RalkYHonpFj
VqFXoTyMn5tqvEAK6C+t8dJVc3lRCyoDGTtYHufJ0mmzq5cwDLNpqpONs9hUwMDqUZyInBKnz5eh
pw5x5g13gxLfBk/Q7LdYvkNpuB8FmR0IKtw3LoZz33VPvmEWLyJAdtunZnnwokpdUXuCHliG1Fxu
fZQV3zu0uCvlJPGFUGx1bFvf2Qy5EItWpyEUjJDjhC3QnWlUZEal/VNcsCpUfX4WciDBrdXtzs7K
bWDo7rl46ZQvdxnEoEuYr20YLcDax9sIqtVDRDWBEV3W+87Nm0sJ7wx6xW4MRo+go+AlGgq5K3Qd
HjJ4BWGDspO90w/POzR2XHyQ83EVlav2CaggxvWpcePl+D5rw06u5XJwqZmgHZObVbUhY4GkuXWZ
fRkrt5+LfR7O9z6xcvf+mgyjDyzu1l3qlvaaCNhmndnwotLSloCTx1cKD6IA8bC7bgmOqGtmVJes
HWLMiB2spo52RhCf/MKR13kGXqu8NHgPY3j9o0oeZ8NnuBF6O78wx61X9cZLVBZnjFjtd7GkVRfY
5R57qqh90vndLmntHKYssJBORiwGVudCowC6dvz8Stv6ykZPbkqQe9cU2fuSMZ9ujBBPiyj697lU
et3gF91KlDYPo6W5AxsCe7MZnzggPfkQ25baguxIj9q7x5wb3Rn5DBYadevevXr+1ABKcA7SncmN
7eZ451eYSEyqkzOCJBCMgjSYIu8/LH+QaD3S7r5uxrUp1/OAb69E6CuQU/Il/XlaIxW5h9lovA61
4d5/Huy+HVal29S7Mhn0gZZYsZoTWglGQJyIUsQuNXOnzr5kO2f7KIeSQXSHenKdvWnM9JwiK9wo
xDz4OxjGITJYfD+UlCkJ6V7s4bYqmViR3T5scoHbI8+TbwzNqg3bEvc1TjMiS3vUM/0IcaMeSv9Q
u/RJV59f6sZBHuw9m301HT8PbtxU+yF3noYi716MpHgkvCG+RrGLY8jQ3gqzityBnQy26TxMX/uK
hNjoiJozfsBxVp6HAA1FX4i3wVDDc9kOxyAhXnwYo0NDivkNHrkDOvV+bQ3mS2bkqJjE0+wJf9OH
M6t/LHgSArUg2RH3JwMHshBYdgKyXXy4eNkUrF2DLohTV3QVGS7ldBDTpOPks1O6IXQBHAMX2E3s
YwoScPLGpjC2I8rDJu0b9AT9V+rNdzFP+MICLsjyNLOHpomgqvWQV0/I4Z48Brrg8sS8qXORr0Sr
EMU0NstLtHe55Ma6pb1W9vdB1sZbK/TRpQu5xsnGt3E7ITOrVhNp4OyVnQzjETanwCMay6tGTIjC
gsCV0/oIrKeMMSE5j08wIY6kXT4mSbiRDcL/sSWx3S/rYWeRxM5lslin04MvkmxTLiLLCOZuRFod
OvfkLg4xQaTTl5qpMq6J5EJ2kVi7w2eyCpmCw0sf+99tMWJYEM7bkETmxbXK9yqcmi9oauPbVAbT
WuMC+xInpl5j5K1vP38ajfq1M5127dAxWxeJ4T22MRsN1I3xvnEn7xFV8HwgmgBWS9QSn1wFhB72
XQLtOr53Rja7annVG8mxrma9UhOhmkhKbpOoAZlOybl1ojFYo8qInlwHJbvHpnkbTpopcKROeL7z
FZlbehuhDtqIAShmjuwKSwAfRhtMWC2a4p2MnBYSsppwQpCnWHj9Y1qRtjgKcZWceBBTlcJc50Rb
WG3m/7B844/qjf/c/SjP78UP/Sni+Iuo41cZx19e/j+i8UB7xAzkHzMhHhMEU+WfJR6//p3fZj5Y
un+x6ToFdI14ODHa+YvEwzLlLw4nHF009M5fBzu/z3z8X/g2KAmTaZELxBjW5u8zH/EL32ZOw0gI
uKsN4Ph3jcv1Vzzor5DpvzKo/011BdENdMb+49/Fgnz4I0UUm5KLZoQJEkBP8XcUUWswTB3rpDza
09L2yp19v+6jaYbkCsBmxE6/jxI6RglkSUpV8sZlqB7dxiWzJ9GrcZj2BJha9JnJ8jOahFZ65LzE
sffcR/7WE2ovuvSbMfXYgu1bPbCrb6T8EbXjV1GDZvrDh//b2/vj23GAZfzd27F92xFUnxKJ598g
kOkKTLEkN+M4t/onMwFW9tlD4DD3K217T1AkavZaD3hVvasc+1smJQzYTcAvzFr1NU/vcw+xdFb6
zZGuzMdYls5eh84t91l0FLXYUS0mt+jC/Vt/KA02FNLcxZP80cIh2xpelJ78EGXogGt+RZyBtdF4
0QgtwtlvhR5qaZpI935nD2QP00Fp1NeQHtwrrSJv5WgsZ7y1Eu1kb9z888/G+ls+63KqGT8GHpcb
X35icf+g5lFl7iczYo0j8SU46oL5QY3B16Bq2GtAmFtNiucuD/BhG2maYxaM+6D7iGgiobfu+sUF
8etQ+R8Sq/9OYGQCPOYOk5aP+skOxN9god2Qpo0RLpsjRV4WGyh/GwgDg0bLjKKWaAkCgQnYGEdo
fVG1j3qHcPCKAPI6OUEccFZZVP600jrcOEShb03YbsfRjck3tZaNCNISq2AnD2YkWvX+qcxVfKtM
RCu6Ltb/zef7Sdz9073kLG/FRUJMj8I3vQW/8ocPGDe1QO5XxkdX983Glt8TNTjkOcMj053JvrvM
k9veITPTphcW4T2iJdr7DY48mbfoLKF4YBQ2+ovPowxQVExXNsSRBni4Ft3bXI0/hXMNUi5iiToi
glp0Za5nQDDdGdigSIzpN7bHO7dI+q6NMd9hVa/vAQGvwaDSsJby1ayQIxWeC5hgKZnmmKlX7Ywn
v3O/pgRnPaowQ2IUwsIraHezE+uCm9Gdngg1JejdMRy0j7jVaAJZ17Az70PSraO2Q51JRNULEZZH
2zEowmtYr24wMU6TQUvBP9HhoC4diUm9DnIwj7VnbkwzJCS68tWrGZd3Pr2c18JmnBzC6XLhgCKh
6LZDD5U6yo0nc9xFIElGEtNfIkGl7M2pz750fJjV9DNLLFB41b2QoYDeS3lWwHvxOgB9uUqQi4jZ
pIXemG9mvatHCoSJve2j9oedDizSwn7KMUg3JeHKcDUJyQWq2Z3KGgxg1mR0lsavlmnnr3HrlzsM
nwLR1Bbf0fxm1djePIMsLMccj4FoMoIyV5bJn5N9EDx22QqPAFiuufZf/pvLLhDLVP6P1x3cd645
CQqau4gR/t9M7QnnmOfJ96tDH/pUPnHSrBFN0xkZ3GHdAdxilarCY9EwfUau0+7lwtPr7GO68PXq
hbRHcJ0+IVFdcYbGGz+Gx2cC5lMmaOkFErOe3E7sEhmLg7+Q/OqF6QeIgE3vwvnLA4h/ysNsBgHQ
WliALkLSU5QD3AI3Vh/Q8XRRXH4FAHyUkQQmGBpfQBSkPwMWYM2DQGpH/KywdgQlvqDKQsQj7S8u
HJZLncnoNGr9lIAv7MAYBgvPcFjIhvnCOIxto9owqacJVD3Ysp0eJMNWJJTH3mUGe+Orpt1aTj4y
7nQhMPol/hC5HAyW/lVHlbPlMwaNvBw+v6LAHQ9MYqaD79OmD5NFCT0qjBLOmJ6NLMMjoOG0/Pq9
SGVEkEEJQ56mVs0YAQr3MWlsIP6s6r7aUpZ8S0L9PSrGmndo7GIHB4XXIjBXDYMg/Iap+w0EIAU1
awCzlCnLSHAv12Gc3LVJdpHO3tfyaGnASEW0H7W4R+6egzZMHiEG/AgqEk4twoyqKX9mss6ApDkW
GIZA/5fEYVX6xgAiQQotniv9GkEx81sJPbiExUFMkjqGdO6m0PhZ9/TTknnGoqm8td3V3+YZFfIU
jtkK8++zGcYfMcFxURyAAK33VAHbvLYvUF0QIusvY4VEoSEQTQpsfMs7nN2zdI17vOM4MccfjoTh
iFV/azX5ezfnbyLOMdRwoQXcUy2MkEkT9zrOL4qW7U2X1l+BDCC7HkNgbMK/F9GS88pYQBsEKpKu
YtXqAlUSb68v35ii78yc9+v70RZC5zbHdXjjTo5YWpDfZ+Q0DPibben309lIo93AzBGIxFd0bRhJ
iQzOG7d/knPsXVLbRnnNqTKj0tjauRldgqn67SAd/weopAOnyIWb0E9bmbT0k034fDVZ0v1Ngn/y
VI9EHQ8IOo6+/a2Zcn/rG9gxiyLwAOIYlFYSiR5BOrV3SgZpbAKbBFnEOwfXDNB5qaB+zszsJQx9
tI1ivC2C5tFDXLmxRXuVzWhsat0+seHBSsSQ6ExYXXlBuu/yuYTZe89yq2BqA2gIrmQIE4dtkiuI
1rXLjpq1Y5OOubXN6WDgAB7QjtGEiDr54lOJ9EArt5iPgh0uH39X2R2kjxl6HY8IKyzcVWrjmPUm
GwSDR3Aazw55QqzyAEcQLytalmdNNvBNKXxUoXlfnwzxLgSlpixgDRgZCw21D5AhLwtenJmV30wE
gyz092Ap6S4Lh0c7zmN6W6fPQ1jeEXykSLVfqN4Sm3BmLQJkb/hhke83RvKLW3P5WVP0xTSV+ThR
5FLOG3OjD5bRWVc3i/WO8PoSOGQ5o1Bkx9GMvrExUJ5yQ6bpbT7YEIUSt9sD0P1qxDWT6sVsk1vP
bYixSwcoiHRxNXoYHmaBxoNyjf6sGjxmUNNX3ExLTHKzcUYEumysFAAXhsuSbRA49AyqtSCbipQB
5mOPeRC6a+JUA+p4HHyxJc9yMiQJnXHIUwa5h+7QpyRG5T8iUySKVZT8tMvxRhvqLgJHcscc4VB8
pUkmnRd64LRXbNffhir5mKgwbucoiO4azjHzVi6YwEivi/CAJopmPGJXD75a0BwJ2I5eybumzHZ4
WRPokM3wkJVZsu6dWbPAGSUhtJFNmkjO007Y2whhxFZXsLVpqaJ6oK1VxgTbVfrRIsRJNWLm0Uly
fTRjCmoNXMdDNmBUmYMnZwLM2tAEF5gl7iwMfQ4lwnNQt959DkzSMpnHo++6oQ13ccoi2qbTi+fB
2VVxdmlo3vHR3U0YuZEqJLDXhno39qgvI+wdL3kIjBgJyGNumqRGL7QVHxmIjTrbbZnz3QRVWF8i
6WFqUtGhNdZjn+RXygaxtvM2XLPJC7F5K2ARUCOqcaHZOx5K+DKImIIU8qLJC5rmYjzjevoijHLY
Z8jiAuAIK4f0ql0zT6+NVpoUkmw+uH8+lGRAoVCmSNHKYoJTGdHRMCqcTmFyj5AExQJ+JM9v5mvM
nXzsnOQxjX3ngiLrs0v6eZibgcWkyddmG9hnS6Zb/Grdtk5ruUJ4dNOyh0vnR7DNazchBDmIsDZZ
nTlToeUZzSiGUDYIHS81dn63uJICoElBRxssFqXFTafSdVoWCDAsuhRIB603OmUg8w2M0DZssNBR
3RrXXg6eye7uwK2giUaE1IhsegLLsE3xvXIeA++Yiw1rdHowFSDSMoEcYaBVd+02es+nhKYVN5EV
8wTxMb2N2f0wufH/Ie+8lhtXsm37RTgBj8QrvSflVXpBSKoqeJ9ImK+/A6w+vbv3vdEnzvN9QVAg
KYkGadaac8yt7VNz0WyrPKYueq4Yg05P3GyufxOTnK7g9GM0RksXFKy9xXwIcM2OvT1ShYrR32u4
WBVm7gq6APm6dLZLeaUcvkpLaV8HazhJ/Zt8iv7I5s7dVe34cNc0WGW1Nn12v71N4KZmlqh3CHoe
9Ma41Pln7tHoJm5qPnoEYwLYoQSa5Mmqpj9xLprwU1UVs1HrtmfVpPLc0lM69/ps6AxDNPXormRf
7m15ThEa0e8o5Kb1C94nWBuQ1OJHapWkPhLauzbrKF02Qow7XGyenj8TX49VNM3wPyqCNC0c9nxZ
WBTpAeWjml1FSBUWHH9ArG3XedRTh8neKyc9VHrmniCzCCNZOiYR8JHT/5pY83MNcrjfqoGxrWiY
zVH3BHi5ZvSsNR0gX7ROq8rRIaB2YCOswr629aPlTsM5pwR47pAp/rkVBpnalOLWaf1jIICw0XJk
l5ODUqFzhcigfaHdnX/bgbYDla6Q+dWfZRO7Gxe8go6FkmU3TT+fSGmcyLy6MOX9dkmlCHLhbdMw
PtJiWg5zCO/9UMZBfnWiutp5E2X5+7kpiImG6ItLPgItSMgUXPaGt0kJvYg179aq1D6LUnwPWMp3
chqKc9uBbsoie1hUAqgAL82+eCkArCRPqQQT29uZNMAnr9n3/lS+KNEaK93zjK2TTyw5SAUMQ7nV
inqJybr/KAEkY1ib+lm1bi6rNtGJspszNfiP6mXo5zWyAlj/TsR3wbGmvdlt8wTvBU4tyG+1GL5x
XH7DpG7XrKCtrZkbEQbVqT+5pmrOqu/ehnjAm+Lk5k2vB7GunbXnFMZlTPWr5qQvVKgWflxiVaxN
fCG9QkLipOlXUTnNnlCq7zxSPvLKySU5PhfHUae2K5MRl81YkB09rsGUoDBxvXDX1wj3/Lgi9ybN
frM5t04ARBikx7FcWm0G1MPqf/KOkQ8edcllbrFFvUzojsZbl0+N3wUWsAqN7KX23aM2ZkBaRpw6
2GaTIzWv+Ln03VtTxfYHNJEUu4ctjlgzwic4069pMFkftfDNpUNq3InpKHz0a/v7fr7ouppEu9n3
jd36we7op93vqPxIW1CF6y5VLKObK0zkIvNfrsNeh7ETtdfGMXG5OryUfszGvZs5J9tHoEZpB96X
Ra3dpQ0iPH9cMZuwd2+SRd0AibaH2DrBgukWmtO4C5gK094eT65HPYdNpFgiOkSEm8qCxHOW+6ZB
S3LGXjVdWZIXE4htoF86dtboV7jIjXWfgz4iQTtAzEsAUZd+pTmObdsTS1nIY4d1m7QPD4ONM7K9
CK56il1I7+QuknxYXglEL4p8YOolwxflhYUI2calhXvFedOstahjX9QCVeb5ZZh7OKoJru1/0CcC
u2AF/rY1cN4iWUwugYLiBV6wPiVo4tg/FaQDEClYFxSyveaz6RooCF7AKN14j1rOWJgWyctYQQ/K
HAIPYn1c6nVhbSvhPvJm7ke723WJcSqtWJ3hBIGYCPHP0opXcBwWlQ6OoNIocNvK7q5kKa3LpkUW
SqtnHYsOP8fIiOdMMxcct6kn3Y0cvW8wy9qlpTmQlDCuM7pPZHICJmqu7PSTZdr06Zqm8DvW9ndf
S9SVQkJx8PqJtSry4qe4bPslGGYP6RipJF2TBV9J4txyvjEHLeycZWpV09ocbe1Ue8RgVmUVLSLa
rQuoP+oBSBugrexALfcMEmN6zKQDQJHq2WLsEY/Ftjg7ypP7QCTXlK2gSsZ3Q9oPmJyMhYZqbDkm
rrkoMgRss6KmtsZ8B/znLe9s/1zaGPsBDsiVbgbhrSyMkzExJFZjDEqVDfbOM+ATzdCoY9zaBL/r
FT1B81GF7UPVp/qG6chbSOuLoCX7ogeCtAs9PvCts4/C6fiydk/2tq9V+yymJlskeAWoFNKJ1hIt
3Iz2VNF8NR5rD8jsUJlLC6DYyiqjfO//NMsI4mo8/ZhupHYhgFXhiSY1XcfYRuoY9PtYpkv0PNZy
bBOFIgFoYQYNjHe/7q3qLE4wE9dg/KxdTBnFK6vwGDXdxuHiWfIfn+EFmUuX6XfJRn43qnqfh1ON
CHQYEO21LAJK+BwgS0VWzM5qsRtiNznGunQvCtBgTwNwGoavRjba2u18b5GPdoBccIiPmR7vIZnS
FFT0Uf0mtPdpyBsyoTgM9Jy9PEtyatdYc5XbfrEKyTdNhKQ4YKL1iylfI6OgFqE5X77U4Ou10gNY
CmKC8NcBYhG8xhKrI8YEl+6r9p4JohIYzRO0+yUOSxCuytBPeV8lmAH892zI31DN9WsTFToWCRd5
5kTAUjGkO11eMuaalY46di3yRh6jdAVL8ZoEgXUkiMvn++zPnNmgYtMWWBt9lld7bfZOSYCeajJn
kSZdiUfbAh/pTeUS+RwQNE24y9wN9YcYv6NpWdVODn296WcuErLwnfK7U902LVoam54fKp8VytUe
qkiaLqk/Q/LL0WQSI3+i4zUuPGckP6vsvzMPlIoPr5gtZHT29Oo9BNuzrcESLTIoB1mF4S82WtY2
ontnmLH3VviWmnaw8sPul5O4tETDc6g00ov7GBpCCUXLgxSzVqZ+6ktcH36qKOdAQxQ67BVdE6TQ
evq2oZ61GMIGVUvRPFTThOMt4rew2F96npOiy2+Odl7766Tp+DjcLF1qboK3AJRBshpw0a1b8tPo
NuuvSlToqIW36DpJYE3g/C6gdK2y3vn0FYNBqrJT16fJOh8zLmmLMTiakMtk5bSTjlc8UVpaR1ix
Z3hhgdDWYNQk/vwLVuTKqeyQJBlYIWkqCHLDOPyUBx34EmKokg6ORZzr59pyNkTMfXdjiYEtY49Q
OqzApWg0esfUbWfgDEs9cFyW0azdtqeKFbjrOqxqOruOxQde6xswbIti9Cg9SKQNgH1+qTmqAkvJ
qnVYbY09ZAVAmuQxRTNxo4SIpXJ9GeCg2JkluwitpJrWhtqyjg1e5shsyHTBjIdZrqCZy9rSlZuY
FO9uSFaodefg6fZEqa/ZJLHp3toIikHvzpemhs40BBtmsLMwJDthpEuMRF2yQbK6o9OcH2QQHfq5
I0Up5JH1E3FDM3S7gGP758M2YzBUrqO2nQUon+9Cjw7wOTegVrNcOKOq+D3SplKh7lwi66l2pH12
kDahijOrbdiJV3LMt2x6Amq40TYocd0ieyuWIfIsAV3pGXzZImcI1f02P6REcyFoAktlD1zLquKj
dOL80IzpGUY4ydIeIRW1JR9ylEr0yB+b+DrqBaRY0JzLxBm85zZT83KyXyStQRGjUda5CdJ+rSv+
Cni9dsZihDgdUeVCJmnXTTekx0DZfKsbCjIuU9wgJoJmWjrDmntyRA6sxuLz6KB8PQq32gwgya6e
LH3Mpz7ca9UNt5+hk463Eil5Tyv6VlD5JIcXRkmPDAxyeHCsmsC9WLNoRlS9tpTSzS+eWz7abpq/
DQbG1DEKxDHNNAmIEbFYoTvEFRW3SGFGCp1AzuQNsn8Knama0WzbJP5Hlc5UUGNgK2Rspw4+V9lp
P6Wly33SUVOO8w6vDdAii/U/ZCgSPsE6xt2ASito3vtCmwHSTEi5QZUysYIVcwYsRfb1KqavkEtA
t8gvW+GtDZHcLL+q1yox953WEuPC48aCjQ+iVjxKzc600wytEMGVCUE9Y6ibWxKtPwGjPEopP7Vx
fPdtRLr3NV8v9XRr1pDEcBBThA7GdyfVH8YY6G3nTtNB5133OyRC1gS6zM8x6Bazh4p/RGxzja1j
m9TsAiwqOlZUagBACKCu0fytUiqEh8Zt8DYslBbRrHCsBKIfBt2yppyeUWIihaxcRzyY0nW+oxpT
WNGwBQCk8QpL0ujt/kNvYjw1hWKRDgJjnq8RKY0LPx25hbJ+nRXlTTnhpa5H79n2tEcrcU9d1PqP
pomQuMVwsJgK9KEh/opVn7T4uv3kmnXiZRrgTDm9XEcwQhc4hn/qkxILnITeBuDywPr/JAJE6/d3
C4IP0x8VMJ91hU+tfx8M9GTTLiErZ4jxCeYPqqSmZsjiJwDV5wn2Iayh5it2LdIh/TqkFMobimPq
BQwwZbUDlzHbM/Yu66nrs414V5mFYcQumr03tq/Al9RK1JRY6yk8pr2nr/LRyzd9TSibhI+JroI6
Tj9hwJ0gzfFefIxzoF5i14vM8ZvzkGsnh+YUmhPQBIaK9trgRjvtm2EWrVsXbf3BiVeYw6tLahY9
6ndyc7TYih+0wfqJPDs6x4Wi3cOiY9UJHUNC4OTrKsBObAw7sxj032Ej15OZJz8hH8+cpa3MPOuD
dJ1vyrqsGXWXqbSlqoZQ8X3wAFonaghWrGcgJk/pj4Za88ecfVb62YsiCgE0rPVRaMFTUuPHSiBy
rp150gqC4pcEyTpV5mOYx1+uPn5GRRg/zguy3E+f5ZFUynJTBYW7RYswbTPrE4uWOMW+jyevzuY9
8hg/J3Y7kkZJ+6wPFMawzkQr12p72viECzohRsNavbmTgf94duBQj7j4Um0z+AY0ChvnEg/GE6Um
te/SB31s+EUhOBXNJC0nAAGL+wpzuAtkPAQVtxGtuPhp57FQjIYXnEWowkq100ueSDBTxj4uGzaB
n/lrphaXzkHi7UYWlhly/jPlgLXH/LMrSbjfAzN+a9laUgw4Nr3VsbmZHlqDQcCakvoQoo54JNbv
x5Ruq3Tyn01AcUvNkuV2ZF3ldlRk9UAesHODLCq7L7fRriONr9Ly4hcDE302VufWlsWTIM3tIFw8
AH5EIpAXbGO9wuxHhNJCn01RMAdeDZuOVe7gOodLUDGFIrE1Q9c/4AQkRrJgIWaG/r6txbjhkzwK
lu3IdD1tYeqjOMNiukXigWZocisSlqVa09NAtT3krAmLRcMxrT34cXsdMmesBbmzoOrjTxhwB7NK
aX/UwwlZdvXmpg8i6dU7RVxxqBELL+8/FjMA280SvKWOYv/bogMswl+xquwPx6D6a1Au3vlNZb1N
XDr387IAhJ8S4oT02ZavxDpuayOvrhPKmIXrovVL0jQ60z+bLrqkx0DWgrEPe5DDbVG/JpHZvJsl
OVqeXBAn6L8lMqcL5vqQsZoowB/Q/0BjX99SzMHP/WRs7o/qSC88THkXLFnENmsqXO1haNVlcnJQ
Ez55YGxmVwRWhqdUE+KskdxL4AGI2KZixcDy9yftl3ZR+cp7nISe76zOlTsjbvpH6gRHM1NXc0j6
n3b/CsIq+W0m2pftdsMrwULReio8ukg1yAd0AXARtGn4KMriuxLSX+to2re+zaJReO57Al+JJVM1
LgUJZFtIxvG2kekOOaCHzcFTp3gYAf0nxWPt6NUmVwxkFc4mYkuL8MGVlrXJycs9TODf1gjVC+C3
7rhSQlOgxOZ8oDrNPpRqX3yzJpONLeNFG0BXKjBo29JEk9M4OgLd+OrlCpWLblDM6Lx9EXUNewrf
3SeTnT9mIYN1MGmfptHGhw5R7IsRFzsQOfrRpbxD4iktzUivGvbKdbGupEivKidNsXQAt6RDuUsa
lhyNObofk/MmUzKyWwtYhEtFYFWX6lomtYa+LuctSvqlNlJsFwLxeDEsld77u0AHEE9ZsFvGTX4z
MvgZETrdox4TvD0YjI2G1VgHtwKaPyTkl+RTsHNz9xxYXk2Pbd0vftfodn5FkgKwNK3wyeww5qXd
FJAAOeRXvyyPiMIVqopYe01zjY4yfJefg5p317b1qNOpWiaAWLuAiC5Uj8Ghikzne+yLd6ZT66O1
oDaYMr4RjWG9RJPapg0De1bQnSuK+DNnuYNPs0gfB7xKQkLt0rA5n4xWo0kp02JnE/698OIwOUfO
k9dUVz8fmmtS9eW5t1iKzAmmiR1OLwSJFUcSZCeUJ4z+ynvJI8rYvc4rtPpnXZLC6+ByuQF3cqOJ
sK6CiaYCFNha5HVrVLPTm2lrzZtd+0zWpY4yuAljNNypuc0dJAx5aPbbWuvoQFTisU4tufEqJDVJ
xvA2yGy42HWW4L0SxsntoWZFwNxUUJjPdksRo/eGcTOwmN271egvGATFLHp/UjTy+VqQqkcnEe2N
g/U/InJvpK3kzBl8OWF8zZzKl3W0geC7l1vYaJBr/OSoelQzd6XE/yrY6v9LhIWFJATd339QMZbo
Dv9dxPjnKf8UMYr/sk3dItnK94jlmeWI/w2uIKRKdwyynsgh5xE6irt/iBitWalIpBU6PAHlbaZT
/FPE6P4XYQqs3hxhWw79x/9dstXfsBW6R2EBAgbiG5LHWVT+TXgFoQALcKzVp3d2gNE1i6hYdIE2
rJjRxMXqnT1rbGIkjfyB/zS9UA/I8e1nxYtlUGiqJ3v7P6Shg7r7d1GO7vsO2A7fgOplCGQ58//8
L2KwJMf0FLZRfSplzIZf6yh40cR99rUoX7pl+Wro6LtiOqtrfB83nV10FE0fXqZZb1zcxY6MyHqd
4y986ykrQBgwDwGVTbQY4jwVs1cjjG16Bkx4Ti4WWSnTfeL59lLk6KZlKAzE7u7wDDop2RKBQ+Jk
4DCmpPb7MOqsRoXlnui2dycAVET8saY/w+YvzmmMLd+zy00v8vhJs9jdAe9snIglgf9ICyM+q8Eg
MAhl9IKXVD7R99z0eNQXhekYJ4x26Sny2nSntWynA73xAK7SQqIqZB9NJIEHUZX01PzaBJRtSvjr
Trs0BQSMIQQoS90YEFdiQmdnvUH6hXOeOtroxEmBIqP/n6Ru90XE1ks6dbvcsI0nVWNzIXmnOGut
ER0c5IsEPFAbo3K+DFmof4yDA+J4kNacEE/UsYNA635Hi6OApNqiudEiRVPRtwQFjO0l0FniwyY9
uNBhmYaCPcnhzsM0Rd6qRhm0ToT2P0gI/ybGnb8zaFcJfDNM23Nd8t7+/TvjjaIyqrg8OY2X7KFU
K4IYJA2ulnpf6IB6Gsx9NIl8/S9X+/9DNmv87QKCPoNk8f6FNajo2u7fdJjCSjqr7mIcMDL+RMGe
XjVkd0EItovRvHgaHDwgBdySofdrHFr0MZy8Io2bMmJhxd1vr5LP+mTs//P/dZek/quyTTe5HpnY
TJo5HiPG3y+iSqP2lw7OMRzyp6mRs0cDmQvrLdgzmTLWLAKGQ+CRyp0ZZJ5CDzROfeL8ipPB3yQR
VOtREnbGxqEAN8FBqG0bVupnnHIJeOjgltBEjGPb+slSodfc4aBhlmTi/c8vxdL/fTzgLRaOgdIb
9g+DlPf38cCDB87KoDSOo8VGVEEOpr7dPcdeB03cYbWAtILOIzHnWjf8VsK30G7CcacZd2qTAZ+G
KA5jLHDc4211pjFdBlbG2EDzuCIvaaGAP9lmVm1azan2NGFQjo7AAwZ93oP5vQREgaZRV/o5ltr3
f355hvi/tbyWTfShIxjyGPlc528qRJnBm+ictiN0qUEJWARsuR3Mx1KO3UKGlDSs/mK0dr0LzOxi
Z9PzmJc4NtLnwSVKqfUCue0pLRkB3dc5egDpovpg/ard7O53n+W3yKQU18BoWGuaCfXYowERBN1L
U3ZEAvjZboQeu+k9Oe6dXsFjkIhEYtm215rcqAXEQusjrly5kJEd3SDfqYsUmbZo5z6jTV980fht
+EBEBRkFNgCk+x1O6H2PZkOLcXCt00in7895PM6vvqyip7kSSZBHm64svbc/QjLAW0QAz2E84s4K
gnH15y+Pgk86IoLDqppD7WUM/IzMaNiTtygEl1fZyUX1KX6WjnxiLEjv7GHLZWXwUpLSszCyFr9R
z3ZLChQFpdIk2mEntFY8B8ROWL6RY/dSOwKZQNXzx1rXpS7Dkmx0yu9ERe0eYuiXUrHWLpTjquVA
COycvofgs3hxI/OqypGWMRI05tN1FY54S3odrbLo39DYNOdSUtcPhEteE1J/2tCTWEd+9htEXnhE
4q/TVPfN3NwHcY3SF6FiHhr+wcPgyV4C0S3MUrCuzkjzOv8hfQBAXR3TXWp1aHjNNpCtvudCeZ2C
pCYNUH2BoCx2RArsZKlNa9G7/cbocvbmJJkvNUU6gmOxeUBqkG5y1AwIzbwt/hxrFeBcZP4UK1F2
/hnYdLQza99clAOTT14Q3h7SHkEEBy0eifCbFRcvoWFV+9i7ZH3dbKsy/dDVyczdF3/AHaQR/cQX
uUqufkQBzU9+TEkwwpMIvyJqdAuW9NjYaOLj6XJ8Ot6UgcPUQrjIqn+bKizbRrwZNWuiuZ89piCs
AwOmgZy90zkkIbD50wYz1Is/x7R3rRYeSN40bERLQRBTfG5tJlys8wtlwtYXZQ7tsECgYGTsL1iI
zWEGH8YQABvKC2ITwrw6OEb9RWMRiTLt5oRsmEWH52Np8J89VHWDKmv49oGNLjxVaoS55NYh6B2x
TcWorn2Lhrt3PMyjRv6ih9CuIq9Ob11AmFIuerYwUeIvp6Bp1hIHnTtZcs9ycVyrEMOeniXbgSXM
Giuze2gZqw7KAAju070+C+qjG32S7lUndXuddOjXJyoEGP48k2S8MtwnKE8ASZZoVDe5tJOT0rrk
hKd7XVRutL87Kgd1bLQuOoxGv5lqbBk6LYt65a7TSZqnyU2dUzbKiDC64ZmwClj6HYGmJyBKckUO
AIkQctKfHOcxG/NfQdg0vyEXDxlXk8gF9Wir0a/hfJBVcEvoyx5EjxTM1K9m0S1H2USnCVaBFec7
A+PVMSyB2hs1+KwZJUEYRPYjNbjaFn43uqvQGNljDgSN+aCQL17wNUaedzHGTFwGr/mimkPgGBGS
MBoF5VWDPFOIbRdN5i6lk0w7GpJ6HUoGCbNkgSZcX9HNJMF1PoRGvgwtlRxrrxI0qDm0/7xVyrql
KxhmG7p/4uQ4rQaxRs9xOLc07F07TpdpV/ar0HZ/m3Eybvq0mE5VDwCnirD1GMXOsfvp5ESpflLT
2HXoyp14X+rlkWoE6VzzQUhYpC7nNnrX9h39MBewuzvh3EMycDEkRZDMIx82mrFxiaetKkGDpYN4
nfnopECk5cCYNA2Ds0WalWuWC0La0rUZseVEAsTJ+8GwNQUcYavfz0/ILeEsHZHD9seequYipHLF
Qm12hc4H0BfIqvkKtwXo+vm2YwNmXsh2+McjhAcRFFXuVvTVazgn4qURyX6ZQ7cKe0P7xAy1TnVF
zYlrDDc0ISYngDRkhlABAc0SF0twMnP4tgvkOqAWM01seWeoyv0gE2nsKq19qpNEHNtiPLIo064V
Hr9r5ZQhE1zWQNsZsnXTJ81R8+1LLRrmfL02+ZgtdRbWFN5QUYW3boCBNHnex6AsuDCovlukFKVV
pie6stkCDF+/oMQWXMsR7wMgccK2JLw9Lc+zc44tf9EFrU1z3ULnGPmYBxwIPHGfnQmdtmZNCSp0
JoLz84SrmtwBupXkkkNHCMREUG7Cll13SV9A0XNJHAZhgGL2uvAZneMhLhb3O6r53vuBBO9qR5TH
l9lXlCpMUlInY7Ih/CdUHgb+pPKK8Uw03FCb5z+HAo2U6OL6qhcdZV3Iv37U4enCvXxuA0VeRK+H
B8/op6urvImXiiQee4+zyGXonir/mInoY5ypV9Bi+YuG/YG8w9gUR+2XHcp3oHDoM4ynMaWHm5f1
NkcDXlvGT11H4T5Z2nrewmLDjD5IG2iJABPFdqjzI9ywmlaopjdolF0FvwYHrz9mrG7mc3/uJmmV
IB3HByZXk1kDooaeVqM7UEfuN6GzA9Gt875dm8r9/nNOTf0/7u7uN8Pahdk1H/qc/Z9buwVqQ43A
ztij+rZotbo4KMgHB8ecPMjg6ZsJTxkofqmKQ5V7wT9u3n++H4I0DzatR7fGL4IaJ3VAc1UZ2rgs
o/7ZGBKarrhmyWQgRWD+9SLv0eyrcSoOw3y4n7wf7ufutwhjjw4N2BeXxCysrIT8zrfKcMZEEQeB
dnfK3jTEA4c/B93/x637O4bYg91Ogw0qqpHFZo43HsYB0ez9kDqaXMcDlPzCSrl0JbxbRWj6A6qk
+MH2KesLonA2NtkKYMvsMV3XhSNoCwfRgz9CostNoh+DtPW2cc3axB4mD+v3rDJLKXP38Xig5mzN
KGeJSoa8vOZ+yOolw519+evxRsVG0pRJSwWNp9/vwIo0rVBD1ev7s+53IMqRu4SYDfrhBqIMInyD
OQWn9szorHUjlUJOaYnA/+ERUYJFXl3vj4iCxr/ZVveBOmnirfzvZ+YduZ4hoHxrNLNVBfzkwQGG
/+DWvb42BRPa/VxvDOGDJgpEkDW9hvuP90MdhMPRSsqn+7Pujw2yvL2OEaCC+Un/8lCUBUWVd5co
j29CL93jPRM1n/Qaa4ryd3ac2KiSO/s2Fuh40OGQZG1nTEwq4Z8enebH/SF/Pc6Nj4Gfatf7LwJv
g26ejhICc3G13OEWV47554/cH0AGqk2m0oT0ZHDs2/3X6E4ltloW0nspBH9piiAj62WQrlUM7As9
skYXL3VuNlXWegrm1TrPTeZTWotyLx9py97P3Q8VloWNP4HP++scxRJ8j4aFqJwd/1APvzu6KQ8V
6pVbVa2HMEqA59G5zasYNALua9cdn8jqmFEbkXW7nyJ4rkLMKq3VLA2+n7rfmYxlsWdCy/+cu9/h
W2PLh/2vZ7TavMmQ+jAxtub+/qj7oejbcp0TFbPy54fczwFAsg7Std/++uv380PX0ln04utf5/2R
72KSIem5P2Kc//lcygbrhMZGqvLqm0qWxRy9W82HRqCXtGNzqyaCD0XYOzej9Jyb3iFELt2x3t7P
WfO5dMT9Wtk4Xe/n7gcwnuURPR1MoYe/vl6J5pDmZLMpiY+9kihdatoUGt3zsFZoI9GZvQxukhyH
KVWLDCboovPIRRyMnj6p3d9k/WRH01OD+qabPDxdk/XZylS71fOhINEI3TqdKSNxgtv9Dr3sc3YV
qLmoC9FII/GUsAncv/eH/DnXQNJkGXr781OiGQ+tnx5700YQII2IaRtgEKS56TLBa5hKoM/ItcBB
+G68asMYy3PNko9oLTuKSF4GvYVAeGdrxg8LfVsTP9tDeIHwgfYqvqCdfffavoZ6kT/h2fSr+MH0
tG2aywcZJFflnuu4O2johVZ9w643TrErmC3GokLMfLAZkrHwjeRqOoW/dDJtg5j31R4Hkwaqk8G4
VSh5DGdRdu6bSORv0u0uceJbC9/q6dEGCLrbGB4ENjPCGc/IpIDfIqGPtCePUOLxKRzHesFYZS/D
CQi7mgldMxc0q6pXU1fuUo0N6RjTszTokpLkVnne5wA9vAi2Y3hLivwIZE+ROJtRvSSQJYBXQLkQ
jWzT+w8BudYQvX5YA9uvgpUfXgX5aEOP08wiXcBJY6DJdHQeDpnVLQhvrGM4CntRHnw9gXSv6fGm
zp1XhygTdLRsTfxgQuTM+ivS9pmv3nEroBT5UlpI4vbUn1VUWSzTNO99lP4R/af5w0rSh+alGNg/
hXToGdqIIq2ddInQF06eNM7gukkiEBgGA31XggbC79H/qgYsEoTSWW2HbkXe0ppJSTnf5HZ+s0Fa
lrnYJfmTp5c/G+E9V/l08FWzt7ItYHtEBA3xg3bafLY09YkEb6ApKdI3TF3Q2oxOrEIXml99Ipqe
jhDNroFhPJHXSYSlJ9B/tGQChF6Mi8zK2cDH7HZ9dzPiPCimDtVg8NKwGydB9UnQqGJruPcQmSzi
3ngy3O6NgOgnY1LvlFBfR7A/2NXilwAUpsdWZVNGa4D1v6rWfjDr+iZU90MgOrrCiWnVgPAl9Mng
K1AZowq8UMh1RAsSA+qghiNgadV6CUNZB3FlM9G6SgPRBmqws3tWB7pVLkVfyJ+ClMhFoqv+SDEJ
/nOmNYduHMEea5baOlRe153SmrXe02KaSHJQJKQdwxR5kgiqn8QMkelgNfbaR3nLL7L6Xa5uobSG
p0ZXBFT3vzCA6NuQwPVjrptn1/JwsdlTulG5fIbn8lb3df6N8P678ppklZoKYVYwiO00o24bFcLo
CvB54mHe9BEOFq30p6NSe3QM7CEiOmdgbaFBJSkU2EQ+o2qB/d6YNy2w09feD9cDFMmnWsuyV4tW
LLXKF+F3+bMx672SW1pN/k+chz9kP/Zv5AWj68XXEdSms7YLIR646CEPhNPFTMwHr+oz0LJ2sfHm
Fr2ymxuSse6IXpiaW5Y+9rZjNhsc/h5cQLH3olR9IobDGYaTVLjv4yje+k7+6qzuXdh6+RIG8b4R
6i2utBo/HuFyUzMxJmX9RDAXK1OVFePeihpxdaGVMWxsqxD7E6oP/6y5FEtj28a2j+Uy7Y+abJGT
VuRICDYIr0UMhZuOX0JmLX7YcOn51AwakEePNYuqLkcZSwiEsbbnaRP/vlsaz7hh0HE1xZs0puZs
G2C7M5VA60K9hkXQBNiQUrywrEl/iV6Ug7PQSHR5HQorPw+SKulsQ7kfGtc+4kY+psGQHXxYdk+w
/TEDibr61MrGvFBuYyc6Of6eOAiE8f+HvTNZjhzJsuwXIQSDAgpszWDzyMHpJDcQ0gfMs2L8+j6g
Z0dmtnRVSu1rA6GRzggjCajqe+/ec+f5VKRJdWmmau+m2OML2Wv7OXIzFBl9iLQt8y6enA9V23bH
QfbeZZo78gK+vpCkkNAhgQOAWf5dBE/6WHX2JRgZYtdFKc66F+8DNxt2os+tH7ZbM861Eb7qtTeB
mkFX3KoQtLTHSpXgWN6rnnU+L9uY40kiHudorAh3pn0JeGLCJDu+VwUudNcb61s6OjAlp5YRutY8
MNyv1nLQt5ZT5ae+8dxzVM5iX2juTdjaAGsyzg9DJP+8SkMaDB2yadLO5guoR1SlLh2KHiynsvvo
l7Q+jG6Qv+upfkpN6aIXk8XB1Gznxlb9LYmL5vj1amFMrMEUEu9kNtUl7OzgUKEwx5MUuakvELMr
Z2zOqUGTLOr7cxt7JLbQxccjRmvPAqy6qcikRpSTPFrLpUU/h4pzupFWmTwKsxbnoUCSjUEhsAw8
wLIKiMlAB0BxyrbJyovdJ3Y/7fyzzfG/JjYhdzpe7UDv82uEPtzvgjB6HePsNRa99zsofT3Uy9/z
YP3MsxZZa5yVSFNHtcbc7xw94U0ENVprFlxvY1GGrmAqwngV4w5BA3we7nBoFF3H4QnlT6Ds/Gi0
9j6nKriaCqtT1ZnTzsSezh7e1B9qsB+dpqmvvYnjG8DjdKUJxdF+FPc5T4jQUQbBJDiUj41GsQzK
cF43phhIfYNyPCUR20NZegRVu/amIajq7KDbGCIwTJLm7kjjgmVfDy9yGQPkuoNVG6n0dzXANhta
SmQNP01MfezS2mF1dZ4iZEQKDRmu91mslNLHGyPUn1oU9KduXoYuhaud2omuQIwEHxrEcGzZ4H0i
p7vvPYQ0qOk4YabKvaSh0/iOW1VHGzHeK+CONDz3Mh9+zIsiZqzb+mLO/c+swpxSjNb0gnbQ2k/t
9ySegBoZYfWhMpOuaI9hLx7EY4zxA/FHc6Wess4lf7brhLUDrIG3LvrQoCzGGJ7lSbMfG0ltUafu
tQ8GhPUl51qkKvBNZtOlhpxMY2W1dg12aiJCPO/pi+CJWmEyzI/WGICzk+Ao2zBcUm9IICx7655b
sf5UV3LC4ZIBpzQm3phWFmer005wleuzYYjwbLbj69wQvulITR7avEoPc+WKtyImlneUVnQtSNUk
cPNihfSReuIB7tJ+GpEOnyzQmNu+h9eumZSvaWuOPqc2a1c0k45GA4NjMdbyqcTttRqg8gx5uGro
zaJXxpeMhMmit3UUebtNLYDqIRXaq9vTS026iCMaTLB5RPAmOmIJM0Dla5lm+qYe++xXSlbvySD4
fdPkeoowLqIQ6DX9Noj6LBNkiFk2eD4FpZte68rGwFNav5tmhiRmhPojKRUWalPo3oqj9qwPJElj
zkXEnr+A9yNZUEEcrOTOdMv2WzUiMUfQ2m/gQZ/NcTYvQmGlMmcxPNKmWWeZgc8e0FxEe4Yeevv6
pULsay1+1qD1oxnJH6yEWzsqyAucON/fjPikHMrLMMG352WjOMSEBZx6jX2MfJ3ycTI8wtc7BmVK
jA9oax5R+RTXZgLRPLUh4aGgyOZ4+hnhRPglELNzdnoB1zM8xomLog38DWrScNPQFnlgZXVXyVCu
NMnePabehxX/KquqfywDviObgnfqvx+5GLR7ntQvduCanwXm5lWqGXeDjtozCW9HtHTeuxW3R1HN
ECXM+lfQOR84LOOXrkQ1hL6YPkfePDZ5XRFHm0XvcTzfUJlv3DCfHmXIyVQvYviXCU9moNlsyhTk
F5m1xYaRPBom6XxLkP9+GLrE6QUtMTWdV1zbw7ZNKmw0Qzp+Q1sbI2fiVqveNYXXPJeVvYoamyFV
4+Q7G5DDJoJotasMmAhCs7sAiX6xa/WR1CsiJY6eob/oIn0jM8nxOcRjpxv2Ggvc2oOZcQk8bhpN
Rt9CU3ss7TrZkMnkrsABZtf267JEtO6LiHk3ggybhMNuxF2QT8E6AFERIQhz26C+xsQvbWYtyLel
nTYIfJNxpzlzeAzA9Uc0C0FjC+uUxRQJetFoe0/NLVPXaUW6PEqCobcvGvm7O8tazqNNudjr5wZj
Sh3gia7no5WG/Gvro2H7uOpZ0+KUyndA50AYShfdHNBBXIAgck27xrHFXfqulPFox0BhZRVjly68
3icb+FdWOnjaadw90Y/chYl1hLw6PdC+4lnQ63KfOlYPuG90jnksLqGbB5e4KkDo6cMTGNBXfjMg
ZgVrPu2ruIp+tglx1rqXLlK3xdyGwMHvSv5YsYYimnN3dG2rYA+guHmsa4xRfRZI7AgIxwSofbsh
TlLiV6OQgW8HvC8BLYjAlr3Fwvg/Rt5hhpWyTXA+kbSlf8ZTMN9Aocz+rAQNrsXajGFMbmxGmzhT
ePl1mZCgWmAwrqKt2od8/kyMKb6PrUeZkH51oTOfZuANk/M3PaecnGX6hO0XM449/1YWfXkY7+pM
yEPwArC4ONNHD+kslcmByONa1AqXAzVXvShomTJ23Be5cQCpg1OvcpLdEGc/YbcbWzQKqLTPQsvj
M/nCsNzJxEIj1/hkuwry2Q+hjJAGECsFFb2SHKZpDvEG8AHnz0XFZMQZUGcSTLHW06k9lykkMDff
6V1B4Yl41B4RjbSOO3HU/jkD5q719jWoQxTLZB9jd2A7iyFxUZrjr9IbNsXIBVdVd1Q9ZuIGt3gc
yMkoflrM9E/EwoNCFE6zzuJKwOXMIwwysjjPbfsWTATKkzVKA7jLyNFTiX52O7WxumFTMCL6riZ7
gPqXGYdEj5zL1ESHykEnmYLEQrEh1dGMhb5Filj4yiYrgHEUF3P8JPLRpv1d+Syhr5OIDcr7Nj3x
z9cEXseXWifkTEkC3BJ5Er0pT3Ftz7vJDT77xSvXqas9cmbPQIjsO4/aPg5/dRFB8ihYYyAXinFx
4f5GNeLtXKbjp7aiG9xZKjkpgjWTpCs2SszeDoZis6mm8Ke+yCPq0OzQdgSPSUP8daVrO6uySrwz
LN8sWsZRg0jtZ+2waXTS7aLkRUVEnwUG0BHNgzpRpfW4DgCd7r5cYMDMAMyzlzZB9t3t057GTLH4
ZSlCbN1M/IBxb4uRPYYXYNdOu/bCdJvOEVIcham/F5y9vab9ESymp7G6tyOj2Emax9El+XlcYgns
vN7Irp4fu9DlXWjBc5AP4neUXovQBSOhi+SAgnKTe2jxOCfGpPpRn3b28JG17aZ11LwfajgUek9h
PyahfsKqp59AMxGeYItd0BD4o3LR+Fo+TGvTnKL/wGMzlkDHf9PbECepc58ZLOKmRdrTvwuQSmaE
jaZp2AnlXJ8ZJ+CZTZEl6DNdh8Cjt6LRtLAG1d8Dy0rZZ4OHfuLwG833IqDIK4mFIuXCIc9F0DfR
4TP9B62S+f99j44pDYKyHN1w0CL+q7COjge+vSztTkVmvc7V9NomZrqJiOLZ9rWh6KEZJAdG8VG2
OiFJKfxiZZ1NOe0rNVas4AQIKFf6cde9t3W7I7YlftpEU/ZsQVxjJkCnzWMrWBVF95n32eQzbHfO
ce79+Un+V486/afkVCl05FH/tR71/ePHh/r146P91yw16893/S1J1f+Cc4xiTizM/i+B6/+VpOri
L8vUJTIkgJR/1Kr/kKSa9l+IyeDN2YZDxgyn0n9KUo2/dO7+hRqJXnaR3/1PuJqG7S7atH99lhbC
Iv97yS2KgAsN6L/fpx4q7TTnDH4oaNPsUL1/l60K9qJQLsCF/uQJEn3NzCSk6evDr4s7mSYFJ1/5
x5exNxbe9L0H0sgadLUbMWxJWnxv5Etb0uvSJd2yVBvxWhJpdpLLJXdD80BrlJo8RSEa83h4bVVx
fNCTQ5WIVQZXa2tmjrVr29zco9W3aMdz/ICeTTxY/YBFeWjm/IY/4a2mDQBi/DyO9MGxDdm7rG7d
fS+rdmdbkHuHBWo29nmEjGdO3jR0JjWKVSPratok6D47mj3PAoxDT5xFBLP73FlF8NBmSXtKTeP9
65UWu95DhdlvS57OwS7GT8TINnCo9LFgJyq1FqejGrzDUHhnoZvzOW1vQENAWdOle/RK18Fyu9NR
G/vKoP0al2N5ZGL26Erh7ZKJBAG9K8ft2CAIpGKfD0Ssv4tymG55TQAU6Sg1mp/52xSxiA9BsMtS
spkBsWyGIfopK2N4SVLyaUbD/EZc+kELAcekdpts9QAhDdtORLirCv9cEn2LZqc8BrWRblVT1y8q
j19CB/HepJLylCGaWZPfgWxCL8VzPSWH0KrGR2zmz4lBfySGdnzgYNquGt3oEALCRncNFVwN2c87
gYT0NNW1gzAQcqErQoP7a+9KrHFYOmDmWaQIhQvFyh7qvauoPCwlbYAOU/hgUHy2ZWS9gMo8Do38
1veyeaqnPPal21fILVNEcrY46joG4p6KZ8WOQUzfvBw8SZXYVmnbngtDkpFSDPOmYwZ51qbxwmkZ
0AVH0bvldotgLCYyTv9mdal7h8r15qLVeSjCXYXEeWs1SuzNOCh3mWl727ovyVp3uG+LHKqXAG7u
lg7WL7dn9iJ06xR8gmI31th0aqyUZI1AcrkA4srug13cyP/A32/r2nYOBeA4pkznuEgb/H9DzDuL
+K8M08Ew6TczAYeENpBai6MNHNfgdCf6Eh0/oeYcxQxzUxjrOKysVxgvMBCn+tYgeYXe3E2nUDMf
K3c2tyJ3o41uzCeCMRrfULN7ISg93mfoLXw5GsUVPFBxbQOHQZc1ztshTyNMcoiPYTO8oXds3uZe
/WoSsgXxsE/XmHbznkRxj3D0j8FT7lPJEdGPgZYhT0y5l6wYxik42pXR4wFM227al+4qDQvtqPV2
AniqzA5Qwn4HqC1+sT6uIe54H4kCsQfZTttqfRPuNDOixxISW2Ak1o6/Jun2uhrutHmuAlj/C76P
7tpHsCK6fleZOQMIz3S2LSm0BYKsTa2i8TCa5ENZGQ5tzW5Jo0XSBl8LOCaHHcSY4aNTFms18psX
oO5O1RzZmxqt26lpVHQLtJzuBMX8D7ItUBQCFqznfB3HenFPLCY95sA8wgJA/JIYwzPcnKvOfPIt
KNpV3vbOz9xEtCnKMDsLKT5VSr4QfeljsEQt5EvKQo9A8vz1UsDjbBah1EAmg9mSzuAR06CIayiX
3AY6bOWt016yJdGhrUakJGP0LVvSHmZAwH5uaRrmu7TmqS4I0onXqi/UwwwcHtWb3vmsa+120XGO
vee9213t25lxkXVbHRie/fYIoGDU3O9CtxcvkM2Xxhc5FWpJrBj/gFhJsTCXPItSGSeTuupgfGVd
fKVeZMk701IyMZYUiuOfD8lO8vyAcDhSG9yCwlje8oh3GLaIRcsIf5jdgDIBb5HvAlkIv2+0Zut5
obnT4zTeDXZHRHUGHzIgn1A203DKbXTf0NTdVTsExV56UbQtVdu8edpwn5A2I/nGsEg6WALdEwKF
HZIY0i/ZIWFCikhtkSdSEiwCyK47mEvWSCY+4iV7pFlSSKavPBLMhrdSwYLNlrQSj9iSSpBfEvCL
2vdLpkm8pJuEY5gepiXxxFuyTyzmZSv2PBNPIg2+aslIYc5LhNeSm2Lh0G+WJJUCmlzOtOLTImSl
IWwlVqSuhAI5Qb0ksZRLJouXEJcxkMzQNOS1zGyRhAfZPgdeeqNLqgtwoOAJ69mHvSS+eEv2C1CD
YFMueTAIFJSvLFFhMCUtJpwh6vEbqLbRkKGHjWVwJHyTlVEW9lNhqRB+/5CsPU0lVKvpuV6SabC8
OySFLmk1tQZXgPyadEmyiZZMmwj580Kkdu71kniTy/XX/jUShaM73XRj39gIl8UdpUu7jyymlsOS
oZON9eJreYJznD9pc0f3gt6wEKImfEjEGwumXNlETxbS2qcW8m6vd8g+5u65GDuDID4Cfey4Ko+R
S/ldFw8VmgrEaFO3TnRCIOOl7NVIkTiYI+2PskE+1wdnWvzY+Vpl+1HJox50SXJVnYfPs8cEjEkM
3NVcTj/J5fGFiqMPFq3El7M2XJH1pqcEJec215e/R89vaxHSPBSz/Ry5XvlaMibDMalA6GhVCdym
V8fBMKq7Sbgc7IrW+bH0s1RbfDI1ThCHTeHVB7wWXL4ujGV13zZ9dgfjOdxruHSfnbShY1aW+jYc
o3tUBM5N9ei5zDR/nVI13Gg3my8RNum6HebnAij4E6PFTWlp5ks3JO1V6HRfv17GWlQejVTM66+X
9ZIk1YT9uW9M72iiez+ZhCZt3abR7kOmhb5lmNU2qQmmq92s2dGAlDstt4LvOQEQlVF0H0UmDZ/j
RbRDzogvoRqztaLL/6wFo3ef+GXxWySHKY4R0kuKIHtieV8G1kn2HaDzeEx6IKFhr94ci0/lOQtA
XuOx9MBxOUOUPVi8s1XqVcc2rQhvDBfuEc6iFUEU8cbTKxt6k/IlZBDSrTjuKQVjF7DjLsCe/lza
NI6I7sDOmqm7G5vFIbBG4uK0xngMM6Z5Q3YdlqSqsgjVvsmghiZS+cNQzfsasfi65hx6Cpi0g6IW
3lO5XAQ2iAblCXoKq92oofWeNN2d0AJ3PvOt6iaq5GfLQQlqUv3WIW1Awzk6F2nl45Nd4wRNh1dd
sF07mezXZtdHXwxwH65afhAmjb4EWeZ6TCLGmmKWF3esMLCYBo0oV3+GVfViyGwhVNXzekZ7fMRU
En9jWEI/pEf19PWylYt/v4zvOhZwJv05LmgTsRAyc5xd8HzPtRkEp6FrSTugyRHbRn4hpA/aZrpo
PGbkk0k9PbRhMr7keCM3XUQnVbkcMFmBDO6jAWgS/NLtlFX5Q9fxDVGatx9tHdAD1ccjJbBifTBp
5jmpsUPDfurXGHvii9Xqry2ch6XEsFZuK4ZDH4GWS6nk7fTQBYgVyGaPnjN6t4bxY9b6Fm004baV
kcmNdHFLZBKZXaRA2SG2JG1N/57h191GMzK6PkrjddczaLIGbycKbOUyHs1LHRbmZZ78eXLkdgjy
uwcAet2z6a+aZXCX9QpwQ1xw6NZ/M5c38KReJkQ9flvpztmlYQyFBaBC4Fjj89iM7zJRaD5Rwm+Y
QZa7PNNXbPT9wV30laNO77Orm2ibQeRGMxARcFJOOZqHH3poD4cGLcVrb4JIUOFVt1hYPY7EJ9r5
4P+a1HgtF7mjHaGvGEWXvmK1HulzY6uRxFB7215a1r3TW4shOyk8WspgLhs2XTf2vmPb6cMwlDTl
EVNJwzyBfBjYQQu2xsYM+gMZ25GfkGm0zSOp3ZmfTevc7K1F3BEQPN0ztlOiKEk+ww3vjq6zTSpZ
naFjHBvukrNDA+9c/f1R38EQl0W8H0MyYHRlW1u1sPNRx2TA9/reOveWpa+rYSh8Q8biTKvbOiOt
06M8OP3zM3lJKGdfqh9jaYqzKwxvIyN9YGkdiUBKHRxGybBSo9acPUtvLmwGJAYzgp1kyQQd5SMB
OuGxs0Eqy+iXRUn7Rquag3Upd32VJOfE9fRnhBJHHWTTW5zNy95ojvuZyIU3VDymV/1IxIxCUYWc
cBJOkgYqvTdhqmtPENdTmHZkkBV9hvefOEsGCFTIxmxgm/dqUqbc4GhUc3DUkkHygHiPjqbK09fF
XT6i4UfyLuXitMbF3KIpheI9z2L8czE4EbluFrOlIBQt43pb9RytZ9Mq0A2G4d71UIXTt5JIuJEn
ZzyzTNyJxp5sY8+Tyow9zGo/kV16EZDAL/WChhKxpTakQNXnf17UGKSw1qH3DReedfT5f1+q2fnX
l8P4GjEuPYUNaxQSRDqJroRH07LSkB+Kkavrj6qy+qNTvmfKGxGrYtigHwuJ3zkWyWtmjupoeSmR
bBhy14ORqmM3azq0cy28tyS7E6MQMd+rJjwJ6H1d0S1isJ4VBToxAUbNRTIBPKTWok9LbXujyeCa
tuqJ8K/oqiPjWlM5RduZvRd/lpf4MCUZaE/jjoeNM6lIyM9Qaw4o4kANHa6mxC3PodZu41zIFXe6
bxgzyG30cAhevxlmbPtuZgYraM+EzccJ39F+hBVG0r4jAqno2gtjTt/szV1neCDpGMMAEAJl7mn2
WpcI4zS25/vgWtMtjbSNMjBnGA23SSrvOByuEzGXUJbJnC+qa9F4Yot+FmGpF/4gL/itG4mp18aE
WNyoYAvVplNl17ceetDBiNLPvk3S0wjKYzflxNoafb3PLa8/ojkKd60jLqCc+4/INZdM1W74lldv
RVkT3J001V3Tk89yNj249Ep/cLx5WjtNEr5VOU4gK3PvxEcCW5jIJVdGnAF+jT1/qvT6lNjePuza
5qbM9gH9U8iynoKacqcPBd3/G6EJN8dutA+CzQnWLKfyFpb1Z8Wwd9fY4bAFf8DawBT3e2fc8zGx
HyGM7GrQ1TszaZ0LIuCYpCsch8N3ctjm7RgbzqEa+n23uACCOTrUVpAdwDOz3EiHgUOZVxzXq8ck
UIg9YFYsFgDxaroQTjgTTEd6cdqjjnxh32kUSA4ODjvLxUlYnC2MWb0ZmWavhGlH975vntDeStZE
Yb6ZYY6IrIdMiQq7v+cLMrB2dOuNOwEARmbkp9pJ4xdCNjdurvpHaXGbZzRQEEagu2N4hvp3eekM
bnD6+shEGXDKtGmvmE8fMIiWiW9KpZ+m9mAgP7SXA3I+VcOWiJpn/M/jAYuvtsXN1J0I5TnlHphK
IE0JZuV40pcgEj9KR8738GoEYr4ZjNrXh0NSwOVAsIpjYtz981NZ1xMB/M/XTUnnrTCGAYwiBBon
i9UB4VnLGZ6XX5d+0tod9JF2LUwUlpnuZluvSsK7B9T42hLqnSIuq1zjhhJlCFZURCawLo9Fqx30
u8YeeRedne4MT3zm2N49kRs3pLnGra4tkCc5GNWqGCR7shuxHtbpswk8fsckovbNXZTEfM0EMgms
PN4WwWD5aIiDb4IKY5c6pw4D/irxGkgfrfCdBWE757b+51IXRbGuo86hikWZKqswJUU8CC8tI13Q
GL8yj/BPM63L69dFK7rs0LTGc9Ppf38KQ+KcIIjqlvlMRwfjgZy18KL1o85TmzgsXjpbz9eSH0H0
MZM+rv68/vOhs3z26+ujC8qqlc+ZiDXYL0F5VsiOy6DVLl+fKq0aNJQdYkIflqA5wwv6DWSTcK3l
03CZwFdC5Fb7ku4i0tKLrszxWnb0WlTcI95qPf2IgAufhBbeVGIx6E684T1z7F+lWUwPqAES3zHq
b6UtWGbS2vMgHYpok5o+rAuEW237y2jKt5J52gavXLsVsOhxCHIMynkOD6ziYmW02StW8c5P6XGS
wNBoz8DjDTbB9LceiOREO8LVwvRM7FB6RgJTHPpGP9RZa6ORMZurgs0O13oZSbnXjJnXVlrUF47l
zpvI0vV1EXfFbWpqT8CZN/SdGyAyK5FthZgonPYwz9uKOES+K3vqB0XxgGMnIhPTn2aNMRwe/us8
aICC/nxYBOvQHcfzmDXNnk2HYVAwxHuBI8sPEkFKrgeBS/UqB2oDWunrUrCkrHuQp6hLhktrevEh
jUgzU5r3zh8pvuQJYu8eOPtRdu0BOUvybBvVhwOGEiExW7CmU+FUqG92gJFYQymOCtueHhMidY4F
vU3OHmp6NOMp9Zmkj1s84vOD50b1SgHfP6AV37WVFx/DznH2s1Xfgjmu7yIAC+MsJ37Y3tLcaFTh
z30zcuboXBDCy0v2nRnGBCormzxPxESDGf/MaWyuRNR8CDffpl3waDXjniOvjgyl2BVF8tJlKcG0
7qXXJnfd6RD1eSYAOKBRlbkaLjQRwk1p4hTWbPddSbfcA86t17ph5NuvCzAA5Px026sm9R7MIVuX
bgawl3bHqVTzJUWVy4OYfA9c49hWFoUr7UJo1Y7DkE9LulPJzB48YplsOf1YvnAjXhL0QumKd6kF
5Eo/a9wncYrleKa7I4zXWuTNkaxYe423SfrDNDUXNybQTpofGcBpiyDolzCq7VNv5sgK0Z+9KDVP
u3jQuk2dOPIMRiHfxMgI91WKKMnE13UemqWlo3S5K4ZGo0xzl5iPon03XMq5UDbBuREloMY519Yp
u02pq+qNUCF3Y0dtux+5F/zAtChQpmpWq3zZvYpqIrp1Sl4TCBXkOqj5RoNnOHqFncGJLJ/YBY1D
E+iArPl0oCGc0wTKJ7N6Vh0Qw8oWBIkH0Xcqk+AEDMuc9JcRhsO6S52MRbCxaTXL8vtcEB/CWa3P
0k+TQ5umbLGEiCGiTNzfRiDac9oQDBUmix2pxcfIVvq7FikKPUD29ypbkpNEdiudAYtvl/LLyGvn
yTKOXRG4Nxdi28Y0UBRa2BdS/ImlHDTkhibN8Lh1XziH7rwC1izyu21Th79j2Of4TfqzTYD6kx51
HlnA+WfCg/VNd2DE24G3CmhQvYah+5FRilhmGj5hCjvXTE32Xp3kG3QpLaky+msCYuXUV9FjSf30
QOl+M2GWRit31QmcSitSFa/wRKKPaEihnhnTPmwN95VTuB581txJ9MxAM6IZ5Ic2KJpxwB5bp2tZ
SknKCJxBMRjyyCGaOvtI6biya1uH8uiE+IFdUHGKY9eJBOt87Ua6fJikcTW6EESgAfa8113XTxxo
1rZZvrDMPCay6i5G0G2cMDMeOj1NV3OFAxyHvrVtsjHaGFA++xoFDpNB7yWvognxnWy3ledM59qO
uGPnzL19XQJzQ9B7cyvmXSMR/I2atM+MI+wzslZ2Cz09lgla7dw2g63mDXfE1BwSrSnblBVAGkcM
LvIOAljsuMAXO9dqo2PvpB2oPUEwIAbBC77PulO8ZIYS54jbd8XJJL2HqbGXhZJHelfEqYA39GwU
qvMQtLefBYjIOhREAZvGuE8zLBqIWSNa7QnNNjj/Kzxv6pw5ozob1o+OWfaTihfJQ4pf1CsILJI1
zHIYLxLaNjWlgadso9tpeBJBlTMYNGxsuFDZiiUnVzSOHwVmt22jQXue6c/nOIEfGINpz7FXfVZF
P12+XjGEidYdIQfHUhsfpkEfrh1Be/GkibuMf8RpJk9aXLI+wJx9wd3akDMfmZs09Prb1/j4f0ft
/2nUDuDXBiTz3w3bL2WDDO3fRu1/f9c/hu2e+xeCC4/HwjZ1m8k6sKN/DNs97y+wJq7pIt+3XEca
oGP+MWw3vL8MvsuhjgAXYsBw+XvYbrhM6F0HHopumThoPfd/MmzniPL/zNodRu2Ueww9YVQtcYL/
PmtvmeeEuqs7UCVByDtlPfuEtZgnKy6ZeOLVlpDRNjbAB04cA0CL3sbxgFE/HskvL8bi2ZYHMxli
v4m64hA5DciSxLyGhVVe3CEhGSGQBN80Zv+gR6PALdR+aD3skFKU6twEIUzbRu75iRtoiSmCO9mu
0V7/TOrWhjT9Myodh/AqXLSAMxN/dmKA2pGgUp8DItOo+mAhiF2hpxrEPazdoWiIYzFA5ZGVAm7D
tfw06+ROH9cF7+XgJPFT4ba8qQlUm5GkzYPmQGeNcH5xkgnOPSG8RPZpZw1d6d4iOtizntDWTycc
OvkGPgsremgtasmfStIWqryfcaGz6aRV7svpe5Vp0BLzoxgMaEhwKXyBkvVYRObdkg8xY7zvGi24
NRMa+mpauDPahjByzTVvodEn266GKufocsUUaXgurK4h6I2G4lwPN1t25aFMihgIa4e+bmTi1HWG
swclOPj6aGMUYLzpO1KNqCK196HzigexjoSLj9jKy7WNC+dAr2NATlfXe4zu4YbkOb/pgo/Yk8WH
EUYP0MWzJxnRBq+sZkvaE8sezU4m2pryx8rt9gShhWghi+xMp5yGuBpPEyzOxjHOMjKgImT5TV7z
NJt3DjaMtV55cgezs7rYbvTdKLVLGRruerCXWYiRkYeAZHsNdGM8ZaFHHAZHiJ0coM8rolkAFBU/
9V77PU/gRsGf2/Mw7kSjv0gjw3M/rQvbaH0A2tpTHKGoCKwOjURYmo8t8FWkiw5t9THdjoqZsKyJ
LOLGRuNLztWxyuIa/xf1TMh9tglMCNLSBp2Pgov7Pn5JE4gmTp8+dwnsplnE2cYZguwSR/RtBfPb
JkR3G1f5m1uLllSXNNungItwLtE4CRC/QMpFN6FU8mOUAXjSer7gX9pbNGVIXB05pzKOXJexY6Nn
y/VzVBsPSdZnlFnMEJBCiM3YUONW1XgPaCff3MoLNmHHgDVKBwX7cQBaP2XRQ8sQhnlgchGTfFAa
o67C5X/SoegqGAynJOxcHTvt/SHO8SY4QEZ47B8Qn2TYgzAplcM9MJL+opExdi1QWl6n7iSDCBYJ
PiFGNd6WSZhztDKUhouS9f+wdya7cSNpHn8Vo+40uAUXoKuAyT1TqcWSbEu+EGkpm/u+823m2Ic5
zSPUi82PslSllLs0rk5hug4DGwbkTAWDwWDEF9/3XzA+1OeWKWycPoqbKqv9lUA9tCrOCQbMO8tC
AyEMHJxR8LlKKhxlhxA2f2E2Z4gFTSsV8Yo+l+8F+bktUNqtAph/3YOFP3Odiw51Anwo+gulpc5E
/clap6PztWd8jLTgpuQFXIMwnpC1l6dNwExrIImIyt/KrFEzwGzmVkBPAsQR3JollCh72GtKegdV
dm7IgNVNNE8BrEwMy1M433Td2ozEPDyv0BMHtuMXC68OyK6lkK9EqxMb6GvOqgCzo881ugYkyI34
LO31285QPjGz9bNODq+HoFpOrVQFV4AO5oqTxQQZCw6itULwGwA+sv0vdWDmi//fsvdJ5Vc/sGUb
5L5e3bJ//Ufn36XP0XFs2d9+6/ctG3ibDdpNVRVj3IV/27IVWX6vj9s1EMonS+onfJz8XgMxptiG
roABxU70YMsWAnE+RUO+jCjgT23ZaJ59t2VrloJWI7JENm/VS3hcKqWOU7qJuxZyONWE2SwS072H
bu2LHgEYo/piax2WHqyFCEkReXoVLtRucV54CJi2EmhfAP5JbYFeH9Jh4qA9O8vj7H4A5rSiAiAM
+daJ70tZwtWLfIOEChMEcHXvScNKxDHmnY1WTXQklmIjZZ0ob5ACgGB4NjouRJ1YdRnqXoWMvnRt
ViHUa/ALcQ/pJmu1qQ4jQFTxjKNyMSuyQeCuFWNRYVvLEg3eRUT8Po8LaQPEy5uWoQGbyVKXmD0t
BF4uGyPHEbivNYykfCy+bLN1PjhuCJg4zopVqDfRNUTjYmJidE0q21+a2EgtqMPdShz5idvrSxdV
8UmOtleJMTwnahgXOtkZKQTV2qNpPOUpq6so7zYYB2wtqD2wVlUWceu8lJtTDtkK8hyafQbFfJg0
TRQtFZwozlvZ6qYR2GcrC52Vbbfx0hugDsq2ts495cYb0vhTkPufSheTnCZ2snmsudhdEyeuSOOr
U9+86LK4/QwDZyHJcGYGjC3WpRGdi0yJ4RzJEMN19F5DJb5uOXFtOXPksy5Jbh0UO8hfowgXISEU
pdoCBEQyiX3J3mBiWE7kUZeRzXpJz7E4KyJlKQcI2zUSLqxBwFLoJVVK+IM/RO/29UoPcpjdPk4l
JaD2s9Zk2UbIvrCq8ERA30dLFz56KILTMu/PHav1PjipLE8UQ6tWrV+OHuKgICAckOZLB1bweNTS
Q3BSJ1JdSb2CpFKhfQibVt4CRjJgpyjYTWMrMDczLhLbzarJZNZs3O0yP76jf8PaGXKU4ewAESwI
2nPZKqJV6QfVuaGltwj/i6mUu9UiH120yjQ+Tbo0wrLZsOfAsq2lZgTKPEhknDsRZIPgiABa08ct
+1tfoRdXDyvNzQqclEEZ1b17aY1xp0aytIdhukG9DoyPCpcRs1XKpEJbFbGXnUoKOg7ACK7cYYJl
xQUBQnfNe4CaJsc2HSeOAJWqLnfOdUXC5IoEwIJysDOliBqtu9pZlnmAHYPckWMia4O9CjLvVfIR
p05ERuv0FN3lviy1aarbq1QZ4lkhlDtsAwB7pdWy0JTPWRGlc7lTgrVpBhxP7Waee7k8c3mGc9lu
5bNIRVwMvsFU1JEMnbOt0T+xvio9uzd0dG8WD4myygsYpW1RLMr8AhDrzIy6ZiGEtRtsVV7YUCzh
YI5yEA6qHEN2JSFfsqY0eWKWOHwZSMjP/bCigO/AY5YNcV+gQS8scmB+JA/r3i6Q3vO6z5np4U06
CU4cw/97Z0R4JvqFMyclpU6GiKUosxrzMlS1EQGA1BmyfwOgONNfhZaOeIlHwrDz01MjLYNb2+0n
SHOsgEuUq4aUVTlY2jYZ/OlD/rnr43Vjk2xB6D83m0kj7hGSwJLrWjt3gKotPPvT0KUTO2tmnS0j
+fQ1OHP5si3w/wGsF8fXfrkGSkY1q1+OrvXTHhj/JgWwpgTGaWDhvO7ba5AXmzzp3Fmqu8msQBP8
hIrtDJMOXiZselbSaNgYJRAbUSIXq4GoFqvI+3IMc40x4FXH0JfDfErkQDiMQiHKiWOI3IzBcjKG
zTLxMxnHzxTOs1NyM+ZSjEF29BBun4kx+DaIwsk5KNs+PsGPpzsxUtSv8y7atqDCkEmDzFEgBD+L
ZTgxuV0F1KptSJRtc+t3dXQl3OCDAYt413jeV7CwsxQI5lzVu3yljjQkBU8Bm/z/iWZityyydo0y
Go5k0S1MEiTnUifbtsZV4mXpqZYoybd/OiGKiWX37tRrkZSVAY0CQjDg3Ph4MA+exHr70bdTHyKj
Nckkoa3tIP7EHmfPlBY8a1eBpC2r7KsJ0nFZmfJG0wl+3QT+T6gr5kkEAW5mOvC08irSJnGuqgtX
DXbwx+5JTVknOPahqZnBe/Pj01CARekxXUWwtbnv8dtGJ9MgC1igWcgZ9ETEKoqYnfdJN3r5ysVs
z7d9l0MvsiGKw1QbdJJSudVc+FI9Kw1bp6JbE8J7wQVvwUoLhoEfelKtdba1PXxWi2iL2Xi0lSLk
l4KsVmaFnH8kn6ZRloGpY6qlvFLa4rzWqx37rHWTEtqCgczskLlftXO00xC+LOJkGtDTJaiJj0i6
xCdy/qX13BskpdCkgLpddQqWbFYDxR6L4LpDbRBj0HnTDTvH6pZNcRLaeoYwAuU03cuIzOV9SiSz
NNFMBRC2iTM8eZEPPfd0inAVK5dfebBZ/FEB0cy9ddHIN3UkmVTS9PgMNMHU8i2xoruAnGoO30KN
itM6FteoDkHJK2LAyXhWoQ5VqgB44KkA8LU/UGICDabp8XmhVM2mQb0VLgkc4Uq5Rw6bA26AO0Kl
mBB4MfL1Fai5rmkVqyxBh8jSqvLEQHl4bqphNAX+6136UgBYhsA+SpIrA4D8VSolYpO5eFDpWTR3
xvK97ZF8TkaZOE2zY1xk/bHsLD75qiuRT87kCeCgDgnGpdfIwxSS1QBqvQvAewBGsyFYeYWK/nyy
h8oLzomj+EYjuTcNe/1SDK6YJALUW4zKU5tL5dz2pY7kPyeNfsSJshH6QAGDSRnWMdorubrIFVQt
b1UW2A9JG2/D0ZoeeEB6mVpJz3pCJ7Vk3hn7JLa0kwY7a+QrshPF2+JcY6wKrbxBtIKASWpvGSqM
LD1rmfVxOakr2b9Qeot1qEGry0EpH00CDcZiQbbSTqQtAhXTBnYE7DvPOMtw9UIboQ6AZiblzPPt
YG2ZbrJBT6ebpJJfnUo8ItIq2BSEpdTceLDkbcvpv3h+ykoiS+3KiqrqxvXA6qr+gBMV1mlek+Un
D/9kjpevjMaLqYRTJg9Sqbp3ogWlKq08sRXD+dqGGHjljGdSxf0FqDV5Gqh581nxyDogoh9cVCHS
l3oovqS9l32mOzV0bHD9JV4UtTBXXY+LiBAeMt6anZyQc64+4/tK+AyGXa0aZYrG9lcrlrHK6KnB
DkYroQduFje4SVcI9JzDuVVXiDvg/IWyzmitjQhGJIezIDKNqdDxLA6Dqt00TRbOhZKIeVfhRK5F
XnfjmtWXPIrVfecXkwZhDJImo/a2Sm4qhAO3xkXKJ+j06+XgGN4Xr9s5nMKvvN64BFtQzzLN87eO
zz0GCpFeiErgKRR/eaqn4VS2HdA+bVlN0feMER8Avq0EGCEpXXmikKvPPJ08FZIPaOGwaqskCYbh
1ozNz5lGXCfMwbkSA+ZyRV99yqglXbeuvwv6wd72bVVMqzTFKzBAtqWoso9lNQTXICAQj21crJ/M
WFux0pAPkwmDoTl+zOx4U6ch0ggahlJK1/RTpYJrYSJGt0TuU5u2YVWP6XuI7E614L3VVnoNvAmu
sXuuusmphyHpYJjeZWnct4SmyFP63lIGWj+FrhPOcXowN7KFHE5vJYIVy8xPcrA+s67KxWIYGRcy
CpuxJvSrOhzhhLI+9zxM4HUjAyOes4I7WZVtvR61GKO4ND1hnnmUhCZZ4+uLyu8A1bgMHGlKsRly
eKgGkhILAYn2zLCLuanhP+xbcj0vOkNdIEk3iXKECIYyKJeKS4iVoHiBQ142jZ3C+qBoH3w/Mea+
kWDl66Fs5qc3QivijZQjhxAoo+qkrKB46cTkVMj+IdjWLigWaLO68j/2UX2qeqa0hkM4A0CkzN3e
+ztSufNORrHV78U1lS/Cmlb/hHq8ylK5wM68O8VbEMw3e3LRfIHcjqquE1xC7EdlGqqfVFb5uXCz
r5x1V4ELuCPq5HKqlKQUkVURc5YKLAabyl63rnfboQRF8UUpwHgLed0GOXVgUkRBhnqg04WnSo3P
dIeVjqtBFsaFrwxgSPt5126YBIha14KAwA2TrYSNb8oicNpmqTZFUwSzVm0MvnEdmCk2W5sCRnme
GID9y9BWoR7ZpFd1ZKt1z9eWiAOiH+Bk5SKoDTI4eq4t0Lu1Jn5BAIaC/xVUZAR8y20EGXLZoAdg
yJJy0prKPgtdeih11rbid1eyOWwMkpcL7tztKwqv0Hs/hBaxUs7WM43Uolz9+QTNdRrz929jHQYs
a1+gr1798reDn37McWO5T8928b582dRBy+UvDx+7+3S2q3YHP8wfMisf6n3RX+7LOqIXj8Wh8avf
fUpLdPKxoYvUT6rr9F/70usNvfuhjA9cVhmm7QEf8qFTD/fzWhvRjoRSfb//+SdVfm8JQTti9OAY
hfIjoNWPH0pUaaA7WhgMaIZQsRiggMLlng3RHw3C6/f3NNavDeZB/+/SOqnGZ4QtRPI8f0X26sdG
4EULz0ZAe29r4I8US1cNoWhj1ev5GDA274VMIow/sg5X6duQ/9+PwQ7kBwsrmWP/rno+BjYcuh8b
hBdN/D4I1NxU07BMlTXFwlnK/n4ikL/T+RAjIwHTgM//LRPhxR18e0/W9z//xMHiB2fCiyZ+HwTV
em9BRZJV8otMhe/eBkU23uuGLRPKkhXgm+Qm/1qD8FDGPHIqwHUWJrRJQQ7rgdH84n1gTUDXHbrz
SFMmdz869/y1RkERmjj2hWBdZN0zbfH4pMeV73BV0N4bML6pRhsq+jX/tpXxxWz+/YVQDdyDjpwL
LAsyqFVDaIb1sAEgmvB8FGzzPaV47p7aPqPxkPf/a82FUe+BTtOpF3vNn9gjGQWDaog6rgiGIpMi
OxwFy3rPTJBxmvlWMhlrEn+tUdBgnRw7F3gj8PDSGU+KOOpoz/XdKNiqgm8XKwM8ehBnPz4KP7CZ
/hZ6TUkN3c/HuM3fl88it//1C09T4PsGHkONcRsZ44mDL46aFN+a/vZqjT//cvDSPYRDzz58Co8e
rvP46483+P2lD671dFdP/7ny98WuuCM59hCmPnZzDHh//uk/3HpX3u0imKnV/gCFY9rMz9/78/NP
B7199i681vxkF+zeTWn+72mB8eBTg+MQ4fnEBH/jC7y7qounRh8vwu567EWmuzjb33n7p5bGltnc
3mB8eJK77FBohFo36iRHd9nzvXrH36emxj5/C26ObjqlXT86aNmExPt0pXGu/muzBbkwPz5sV5gs
OMf2+JS80F36Dq51/9TYOBzfAt5jG5/VxS5xD6rh2A6+wdRewrTdBfWuOmibM7vJknlsr5ecVYt9
cdg0nO83mNMr/x6w7ouWbe0NOr1hIYG1+nT34zN8DNKOHY6zXY/XZ/W8ZRWDSMK/o1uu9036brv/
9b8PDpyPIfaxrZ/vOsSKnno5DgibpvkG3b6o918PX/HHQPDYHo9b7a//qHaHU+8xB3F84+RSeGve
XaYHs+QxfDu2+atd8m5b++W7i7RKy1//62DcbU1wmj36En6yi9KDJ6rJgErfoOU/dFn9Y1jQb/Hu
a3v89e4rIcTBeGsc6d5g3b7exbsaycHDDVJTDf0NZvh1tOsIfA6HWhOjOeWxD/ET8dZdUQ9PLY3v
pYZe3Bv0+rZGm+zX/zxYSx7D8mN7/ars2ZFzhDSsl+7uXnRcR5vsDcKzVyHkx3b8Nazbq23/s1j9
t5zn9xH8Uy7zn/3a4fFk/MZdtN8Vv/wPAAAA//8=</cx:binary>
              </cx:geoCache>
            </cx:geography>
          </cx:layoutPr>
        </cx:series>
      </cx:plotAreaRegion>
    </cx:plotArea>
    <cx:legend pos="r" align="min" overlay="0">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5.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chart" Target="../charts/chart8.xml"/><Relationship Id="rId2" Type="http://schemas.openxmlformats.org/officeDocument/2006/relationships/image" Target="../media/image3.svg"/><Relationship Id="rId16" Type="http://schemas.openxmlformats.org/officeDocument/2006/relationships/chart" Target="../charts/chart7.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chart" Target="../charts/chart6.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601980</xdr:colOff>
      <xdr:row>2</xdr:row>
      <xdr:rowOff>300990</xdr:rowOff>
    </xdr:from>
    <xdr:to>
      <xdr:col>8</xdr:col>
      <xdr:colOff>472440</xdr:colOff>
      <xdr:row>17</xdr:row>
      <xdr:rowOff>0</xdr:rowOff>
    </xdr:to>
    <xdr:graphicFrame macro="">
      <xdr:nvGraphicFramePr>
        <xdr:cNvPr id="2" name="Chart 1">
          <a:extLst>
            <a:ext uri="{FF2B5EF4-FFF2-40B4-BE49-F238E27FC236}">
              <a16:creationId xmlns:a16="http://schemas.microsoft.com/office/drawing/2014/main" id="{E50671C8-4CF6-4E09-89E5-909B161F4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36</xdr:row>
      <xdr:rowOff>300990</xdr:rowOff>
    </xdr:from>
    <xdr:to>
      <xdr:col>8</xdr:col>
      <xdr:colOff>510540</xdr:colOff>
      <xdr:row>48</xdr:row>
      <xdr:rowOff>60960</xdr:rowOff>
    </xdr:to>
    <xdr:graphicFrame macro="">
      <xdr:nvGraphicFramePr>
        <xdr:cNvPr id="5" name="Chart 4">
          <a:extLst>
            <a:ext uri="{FF2B5EF4-FFF2-40B4-BE49-F238E27FC236}">
              <a16:creationId xmlns:a16="http://schemas.microsoft.com/office/drawing/2014/main" id="{41A27BB7-FD38-454D-ACA3-242FB4116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541020</xdr:colOff>
      <xdr:row>52</xdr:row>
      <xdr:rowOff>114300</xdr:rowOff>
    </xdr:from>
    <xdr:to>
      <xdr:col>8</xdr:col>
      <xdr:colOff>563880</xdr:colOff>
      <xdr:row>65</xdr:row>
      <xdr:rowOff>72390</xdr:rowOff>
    </xdr:to>
    <xdr:graphicFrame macro="">
      <xdr:nvGraphicFramePr>
        <xdr:cNvPr id="6" name="Chart 5">
          <a:extLst>
            <a:ext uri="{FF2B5EF4-FFF2-40B4-BE49-F238E27FC236}">
              <a16:creationId xmlns:a16="http://schemas.microsoft.com/office/drawing/2014/main" id="{CABB37D1-FAD4-4507-A1B1-035FC47B8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327212</xdr:colOff>
      <xdr:row>22</xdr:row>
      <xdr:rowOff>107577</xdr:rowOff>
    </xdr:from>
    <xdr:to>
      <xdr:col>10</xdr:col>
      <xdr:colOff>80683</xdr:colOff>
      <xdr:row>31</xdr:row>
      <xdr:rowOff>98612</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5D794E26-0061-49A9-A953-D04A39FAD4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137212" y="4374777"/>
              <a:ext cx="2801471" cy="16369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596154</xdr:colOff>
      <xdr:row>68</xdr:row>
      <xdr:rowOff>224115</xdr:rowOff>
    </xdr:from>
    <xdr:to>
      <xdr:col>10</xdr:col>
      <xdr:colOff>277907</xdr:colOff>
      <xdr:row>78</xdr:row>
      <xdr:rowOff>62751</xdr:rowOff>
    </xdr:to>
    <xdr:graphicFrame macro="">
      <xdr:nvGraphicFramePr>
        <xdr:cNvPr id="9" name="Chart 8">
          <a:extLst>
            <a:ext uri="{FF2B5EF4-FFF2-40B4-BE49-F238E27FC236}">
              <a16:creationId xmlns:a16="http://schemas.microsoft.com/office/drawing/2014/main" id="{EF90460E-BB56-4375-A85E-DD172FC27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41564</xdr:colOff>
      <xdr:row>2</xdr:row>
      <xdr:rowOff>13856</xdr:rowOff>
    </xdr:from>
    <xdr:to>
      <xdr:col>15</xdr:col>
      <xdr:colOff>55418</xdr:colOff>
      <xdr:row>6</xdr:row>
      <xdr:rowOff>27710</xdr:rowOff>
    </xdr:to>
    <xdr:sp macro="" textlink="">
      <xdr:nvSpPr>
        <xdr:cNvPr id="2" name="TextBox 1">
          <a:extLst>
            <a:ext uri="{FF2B5EF4-FFF2-40B4-BE49-F238E27FC236}">
              <a16:creationId xmlns:a16="http://schemas.microsoft.com/office/drawing/2014/main" id="{C3415364-077C-48CE-9DB7-FD7023216796}"/>
            </a:ext>
          </a:extLst>
        </xdr:cNvPr>
        <xdr:cNvSpPr txBox="1"/>
      </xdr:nvSpPr>
      <xdr:spPr>
        <a:xfrm>
          <a:off x="5527964" y="374074"/>
          <a:ext cx="3671454" cy="734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solidFill>
                <a:schemeClr val="bg1"/>
              </a:solidFill>
              <a:latin typeface="Franklin Gothic Heavy" panose="020B0903020102020204" pitchFamily="34" charset="0"/>
            </a:rPr>
            <a:t>Sales Report</a:t>
          </a:r>
        </a:p>
      </xdr:txBody>
    </xdr:sp>
    <xdr:clientData/>
  </xdr:twoCellAnchor>
  <xdr:twoCellAnchor>
    <xdr:from>
      <xdr:col>9</xdr:col>
      <xdr:colOff>434340</xdr:colOff>
      <xdr:row>5</xdr:row>
      <xdr:rowOff>160020</xdr:rowOff>
    </xdr:from>
    <xdr:to>
      <xdr:col>14</xdr:col>
      <xdr:colOff>335280</xdr:colOff>
      <xdr:row>5</xdr:row>
      <xdr:rowOff>160020</xdr:rowOff>
    </xdr:to>
    <xdr:cxnSp macro="">
      <xdr:nvCxnSpPr>
        <xdr:cNvPr id="4" name="Straight Connector 3">
          <a:extLst>
            <a:ext uri="{FF2B5EF4-FFF2-40B4-BE49-F238E27FC236}">
              <a16:creationId xmlns:a16="http://schemas.microsoft.com/office/drawing/2014/main" id="{ABCDC116-7859-4E9D-9B0A-8E85438706CB}"/>
            </a:ext>
          </a:extLst>
        </xdr:cNvPr>
        <xdr:cNvCxnSpPr/>
      </xdr:nvCxnSpPr>
      <xdr:spPr>
        <a:xfrm>
          <a:off x="5920740" y="1074420"/>
          <a:ext cx="2948940" cy="0"/>
        </a:xfrm>
        <a:prstGeom prst="line">
          <a:avLst/>
        </a:prstGeom>
        <a:ln w="38100">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52450</xdr:colOff>
      <xdr:row>6</xdr:row>
      <xdr:rowOff>3959</xdr:rowOff>
    </xdr:from>
    <xdr:to>
      <xdr:col>15</xdr:col>
      <xdr:colOff>66304</xdr:colOff>
      <xdr:row>10</xdr:row>
      <xdr:rowOff>17814</xdr:rowOff>
    </xdr:to>
    <xdr:sp macro="" textlink="">
      <xdr:nvSpPr>
        <xdr:cNvPr id="5" name="TextBox 4">
          <a:extLst>
            <a:ext uri="{FF2B5EF4-FFF2-40B4-BE49-F238E27FC236}">
              <a16:creationId xmlns:a16="http://schemas.microsoft.com/office/drawing/2014/main" id="{71EE1FE1-7A48-4FC5-B827-9BD070AC8DF8}"/>
            </a:ext>
          </a:extLst>
        </xdr:cNvPr>
        <xdr:cNvSpPr txBox="1"/>
      </xdr:nvSpPr>
      <xdr:spPr>
        <a:xfrm>
          <a:off x="5538850" y="1114302"/>
          <a:ext cx="3671454" cy="754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Franklin Gothic Heavy" panose="020B0903020102020204" pitchFamily="34" charset="0"/>
            </a:rPr>
            <a:t>Tech</a:t>
          </a:r>
          <a:r>
            <a:rPr lang="en-US" sz="2000" baseline="0">
              <a:solidFill>
                <a:schemeClr val="bg1"/>
              </a:solidFill>
              <a:latin typeface="Franklin Gothic Heavy" panose="020B0903020102020204" pitchFamily="34" charset="0"/>
            </a:rPr>
            <a:t> Store 2019</a:t>
          </a:r>
          <a:endParaRPr lang="en-US" sz="2000">
            <a:solidFill>
              <a:schemeClr val="bg1"/>
            </a:solidFill>
            <a:latin typeface="Franklin Gothic Heavy" panose="020B0903020102020204" pitchFamily="34" charset="0"/>
          </a:endParaRPr>
        </a:p>
      </xdr:txBody>
    </xdr:sp>
    <xdr:clientData/>
  </xdr:twoCellAnchor>
  <xdr:twoCellAnchor>
    <xdr:from>
      <xdr:col>0</xdr:col>
      <xdr:colOff>429491</xdr:colOff>
      <xdr:row>9</xdr:row>
      <xdr:rowOff>80683</xdr:rowOff>
    </xdr:from>
    <xdr:to>
      <xdr:col>17</xdr:col>
      <xdr:colOff>546847</xdr:colOff>
      <xdr:row>17</xdr:row>
      <xdr:rowOff>177664</xdr:rowOff>
    </xdr:to>
    <xdr:sp macro="" textlink="">
      <xdr:nvSpPr>
        <xdr:cNvPr id="6" name="Rectangle 5">
          <a:extLst>
            <a:ext uri="{FF2B5EF4-FFF2-40B4-BE49-F238E27FC236}">
              <a16:creationId xmlns:a16="http://schemas.microsoft.com/office/drawing/2014/main" id="{0CCC905C-8F5D-4497-9AEC-A46D1545D061}"/>
            </a:ext>
          </a:extLst>
        </xdr:cNvPr>
        <xdr:cNvSpPr/>
      </xdr:nvSpPr>
      <xdr:spPr>
        <a:xfrm>
          <a:off x="429491" y="1701665"/>
          <a:ext cx="10480556" cy="1537854"/>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429491</xdr:colOff>
      <xdr:row>18</xdr:row>
      <xdr:rowOff>83127</xdr:rowOff>
    </xdr:from>
    <xdr:to>
      <xdr:col>6</xdr:col>
      <xdr:colOff>125506</xdr:colOff>
      <xdr:row>34</xdr:row>
      <xdr:rowOff>0</xdr:rowOff>
    </xdr:to>
    <xdr:sp macro="" textlink="">
      <xdr:nvSpPr>
        <xdr:cNvPr id="7" name="Rectangle 6">
          <a:extLst>
            <a:ext uri="{FF2B5EF4-FFF2-40B4-BE49-F238E27FC236}">
              <a16:creationId xmlns:a16="http://schemas.microsoft.com/office/drawing/2014/main" id="{D9A31448-F364-45F5-B5E7-21EECCF19740}"/>
            </a:ext>
          </a:extLst>
        </xdr:cNvPr>
        <xdr:cNvSpPr/>
      </xdr:nvSpPr>
      <xdr:spPr>
        <a:xfrm>
          <a:off x="429491" y="3414156"/>
          <a:ext cx="3353615" cy="2877787"/>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424070</xdr:colOff>
      <xdr:row>34</xdr:row>
      <xdr:rowOff>97970</xdr:rowOff>
    </xdr:from>
    <xdr:to>
      <xdr:col>17</xdr:col>
      <xdr:colOff>546847</xdr:colOff>
      <xdr:row>43</xdr:row>
      <xdr:rowOff>174172</xdr:rowOff>
    </xdr:to>
    <xdr:sp macro="" textlink="">
      <xdr:nvSpPr>
        <xdr:cNvPr id="8" name="Rectangle 7">
          <a:extLst>
            <a:ext uri="{FF2B5EF4-FFF2-40B4-BE49-F238E27FC236}">
              <a16:creationId xmlns:a16="http://schemas.microsoft.com/office/drawing/2014/main" id="{51CE0EC0-7DE1-4DC4-AC5D-0B2E63139AA6}"/>
            </a:ext>
          </a:extLst>
        </xdr:cNvPr>
        <xdr:cNvSpPr/>
      </xdr:nvSpPr>
      <xdr:spPr>
        <a:xfrm>
          <a:off x="424070" y="6389913"/>
          <a:ext cx="10485977" cy="1741716"/>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330879</xdr:colOff>
      <xdr:row>18</xdr:row>
      <xdr:rowOff>92093</xdr:rowOff>
    </xdr:from>
    <xdr:to>
      <xdr:col>12</xdr:col>
      <xdr:colOff>26894</xdr:colOff>
      <xdr:row>34</xdr:row>
      <xdr:rowOff>8966</xdr:rowOff>
    </xdr:to>
    <xdr:sp macro="" textlink="">
      <xdr:nvSpPr>
        <xdr:cNvPr id="11" name="Rectangle 10">
          <a:extLst>
            <a:ext uri="{FF2B5EF4-FFF2-40B4-BE49-F238E27FC236}">
              <a16:creationId xmlns:a16="http://schemas.microsoft.com/office/drawing/2014/main" id="{1866FC97-6750-46F7-8EEB-2B77D27346C4}"/>
            </a:ext>
          </a:extLst>
        </xdr:cNvPr>
        <xdr:cNvSpPr/>
      </xdr:nvSpPr>
      <xdr:spPr>
        <a:xfrm>
          <a:off x="3988479" y="3334057"/>
          <a:ext cx="3353615" cy="2798618"/>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241229</xdr:colOff>
      <xdr:row>18</xdr:row>
      <xdr:rowOff>83125</xdr:rowOff>
    </xdr:from>
    <xdr:to>
      <xdr:col>17</xdr:col>
      <xdr:colOff>546844</xdr:colOff>
      <xdr:row>33</xdr:row>
      <xdr:rowOff>179292</xdr:rowOff>
    </xdr:to>
    <xdr:sp macro="" textlink="">
      <xdr:nvSpPr>
        <xdr:cNvPr id="12" name="Rectangle 11">
          <a:extLst>
            <a:ext uri="{FF2B5EF4-FFF2-40B4-BE49-F238E27FC236}">
              <a16:creationId xmlns:a16="http://schemas.microsoft.com/office/drawing/2014/main" id="{28836E20-612E-43DD-B884-62BAD3A5B7BA}"/>
            </a:ext>
          </a:extLst>
        </xdr:cNvPr>
        <xdr:cNvSpPr/>
      </xdr:nvSpPr>
      <xdr:spPr>
        <a:xfrm>
          <a:off x="7556429" y="3325089"/>
          <a:ext cx="3353615" cy="2797803"/>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116529</xdr:colOff>
      <xdr:row>9</xdr:row>
      <xdr:rowOff>96982</xdr:rowOff>
    </xdr:from>
    <xdr:to>
      <xdr:col>23</xdr:col>
      <xdr:colOff>422144</xdr:colOff>
      <xdr:row>44</xdr:row>
      <xdr:rowOff>0</xdr:rowOff>
    </xdr:to>
    <xdr:sp macro="" textlink="">
      <xdr:nvSpPr>
        <xdr:cNvPr id="13" name="Rectangle 12">
          <a:extLst>
            <a:ext uri="{FF2B5EF4-FFF2-40B4-BE49-F238E27FC236}">
              <a16:creationId xmlns:a16="http://schemas.microsoft.com/office/drawing/2014/main" id="{A778EACF-1DF1-4215-930F-EA0802C0C910}"/>
            </a:ext>
          </a:extLst>
        </xdr:cNvPr>
        <xdr:cNvSpPr/>
      </xdr:nvSpPr>
      <xdr:spPr>
        <a:xfrm>
          <a:off x="11089329" y="1762496"/>
          <a:ext cx="3353615" cy="6380018"/>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259279</xdr:colOff>
      <xdr:row>9</xdr:row>
      <xdr:rowOff>156358</xdr:rowOff>
    </xdr:from>
    <xdr:to>
      <xdr:col>5</xdr:col>
      <xdr:colOff>21771</xdr:colOff>
      <xdr:row>11</xdr:row>
      <xdr:rowOff>119741</xdr:rowOff>
    </xdr:to>
    <xdr:sp macro="" textlink="">
      <xdr:nvSpPr>
        <xdr:cNvPr id="14" name="TextBox 13">
          <a:extLst>
            <a:ext uri="{FF2B5EF4-FFF2-40B4-BE49-F238E27FC236}">
              <a16:creationId xmlns:a16="http://schemas.microsoft.com/office/drawing/2014/main" id="{C95A6E6E-0656-4A0E-970D-AE066B4109BC}"/>
            </a:ext>
          </a:extLst>
        </xdr:cNvPr>
        <xdr:cNvSpPr txBox="1"/>
      </xdr:nvSpPr>
      <xdr:spPr>
        <a:xfrm>
          <a:off x="868879" y="1821872"/>
          <a:ext cx="2200892" cy="333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Segoe UI Light" panose="020B0502040204020203" pitchFamily="34" charset="0"/>
              <a:cs typeface="Segoe UI Light" panose="020B0502040204020203" pitchFamily="34" charset="0"/>
            </a:rPr>
            <a:t>Sales in Time</a:t>
          </a:r>
        </a:p>
      </xdr:txBody>
    </xdr:sp>
    <xdr:clientData/>
  </xdr:twoCellAnchor>
  <xdr:twoCellAnchor>
    <xdr:from>
      <xdr:col>1</xdr:col>
      <xdr:colOff>281050</xdr:colOff>
      <xdr:row>18</xdr:row>
      <xdr:rowOff>156353</xdr:rowOff>
    </xdr:from>
    <xdr:to>
      <xdr:col>5</xdr:col>
      <xdr:colOff>43542</xdr:colOff>
      <xdr:row>20</xdr:row>
      <xdr:rowOff>119737</xdr:rowOff>
    </xdr:to>
    <xdr:sp macro="" textlink="">
      <xdr:nvSpPr>
        <xdr:cNvPr id="15" name="TextBox 14">
          <a:extLst>
            <a:ext uri="{FF2B5EF4-FFF2-40B4-BE49-F238E27FC236}">
              <a16:creationId xmlns:a16="http://schemas.microsoft.com/office/drawing/2014/main" id="{041914C7-F09E-41D5-8AA9-403C814E8933}"/>
            </a:ext>
          </a:extLst>
        </xdr:cNvPr>
        <xdr:cNvSpPr txBox="1"/>
      </xdr:nvSpPr>
      <xdr:spPr>
        <a:xfrm>
          <a:off x="890650" y="3487382"/>
          <a:ext cx="2200892" cy="333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Segoe UI Light" panose="020B0502040204020203" pitchFamily="34" charset="0"/>
              <a:cs typeface="Segoe UI Light" panose="020B0502040204020203" pitchFamily="34" charset="0"/>
            </a:rPr>
            <a:t>per Region</a:t>
          </a:r>
        </a:p>
      </xdr:txBody>
    </xdr:sp>
    <xdr:clientData/>
  </xdr:twoCellAnchor>
  <xdr:twoCellAnchor>
    <xdr:from>
      <xdr:col>7</xdr:col>
      <xdr:colOff>248387</xdr:colOff>
      <xdr:row>18</xdr:row>
      <xdr:rowOff>156351</xdr:rowOff>
    </xdr:from>
    <xdr:to>
      <xdr:col>11</xdr:col>
      <xdr:colOff>10879</xdr:colOff>
      <xdr:row>20</xdr:row>
      <xdr:rowOff>119735</xdr:rowOff>
    </xdr:to>
    <xdr:sp macro="" textlink="">
      <xdr:nvSpPr>
        <xdr:cNvPr id="16" name="TextBox 15">
          <a:extLst>
            <a:ext uri="{FF2B5EF4-FFF2-40B4-BE49-F238E27FC236}">
              <a16:creationId xmlns:a16="http://schemas.microsoft.com/office/drawing/2014/main" id="{DA16DAB2-A26A-45AE-A2E5-015F9CB6AF50}"/>
            </a:ext>
          </a:extLst>
        </xdr:cNvPr>
        <xdr:cNvSpPr txBox="1"/>
      </xdr:nvSpPr>
      <xdr:spPr>
        <a:xfrm>
          <a:off x="4515587" y="3487380"/>
          <a:ext cx="2200892" cy="333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Segoe UI Light" panose="020B0502040204020203" pitchFamily="34" charset="0"/>
              <a:cs typeface="Segoe UI Light" panose="020B0502040204020203" pitchFamily="34" charset="0"/>
            </a:rPr>
            <a:t>per Category</a:t>
          </a:r>
        </a:p>
      </xdr:txBody>
    </xdr:sp>
    <xdr:clientData/>
  </xdr:twoCellAnchor>
  <xdr:twoCellAnchor>
    <xdr:from>
      <xdr:col>13</xdr:col>
      <xdr:colOff>63326</xdr:colOff>
      <xdr:row>18</xdr:row>
      <xdr:rowOff>156351</xdr:rowOff>
    </xdr:from>
    <xdr:to>
      <xdr:col>16</xdr:col>
      <xdr:colOff>435418</xdr:colOff>
      <xdr:row>20</xdr:row>
      <xdr:rowOff>119735</xdr:rowOff>
    </xdr:to>
    <xdr:sp macro="" textlink="">
      <xdr:nvSpPr>
        <xdr:cNvPr id="17" name="TextBox 16">
          <a:extLst>
            <a:ext uri="{FF2B5EF4-FFF2-40B4-BE49-F238E27FC236}">
              <a16:creationId xmlns:a16="http://schemas.microsoft.com/office/drawing/2014/main" id="{23259A28-F7E7-4945-B8DE-205207E10DB9}"/>
            </a:ext>
          </a:extLst>
        </xdr:cNvPr>
        <xdr:cNvSpPr txBox="1"/>
      </xdr:nvSpPr>
      <xdr:spPr>
        <a:xfrm>
          <a:off x="7988126" y="3487380"/>
          <a:ext cx="2200892" cy="333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Segoe UI Light" panose="020B0502040204020203" pitchFamily="34" charset="0"/>
              <a:cs typeface="Segoe UI Light" panose="020B0502040204020203" pitchFamily="34" charset="0"/>
            </a:rPr>
            <a:t>per Shopping</a:t>
          </a:r>
          <a:r>
            <a:rPr lang="en-US" sz="2000" baseline="0">
              <a:solidFill>
                <a:schemeClr val="bg1"/>
              </a:solidFill>
              <a:latin typeface="Segoe UI Light" panose="020B0502040204020203" pitchFamily="34" charset="0"/>
              <a:cs typeface="Segoe UI Light" panose="020B0502040204020203" pitchFamily="34" charset="0"/>
            </a:rPr>
            <a:t> Style</a:t>
          </a:r>
          <a:endParaRPr lang="en-US" sz="2000">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1</xdr:col>
      <xdr:colOff>259275</xdr:colOff>
      <xdr:row>34</xdr:row>
      <xdr:rowOff>123697</xdr:rowOff>
    </xdr:from>
    <xdr:to>
      <xdr:col>5</xdr:col>
      <xdr:colOff>21767</xdr:colOff>
      <xdr:row>36</xdr:row>
      <xdr:rowOff>87081</xdr:rowOff>
    </xdr:to>
    <xdr:sp macro="" textlink="">
      <xdr:nvSpPr>
        <xdr:cNvPr id="18" name="TextBox 17">
          <a:extLst>
            <a:ext uri="{FF2B5EF4-FFF2-40B4-BE49-F238E27FC236}">
              <a16:creationId xmlns:a16="http://schemas.microsoft.com/office/drawing/2014/main" id="{C6803040-EED7-4D95-AF11-C7A407FBBC6E}"/>
            </a:ext>
          </a:extLst>
        </xdr:cNvPr>
        <xdr:cNvSpPr txBox="1"/>
      </xdr:nvSpPr>
      <xdr:spPr>
        <a:xfrm>
          <a:off x="868875" y="6415640"/>
          <a:ext cx="2200892" cy="333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Segoe UI Light" panose="020B0502040204020203" pitchFamily="34" charset="0"/>
              <a:cs typeface="Segoe UI Light" panose="020B0502040204020203" pitchFamily="34" charset="0"/>
            </a:rPr>
            <a:t>Filters</a:t>
          </a:r>
        </a:p>
      </xdr:txBody>
    </xdr:sp>
    <xdr:clientData/>
  </xdr:twoCellAnchor>
  <xdr:twoCellAnchor>
    <xdr:from>
      <xdr:col>19</xdr:col>
      <xdr:colOff>52439</xdr:colOff>
      <xdr:row>9</xdr:row>
      <xdr:rowOff>156357</xdr:rowOff>
    </xdr:from>
    <xdr:to>
      <xdr:col>22</xdr:col>
      <xdr:colOff>424531</xdr:colOff>
      <xdr:row>11</xdr:row>
      <xdr:rowOff>119740</xdr:rowOff>
    </xdr:to>
    <xdr:sp macro="" textlink="">
      <xdr:nvSpPr>
        <xdr:cNvPr id="19" name="TextBox 18">
          <a:extLst>
            <a:ext uri="{FF2B5EF4-FFF2-40B4-BE49-F238E27FC236}">
              <a16:creationId xmlns:a16="http://schemas.microsoft.com/office/drawing/2014/main" id="{003E8D8C-CCA3-41EE-9A68-23B0D3C0416A}"/>
            </a:ext>
          </a:extLst>
        </xdr:cNvPr>
        <xdr:cNvSpPr txBox="1"/>
      </xdr:nvSpPr>
      <xdr:spPr>
        <a:xfrm>
          <a:off x="11634839" y="1821871"/>
          <a:ext cx="2200892" cy="333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bg1"/>
              </a:solidFill>
              <a:latin typeface="Segoe UI Light" panose="020B0502040204020203" pitchFamily="34" charset="0"/>
              <a:cs typeface="Segoe UI Light" panose="020B0502040204020203" pitchFamily="34" charset="0"/>
            </a:rPr>
            <a:t>TOP</a:t>
          </a:r>
          <a:r>
            <a:rPr lang="en-US" sz="2000" baseline="0">
              <a:solidFill>
                <a:schemeClr val="bg1"/>
              </a:solidFill>
              <a:latin typeface="Segoe UI Light" panose="020B0502040204020203" pitchFamily="34" charset="0"/>
              <a:cs typeface="Segoe UI Light" panose="020B0502040204020203" pitchFamily="34" charset="0"/>
            </a:rPr>
            <a:t> 10 Products</a:t>
          </a:r>
          <a:endParaRPr lang="en-US" sz="2000">
            <a:solidFill>
              <a:schemeClr val="bg1"/>
            </a:solidFill>
            <a:latin typeface="Segoe UI Light" panose="020B0502040204020203" pitchFamily="34" charset="0"/>
            <a:cs typeface="Segoe UI Light" panose="020B0502040204020203" pitchFamily="34" charset="0"/>
          </a:endParaRPr>
        </a:p>
      </xdr:txBody>
    </xdr:sp>
    <xdr:clientData/>
  </xdr:twoCellAnchor>
  <xdr:twoCellAnchor editAs="oneCell">
    <xdr:from>
      <xdr:col>0</xdr:col>
      <xdr:colOff>587829</xdr:colOff>
      <xdr:row>34</xdr:row>
      <xdr:rowOff>130631</xdr:rowOff>
    </xdr:from>
    <xdr:to>
      <xdr:col>1</xdr:col>
      <xdr:colOff>316801</xdr:colOff>
      <xdr:row>36</xdr:row>
      <xdr:rowOff>99089</xdr:rowOff>
    </xdr:to>
    <xdr:pic>
      <xdr:nvPicPr>
        <xdr:cNvPr id="21" name="Graphic 20" descr="Filter with solid fill">
          <a:extLst>
            <a:ext uri="{FF2B5EF4-FFF2-40B4-BE49-F238E27FC236}">
              <a16:creationId xmlns:a16="http://schemas.microsoft.com/office/drawing/2014/main" id="{4535176E-37DB-4DEB-A2E8-5B9FA6B12E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7829" y="6422574"/>
          <a:ext cx="338572" cy="338572"/>
        </a:xfrm>
        <a:prstGeom prst="rect">
          <a:avLst/>
        </a:prstGeom>
      </xdr:spPr>
    </xdr:pic>
    <xdr:clientData/>
  </xdr:twoCellAnchor>
  <xdr:twoCellAnchor editAs="oneCell">
    <xdr:from>
      <xdr:col>6</xdr:col>
      <xdr:colOff>520115</xdr:colOff>
      <xdr:row>18</xdr:row>
      <xdr:rowOff>171772</xdr:rowOff>
    </xdr:from>
    <xdr:to>
      <xdr:col>7</xdr:col>
      <xdr:colOff>249087</xdr:colOff>
      <xdr:row>20</xdr:row>
      <xdr:rowOff>140230</xdr:rowOff>
    </xdr:to>
    <xdr:pic>
      <xdr:nvPicPr>
        <xdr:cNvPr id="23" name="Graphic 22" descr="Hierarchy with solid fill">
          <a:extLst>
            <a:ext uri="{FF2B5EF4-FFF2-40B4-BE49-F238E27FC236}">
              <a16:creationId xmlns:a16="http://schemas.microsoft.com/office/drawing/2014/main" id="{3BBF2AF6-F5A6-445A-B2DC-EF4E84355CA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177715" y="3502801"/>
          <a:ext cx="338572" cy="338572"/>
        </a:xfrm>
        <a:prstGeom prst="rect">
          <a:avLst/>
        </a:prstGeom>
      </xdr:spPr>
    </xdr:pic>
    <xdr:clientData/>
  </xdr:twoCellAnchor>
  <xdr:twoCellAnchor editAs="oneCell">
    <xdr:from>
      <xdr:col>12</xdr:col>
      <xdr:colOff>376194</xdr:colOff>
      <xdr:row>18</xdr:row>
      <xdr:rowOff>158485</xdr:rowOff>
    </xdr:from>
    <xdr:to>
      <xdr:col>13</xdr:col>
      <xdr:colOff>105166</xdr:colOff>
      <xdr:row>20</xdr:row>
      <xdr:rowOff>126943</xdr:rowOff>
    </xdr:to>
    <xdr:pic>
      <xdr:nvPicPr>
        <xdr:cNvPr id="25" name="Graphic 24" descr="Store with solid fill">
          <a:extLst>
            <a:ext uri="{FF2B5EF4-FFF2-40B4-BE49-F238E27FC236}">
              <a16:creationId xmlns:a16="http://schemas.microsoft.com/office/drawing/2014/main" id="{DB97DC52-94C4-4754-B91C-CD7DF30A00B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91394" y="3489514"/>
          <a:ext cx="338572" cy="338572"/>
        </a:xfrm>
        <a:prstGeom prst="rect">
          <a:avLst/>
        </a:prstGeom>
      </xdr:spPr>
    </xdr:pic>
    <xdr:clientData/>
  </xdr:twoCellAnchor>
  <xdr:twoCellAnchor editAs="oneCell">
    <xdr:from>
      <xdr:col>18</xdr:col>
      <xdr:colOff>319372</xdr:colOff>
      <xdr:row>9</xdr:row>
      <xdr:rowOff>177858</xdr:rowOff>
    </xdr:from>
    <xdr:to>
      <xdr:col>19</xdr:col>
      <xdr:colOff>48344</xdr:colOff>
      <xdr:row>11</xdr:row>
      <xdr:rowOff>146315</xdr:rowOff>
    </xdr:to>
    <xdr:pic>
      <xdr:nvPicPr>
        <xdr:cNvPr id="27" name="Graphic 26" descr="Wreath with solid fill">
          <a:extLst>
            <a:ext uri="{FF2B5EF4-FFF2-40B4-BE49-F238E27FC236}">
              <a16:creationId xmlns:a16="http://schemas.microsoft.com/office/drawing/2014/main" id="{F9DDA214-8AA6-4BBE-BB93-5A9E618CCC0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292172" y="1843372"/>
          <a:ext cx="338572" cy="338572"/>
        </a:xfrm>
        <a:prstGeom prst="rect">
          <a:avLst/>
        </a:prstGeom>
      </xdr:spPr>
    </xdr:pic>
    <xdr:clientData/>
  </xdr:twoCellAnchor>
  <xdr:twoCellAnchor editAs="oneCell">
    <xdr:from>
      <xdr:col>0</xdr:col>
      <xdr:colOff>589115</xdr:colOff>
      <xdr:row>18</xdr:row>
      <xdr:rowOff>164572</xdr:rowOff>
    </xdr:from>
    <xdr:to>
      <xdr:col>1</xdr:col>
      <xdr:colOff>318087</xdr:colOff>
      <xdr:row>20</xdr:row>
      <xdr:rowOff>133030</xdr:rowOff>
    </xdr:to>
    <xdr:pic>
      <xdr:nvPicPr>
        <xdr:cNvPr id="29" name="Graphic 28" descr="Earth globe: Americas with solid fill">
          <a:extLst>
            <a:ext uri="{FF2B5EF4-FFF2-40B4-BE49-F238E27FC236}">
              <a16:creationId xmlns:a16="http://schemas.microsoft.com/office/drawing/2014/main" id="{ED269A2B-9AC4-4A72-A005-93D43BB91DC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89115" y="3495601"/>
          <a:ext cx="338572" cy="338572"/>
        </a:xfrm>
        <a:prstGeom prst="rect">
          <a:avLst/>
        </a:prstGeom>
      </xdr:spPr>
    </xdr:pic>
    <xdr:clientData/>
  </xdr:twoCellAnchor>
  <xdr:twoCellAnchor editAs="oneCell">
    <xdr:from>
      <xdr:col>0</xdr:col>
      <xdr:colOff>575844</xdr:colOff>
      <xdr:row>9</xdr:row>
      <xdr:rowOff>173059</xdr:rowOff>
    </xdr:from>
    <xdr:to>
      <xdr:col>1</xdr:col>
      <xdr:colOff>304816</xdr:colOff>
      <xdr:row>11</xdr:row>
      <xdr:rowOff>141516</xdr:rowOff>
    </xdr:to>
    <xdr:pic>
      <xdr:nvPicPr>
        <xdr:cNvPr id="31" name="Graphic 30" descr="Upward trend with solid fill">
          <a:extLst>
            <a:ext uri="{FF2B5EF4-FFF2-40B4-BE49-F238E27FC236}">
              <a16:creationId xmlns:a16="http://schemas.microsoft.com/office/drawing/2014/main" id="{F1122E7C-3EC0-4C09-88A1-819413A66D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75844" y="1838573"/>
          <a:ext cx="338572" cy="338572"/>
        </a:xfrm>
        <a:prstGeom prst="rect">
          <a:avLst/>
        </a:prstGeom>
      </xdr:spPr>
    </xdr:pic>
    <xdr:clientData/>
  </xdr:twoCellAnchor>
  <xdr:twoCellAnchor>
    <xdr:from>
      <xdr:col>3</xdr:col>
      <xdr:colOff>563879</xdr:colOff>
      <xdr:row>9</xdr:row>
      <xdr:rowOff>166254</xdr:rowOff>
    </xdr:from>
    <xdr:to>
      <xdr:col>17</xdr:col>
      <xdr:colOff>471054</xdr:colOff>
      <xdr:row>17</xdr:row>
      <xdr:rowOff>69272</xdr:rowOff>
    </xdr:to>
    <xdr:graphicFrame macro="">
      <xdr:nvGraphicFramePr>
        <xdr:cNvPr id="32" name="Chart 31">
          <a:extLst>
            <a:ext uri="{FF2B5EF4-FFF2-40B4-BE49-F238E27FC236}">
              <a16:creationId xmlns:a16="http://schemas.microsoft.com/office/drawing/2014/main" id="{3003183E-3C17-4469-8BEB-997613D1A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500742</xdr:colOff>
      <xdr:row>19</xdr:row>
      <xdr:rowOff>87089</xdr:rowOff>
    </xdr:from>
    <xdr:to>
      <xdr:col>6</xdr:col>
      <xdr:colOff>65313</xdr:colOff>
      <xdr:row>34</xdr:row>
      <xdr:rowOff>43546</xdr:rowOff>
    </xdr:to>
    <mc:AlternateContent xmlns:mc="http://schemas.openxmlformats.org/markup-compatibility/2006">
      <mc:Choice xmlns:cx4="http://schemas.microsoft.com/office/drawing/2016/5/10/chartex" Requires="cx4">
        <xdr:graphicFrame macro="">
          <xdr:nvGraphicFramePr>
            <xdr:cNvPr id="34" name="Chart 33">
              <a:extLst>
                <a:ext uri="{FF2B5EF4-FFF2-40B4-BE49-F238E27FC236}">
                  <a16:creationId xmlns:a16="http://schemas.microsoft.com/office/drawing/2014/main" id="{05B7280E-3B63-49C9-92E7-E020C428D9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500742" y="3561809"/>
              <a:ext cx="3222171" cy="26996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381000</xdr:colOff>
      <xdr:row>20</xdr:row>
      <xdr:rowOff>185056</xdr:rowOff>
    </xdr:from>
    <xdr:to>
      <xdr:col>11</xdr:col>
      <xdr:colOff>566058</xdr:colOff>
      <xdr:row>34</xdr:row>
      <xdr:rowOff>76199</xdr:rowOff>
    </xdr:to>
    <xdr:graphicFrame macro="">
      <xdr:nvGraphicFramePr>
        <xdr:cNvPr id="35" name="Chart 34">
          <a:extLst>
            <a:ext uri="{FF2B5EF4-FFF2-40B4-BE49-F238E27FC236}">
              <a16:creationId xmlns:a16="http://schemas.microsoft.com/office/drawing/2014/main" id="{1ECB9310-5FF8-4B1B-87F3-94FDB6D13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381000</xdr:colOff>
      <xdr:row>21</xdr:row>
      <xdr:rowOff>119743</xdr:rowOff>
    </xdr:from>
    <xdr:to>
      <xdr:col>17</xdr:col>
      <xdr:colOff>283029</xdr:colOff>
      <xdr:row>33</xdr:row>
      <xdr:rowOff>76199</xdr:rowOff>
    </xdr:to>
    <xdr:graphicFrame macro="">
      <xdr:nvGraphicFramePr>
        <xdr:cNvPr id="37" name="Chart 36">
          <a:extLst>
            <a:ext uri="{FF2B5EF4-FFF2-40B4-BE49-F238E27FC236}">
              <a16:creationId xmlns:a16="http://schemas.microsoft.com/office/drawing/2014/main" id="{6AFC2E39-7ADA-4298-935C-6EEF8B15D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272143</xdr:colOff>
      <xdr:row>11</xdr:row>
      <xdr:rowOff>76200</xdr:rowOff>
    </xdr:from>
    <xdr:to>
      <xdr:col>23</xdr:col>
      <xdr:colOff>391886</xdr:colOff>
      <xdr:row>43</xdr:row>
      <xdr:rowOff>163286</xdr:rowOff>
    </xdr:to>
    <xdr:graphicFrame macro="">
      <xdr:nvGraphicFramePr>
        <xdr:cNvPr id="38" name="Chart 37">
          <a:extLst>
            <a:ext uri="{FF2B5EF4-FFF2-40B4-BE49-F238E27FC236}">
              <a16:creationId xmlns:a16="http://schemas.microsoft.com/office/drawing/2014/main" id="{AFE2DFF0-8E48-4CAD-8937-0321F6969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566057</xdr:colOff>
      <xdr:row>36</xdr:row>
      <xdr:rowOff>141515</xdr:rowOff>
    </xdr:from>
    <xdr:to>
      <xdr:col>3</xdr:col>
      <xdr:colOff>391887</xdr:colOff>
      <xdr:row>43</xdr:row>
      <xdr:rowOff>76201</xdr:rowOff>
    </xdr:to>
    <mc:AlternateContent xmlns:mc="http://schemas.openxmlformats.org/markup-compatibility/2006" xmlns:a14="http://schemas.microsoft.com/office/drawing/2010/main">
      <mc:Choice Requires="a14">
        <xdr:graphicFrame macro="">
          <xdr:nvGraphicFramePr>
            <xdr:cNvPr id="45" name="Venta">
              <a:extLst>
                <a:ext uri="{FF2B5EF4-FFF2-40B4-BE49-F238E27FC236}">
                  <a16:creationId xmlns:a16="http://schemas.microsoft.com/office/drawing/2014/main" id="{D11E6329-92DE-4820-B72E-0F1168F505DC}"/>
                </a:ext>
              </a:extLst>
            </xdr:cNvPr>
            <xdr:cNvGraphicFramePr/>
          </xdr:nvGraphicFramePr>
          <xdr:xfrm>
            <a:off x="0" y="0"/>
            <a:ext cx="0" cy="0"/>
          </xdr:xfrm>
          <a:graphic>
            <a:graphicData uri="http://schemas.microsoft.com/office/drawing/2010/slicer">
              <sle:slicer xmlns:sle="http://schemas.microsoft.com/office/drawing/2010/slicer" name="Venta"/>
            </a:graphicData>
          </a:graphic>
        </xdr:graphicFrame>
      </mc:Choice>
      <mc:Fallback xmlns="">
        <xdr:sp macro="" textlink="">
          <xdr:nvSpPr>
            <xdr:cNvPr id="0" name=""/>
            <xdr:cNvSpPr>
              <a:spLocks noTextEdit="1"/>
            </xdr:cNvSpPr>
          </xdr:nvSpPr>
          <xdr:spPr>
            <a:xfrm>
              <a:off x="566057" y="6625442"/>
              <a:ext cx="1654630" cy="11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43543</xdr:colOff>
      <xdr:row>35</xdr:row>
      <xdr:rowOff>32658</xdr:rowOff>
    </xdr:from>
    <xdr:to>
      <xdr:col>17</xdr:col>
      <xdr:colOff>348343</xdr:colOff>
      <xdr:row>43</xdr:row>
      <xdr:rowOff>87087</xdr:rowOff>
    </xdr:to>
    <mc:AlternateContent xmlns:mc="http://schemas.openxmlformats.org/markup-compatibility/2006" xmlns:a14="http://schemas.microsoft.com/office/drawing/2010/main">
      <mc:Choice Requires="a14">
        <xdr:graphicFrame macro="">
          <xdr:nvGraphicFramePr>
            <xdr:cNvPr id="46" name="Categoría">
              <a:extLst>
                <a:ext uri="{FF2B5EF4-FFF2-40B4-BE49-F238E27FC236}">
                  <a16:creationId xmlns:a16="http://schemas.microsoft.com/office/drawing/2014/main" id="{068914BC-754D-4380-912A-CAE9EA37C5C8}"/>
                </a:ext>
              </a:extLst>
            </xdr:cNvPr>
            <xdr:cNvGraphicFramePr/>
          </xdr:nvGraphicFramePr>
          <xdr:xfrm>
            <a:off x="0" y="0"/>
            <a:ext cx="0" cy="0"/>
          </xdr:xfrm>
          <a:graphic>
            <a:graphicData uri="http://schemas.microsoft.com/office/drawing/2010/slicer">
              <sle:slicer xmlns:sle="http://schemas.microsoft.com/office/drawing/2010/slicer" name="Categoría"/>
            </a:graphicData>
          </a:graphic>
        </xdr:graphicFrame>
      </mc:Choice>
      <mc:Fallback xmlns="">
        <xdr:sp macro="" textlink="">
          <xdr:nvSpPr>
            <xdr:cNvPr id="0" name=""/>
            <xdr:cNvSpPr>
              <a:spLocks noTextEdit="1"/>
            </xdr:cNvSpPr>
          </xdr:nvSpPr>
          <xdr:spPr>
            <a:xfrm>
              <a:off x="6749143" y="6336476"/>
              <a:ext cx="3962400" cy="1495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491394</xdr:colOff>
      <xdr:row>35</xdr:row>
      <xdr:rowOff>32657</xdr:rowOff>
    </xdr:from>
    <xdr:to>
      <xdr:col>10</xdr:col>
      <xdr:colOff>522513</xdr:colOff>
      <xdr:row>43</xdr:row>
      <xdr:rowOff>87087</xdr:rowOff>
    </xdr:to>
    <mc:AlternateContent xmlns:mc="http://schemas.openxmlformats.org/markup-compatibility/2006" xmlns:a14="http://schemas.microsoft.com/office/drawing/2010/main">
      <mc:Choice Requires="a14">
        <xdr:graphicFrame macro="">
          <xdr:nvGraphicFramePr>
            <xdr:cNvPr id="47" name="Tienda">
              <a:extLst>
                <a:ext uri="{FF2B5EF4-FFF2-40B4-BE49-F238E27FC236}">
                  <a16:creationId xmlns:a16="http://schemas.microsoft.com/office/drawing/2014/main" id="{2F460D17-E124-43EC-901A-FD85F4BF1786}"/>
                </a:ext>
              </a:extLst>
            </xdr:cNvPr>
            <xdr:cNvGraphicFramePr/>
          </xdr:nvGraphicFramePr>
          <xdr:xfrm>
            <a:off x="0" y="0"/>
            <a:ext cx="0" cy="0"/>
          </xdr:xfrm>
          <a:graphic>
            <a:graphicData uri="http://schemas.microsoft.com/office/drawing/2010/slicer">
              <sle:slicer xmlns:sle="http://schemas.microsoft.com/office/drawing/2010/slicer" name="Tienda"/>
            </a:graphicData>
          </a:graphic>
        </xdr:graphicFrame>
      </mc:Choice>
      <mc:Fallback xmlns="">
        <xdr:sp macro="" textlink="">
          <xdr:nvSpPr>
            <xdr:cNvPr id="0" name=""/>
            <xdr:cNvSpPr>
              <a:spLocks noTextEdit="1"/>
            </xdr:cNvSpPr>
          </xdr:nvSpPr>
          <xdr:spPr>
            <a:xfrm>
              <a:off x="2320194" y="6336475"/>
              <a:ext cx="4298319" cy="1495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i Navarro" refreshedDate="44666.462376388889" createdVersion="7" refreshedVersion="7" minRefreshableVersion="3" recordCount="249" xr:uid="{D49EF359-6C53-4573-A6DF-752A124E9899}">
  <cacheSource type="worksheet">
    <worksheetSource name="Data"/>
  </cacheSource>
  <cacheFields count="10">
    <cacheField name="SKU" numFmtId="0">
      <sharedItems/>
    </cacheField>
    <cacheField name="Venta" numFmtId="0">
      <sharedItems count="3">
        <s v="Store Pickup"/>
        <s v="Fisico"/>
        <s v="En linea"/>
      </sharedItems>
    </cacheField>
    <cacheField name="Categoría" numFmtId="0">
      <sharedItems count="8">
        <s v="Sonido"/>
        <s v="Otros"/>
        <s v="video"/>
        <s v="Conectividad"/>
        <s v="Cables"/>
        <s v="Componentes"/>
        <s v="Energía"/>
        <s v="Almacenamiento"/>
      </sharedItems>
    </cacheField>
    <cacheField name="Producto" numFmtId="0">
      <sharedItems count="26">
        <s v="Bocina GHIA GSP-15AP 24,000W Bluetooth / USB / Micro SD Negro GSP-15AP"/>
        <s v="Barra de sonido GHIA GSB-011 2.1 canales 60W Bluetooth / USB / 3.5mm Negro GSB-011"/>
        <s v="Silla Deportiva COUGAR Gaming ARMOR Pro Negro 3MARMPRB.0001"/>
        <s v="Cámara Analógica GHIA GCV-003 Alámbrica tipo bala 1MP 720p Interior / Exterior Día / Noche Negro GCV-003"/>
        <s v="Router D-Link DIR-878 Wireless-AC1900 Dual Banda 2.4GHz / 5Ghz 1900Mb/s WiFi 1x Wan 4x Lan DIR-878"/>
        <s v="Cable de datos GHIA USB Macho a USB-C Macho 2m Negro GAC-169"/>
        <s v="Motherboard AORUS X299X MASTER Socket LGA 2066 E-ATX X299 USB 3.2 DDR4 X299X AORUS MASTER"/>
        <s v="Cable de datos GHIA USB Macho a USB-C Macho 1m Negro / Rojo GAC-084"/>
        <s v="Batería Portátil GHIA GAC-122 10,050mAH 2x USB Negro GAC-122"/>
        <s v="Procesador AMD RYZEN Threadripper 3970X 3.7GHz 24 núcleos Socket sTRX4 Sin Disipador 100-100000011WOF"/>
        <s v="Kit de Teclado y Mouse ASUS U2000 Estándar Negro U2000"/>
        <s v="Motherboard Gigabyte X299X DESIGNARE 10G Socket LGA 2066 E-ATX X299 USB 3.2 DDR4 X299X DESIGNARE 10G"/>
        <s v="Unidad de estado sólido SSD GIGABYTE GP-GSM2NE3512GNTD NVMe 512GB PCIe Gen3x4 M.2 2280 NVMe 2280 Read 1700MB/s Write 1550MB/s GP-GSM2NE3512GNTD"/>
        <s v="Switch D-link 8 puertos DGS-1008A 10/100/1000Mbps No Administrable DGS-1008A"/>
        <s v="Bocina GHIA BX500G 10W Bluetooth / USB / Micro SD Gris BX500G"/>
        <s v="Tarjeta de red interna D-link DGE-528T 1 puerto Ethernet Gigabit PCI Express DGE-528T"/>
        <s v="Batería Portátil GHIA GAC-121 20,100mAH 2x USB Negro GAC-121"/>
        <s v="Cable de datos GHIA USB Macho a USB-C Macho 1m Gris GAC-094"/>
        <s v="Audífonos con micrófono Apple AirPods Pro Inalámbrico con estuche de carga Blanco MWP22AM/A"/>
        <s v="Tarjeta de video GIGABYTE GeForce GTX1650 SUPER WINDFORCE OC 4G 4GB GDDR5 PCI Express GV-N165SWF2OC-4GD"/>
        <s v="Bocina GHIA BX500B 10W Bluetooth / USB / Micro SD Negro BX500B"/>
        <s v="Motherboard AORUS X299X XTREME WATERFORCE Socket LGA 2066 XL-ATX X299 USB 3.2 WiFi DDR4 X299X AORUS XTREME WF"/>
        <s v="Cable de datos GHIA USB Macho a Micro USB Macho 2m Negro GAC-150"/>
        <s v="Cable de datos GHIA USB Macho a USB-C Macho 1m Dorado GAC-092"/>
        <s v="Unidad de estado sólido SSD ADATA Portable SD700 1TB USB 3.1 Read 440MB/s Write 430MB/s Negro ASD700-1TU31-CBK"/>
        <s v="Cable de datos GHIA USB Macho a Lightning / Micro USB Macho 1m Azul / Gris GAC-096"/>
      </sharedItems>
    </cacheField>
    <cacheField name="Cantidad" numFmtId="0">
      <sharedItems containsSemiMixedTypes="0" containsString="0" containsNumber="1" containsInteger="1" minValue="1" maxValue="5"/>
    </cacheField>
    <cacheField name="Precio" numFmtId="0">
      <sharedItems containsSemiMixedTypes="0" containsString="0" containsNumber="1" minValue="31.684799999999999" maxValue="43983.42"/>
    </cacheField>
    <cacheField name="Fecha" numFmtId="14">
      <sharedItems containsSemiMixedTypes="0" containsNonDate="0" containsDate="1" containsString="0" minDate="2019-02-04T00:00:00" maxDate="2019-12-30T00:00:00" count="174">
        <d v="2019-05-10T00:00:00"/>
        <d v="2019-07-09T00:00:00"/>
        <d v="2019-12-13T00:00:00"/>
        <d v="2019-04-14T00:00:00"/>
        <d v="2019-09-20T00:00:00"/>
        <d v="2019-09-28T00:00:00"/>
        <d v="2019-08-21T00:00:00"/>
        <d v="2019-05-22T00:00:00"/>
        <d v="2019-04-13T00:00:00"/>
        <d v="2019-06-09T00:00:00"/>
        <d v="2019-03-07T00:00:00"/>
        <d v="2019-11-30T00:00:00"/>
        <d v="2019-10-23T00:00:00"/>
        <d v="2019-03-18T00:00:00"/>
        <d v="2019-09-11T00:00:00"/>
        <d v="2019-06-15T00:00:00"/>
        <d v="2019-02-26T00:00:00"/>
        <d v="2019-09-16T00:00:00"/>
        <d v="2019-12-26T00:00:00"/>
        <d v="2019-10-18T00:00:00"/>
        <d v="2019-05-29T00:00:00"/>
        <d v="2019-03-20T00:00:00"/>
        <d v="2019-06-10T00:00:00"/>
        <d v="2019-05-21T00:00:00"/>
        <d v="2019-11-06T00:00:00"/>
        <d v="2019-12-27T00:00:00"/>
        <d v="2019-04-03T00:00:00"/>
        <d v="2019-04-02T00:00:00"/>
        <d v="2019-05-11T00:00:00"/>
        <d v="2019-02-05T00:00:00"/>
        <d v="2019-04-21T00:00:00"/>
        <d v="2019-05-19T00:00:00"/>
        <d v="2019-12-07T00:00:00"/>
        <d v="2019-06-05T00:00:00"/>
        <d v="2019-10-15T00:00:00"/>
        <d v="2019-12-28T00:00:00"/>
        <d v="2019-09-04T00:00:00"/>
        <d v="2019-12-01T00:00:00"/>
        <d v="2019-03-24T00:00:00"/>
        <d v="2019-04-22T00:00:00"/>
        <d v="2019-04-18T00:00:00"/>
        <d v="2019-09-07T00:00:00"/>
        <d v="2019-11-09T00:00:00"/>
        <d v="2019-05-24T00:00:00"/>
        <d v="2019-08-29T00:00:00"/>
        <d v="2019-03-16T00:00:00"/>
        <d v="2019-04-25T00:00:00"/>
        <d v="2019-07-24T00:00:00"/>
        <d v="2019-11-29T00:00:00"/>
        <d v="2019-07-10T00:00:00"/>
        <d v="2019-03-02T00:00:00"/>
        <d v="2019-10-28T00:00:00"/>
        <d v="2019-04-04T00:00:00"/>
        <d v="2019-07-18T00:00:00"/>
        <d v="2019-11-02T00:00:00"/>
        <d v="2019-07-07T00:00:00"/>
        <d v="2019-05-04T00:00:00"/>
        <d v="2019-11-22T00:00:00"/>
        <d v="2019-05-28T00:00:00"/>
        <d v="2019-02-12T00:00:00"/>
        <d v="2019-04-15T00:00:00"/>
        <d v="2019-06-08T00:00:00"/>
        <d v="2019-03-05T00:00:00"/>
        <d v="2019-02-07T00:00:00"/>
        <d v="2019-02-10T00:00:00"/>
        <d v="2019-02-23T00:00:00"/>
        <d v="2019-12-29T00:00:00"/>
        <d v="2019-12-06T00:00:00"/>
        <d v="2019-05-03T00:00:00"/>
        <d v="2019-10-06T00:00:00"/>
        <d v="2019-12-08T00:00:00"/>
        <d v="2019-02-18T00:00:00"/>
        <d v="2019-11-10T00:00:00"/>
        <d v="2019-08-02T00:00:00"/>
        <d v="2019-05-31T00:00:00"/>
        <d v="2019-06-11T00:00:00"/>
        <d v="2019-02-19T00:00:00"/>
        <d v="2019-07-29T00:00:00"/>
        <d v="2019-04-09T00:00:00"/>
        <d v="2019-12-02T00:00:00"/>
        <d v="2019-07-22T00:00:00"/>
        <d v="2019-06-01T00:00:00"/>
        <d v="2019-03-27T00:00:00"/>
        <d v="2019-07-20T00:00:00"/>
        <d v="2019-09-05T00:00:00"/>
        <d v="2019-11-24T00:00:00"/>
        <d v="2019-12-09T00:00:00"/>
        <d v="2019-07-01T00:00:00"/>
        <d v="2019-07-15T00:00:00"/>
        <d v="2019-10-14T00:00:00"/>
        <d v="2019-06-13T00:00:00"/>
        <d v="2019-12-19T00:00:00"/>
        <d v="2019-10-31T00:00:00"/>
        <d v="2019-10-05T00:00:00"/>
        <d v="2019-03-19T00:00:00"/>
        <d v="2019-08-04T00:00:00"/>
        <d v="2019-10-13T00:00:00"/>
        <d v="2019-07-28T00:00:00"/>
        <d v="2019-05-06T00:00:00"/>
        <d v="2019-10-03T00:00:00"/>
        <d v="2019-08-24T00:00:00"/>
        <d v="2019-09-22T00:00:00"/>
        <d v="2019-11-18T00:00:00"/>
        <d v="2019-04-16T00:00:00"/>
        <d v="2019-11-27T00:00:00"/>
        <d v="2019-03-26T00:00:00"/>
        <d v="2019-06-26T00:00:00"/>
        <d v="2019-12-03T00:00:00"/>
        <d v="2019-07-27T00:00:00"/>
        <d v="2019-11-13T00:00:00"/>
        <d v="2019-07-31T00:00:00"/>
        <d v="2019-07-26T00:00:00"/>
        <d v="2019-05-14T00:00:00"/>
        <d v="2019-10-24T00:00:00"/>
        <d v="2019-10-08T00:00:00"/>
        <d v="2019-05-07T00:00:00"/>
        <d v="2019-03-08T00:00:00"/>
        <d v="2019-02-15T00:00:00"/>
        <d v="2019-11-23T00:00:00"/>
        <d v="2019-04-27T00:00:00"/>
        <d v="2019-09-01T00:00:00"/>
        <d v="2019-07-12T00:00:00"/>
        <d v="2019-08-10T00:00:00"/>
        <d v="2019-02-06T00:00:00"/>
        <d v="2019-05-13T00:00:00"/>
        <d v="2019-12-14T00:00:00"/>
        <d v="2019-06-03T00:00:00"/>
        <d v="2019-04-26T00:00:00"/>
        <d v="2019-02-20T00:00:00"/>
        <d v="2019-06-12T00:00:00"/>
        <d v="2019-04-11T00:00:00"/>
        <d v="2019-10-11T00:00:00"/>
        <d v="2019-02-08T00:00:00"/>
        <d v="2019-12-21T00:00:00"/>
        <d v="2019-09-27T00:00:00"/>
        <d v="2019-10-22T00:00:00"/>
        <d v="2019-07-05T00:00:00"/>
        <d v="2019-09-02T00:00:00"/>
        <d v="2019-08-17T00:00:00"/>
        <d v="2019-10-29T00:00:00"/>
        <d v="2019-07-11T00:00:00"/>
        <d v="2019-08-25T00:00:00"/>
        <d v="2019-09-18T00:00:00"/>
        <d v="2019-12-04T00:00:00"/>
        <d v="2019-11-26T00:00:00"/>
        <d v="2019-02-04T00:00:00"/>
        <d v="2019-12-15T00:00:00"/>
        <d v="2019-07-21T00:00:00"/>
        <d v="2019-04-01T00:00:00"/>
        <d v="2019-09-09T00:00:00"/>
        <d v="2019-11-28T00:00:00"/>
        <d v="2019-02-27T00:00:00"/>
        <d v="2019-05-09T00:00:00"/>
        <d v="2019-11-11T00:00:00"/>
        <d v="2019-04-05T00:00:00"/>
        <d v="2019-12-16T00:00:00"/>
        <d v="2019-11-15T00:00:00"/>
        <d v="2019-12-11T00:00:00"/>
        <d v="2019-06-23T00:00:00"/>
        <d v="2019-10-17T00:00:00"/>
        <d v="2019-08-18T00:00:00"/>
        <d v="2019-03-23T00:00:00"/>
        <d v="2019-11-03T00:00:00"/>
        <d v="2019-06-22T00:00:00"/>
        <d v="2019-04-17T00:00:00"/>
        <d v="2019-12-20T00:00:00"/>
        <d v="2019-10-27T00:00:00"/>
        <d v="2019-08-05T00:00:00"/>
        <d v="2019-12-23T00:00:00"/>
        <d v="2019-06-24T00:00:00"/>
        <d v="2019-08-03T00:00:00"/>
        <d v="2019-08-23T00:00:00"/>
        <d v="2019-08-12T00:00:00"/>
        <d v="2019-02-21T00:00:00"/>
      </sharedItems>
      <fieldGroup par="9" base="6">
        <rangePr groupBy="days" startDate="2019-02-04T00:00:00" endDate="2019-12-30T00:00:00"/>
        <groupItems count="368">
          <s v="&lt;04/02/2019"/>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30/12/2019"/>
        </groupItems>
      </fieldGroup>
    </cacheField>
    <cacheField name="Tienda" numFmtId="0">
      <sharedItems count="8">
        <s v="Queretaro"/>
        <s v="Puebla"/>
        <s v="CDMX"/>
        <s v="Yucatan"/>
        <s v="Quintana Roo"/>
        <s v="Chihuahua"/>
        <s v="Jalisco"/>
        <s v="Nuevo Leon"/>
      </sharedItems>
    </cacheField>
    <cacheField name="Total" numFmtId="0">
      <sharedItems containsSemiMixedTypes="0" containsString="0" containsNumber="1" minValue="32.029199999999996" maxValue="215605"/>
    </cacheField>
    <cacheField name="Months" numFmtId="0" databaseField="0">
      <fieldGroup base="6">
        <rangePr groupBy="months" startDate="2019-02-04T00:00:00" endDate="2019-12-30T00:00:00"/>
        <groupItems count="14">
          <s v="&lt;04/02/2019"/>
          <s v="ene"/>
          <s v="feb"/>
          <s v="mar"/>
          <s v="abr"/>
          <s v="may"/>
          <s v="jun"/>
          <s v="jul"/>
          <s v="ago"/>
          <s v="sep"/>
          <s v="oct"/>
          <s v="nov"/>
          <s v="dic"/>
          <s v="&gt;30/12/2019"/>
        </groupItems>
      </fieldGroup>
    </cacheField>
  </cacheFields>
  <extLst>
    <ext xmlns:x14="http://schemas.microsoft.com/office/spreadsheetml/2009/9/main" uri="{725AE2AE-9491-48be-B2B4-4EB974FC3084}">
      <x14:pivotCacheDefinition pivotCacheId="1822812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s v="N.P. GSP-15AP"/>
    <x v="0"/>
    <x v="0"/>
    <x v="0"/>
    <n v="3"/>
    <n v="2877.2237"/>
    <x v="0"/>
    <x v="0"/>
    <n v="8631.6710999999996"/>
  </r>
  <r>
    <s v="N.P. GSB-011"/>
    <x v="1"/>
    <x v="0"/>
    <x v="1"/>
    <n v="1"/>
    <n v="1133.6399999999999"/>
    <x v="1"/>
    <x v="1"/>
    <n v="1133.6399999999999"/>
  </r>
  <r>
    <s v="N.P. 3MARMPRB.0001"/>
    <x v="1"/>
    <x v="1"/>
    <x v="2"/>
    <n v="3"/>
    <n v="5111.4240000000009"/>
    <x v="2"/>
    <x v="1"/>
    <n v="15334.272000000003"/>
  </r>
  <r>
    <s v="N.P. GCV-003"/>
    <x v="1"/>
    <x v="2"/>
    <x v="3"/>
    <n v="1"/>
    <n v="337.05"/>
    <x v="3"/>
    <x v="2"/>
    <n v="337.05"/>
  </r>
  <r>
    <s v="N.P. DIR-878"/>
    <x v="0"/>
    <x v="3"/>
    <x v="4"/>
    <n v="1"/>
    <n v="3305.5360000000001"/>
    <x v="4"/>
    <x v="3"/>
    <n v="3305.5360000000001"/>
  </r>
  <r>
    <s v="N.P. GAC-169"/>
    <x v="0"/>
    <x v="4"/>
    <x v="5"/>
    <n v="5"/>
    <n v="94.702400000000011"/>
    <x v="5"/>
    <x v="4"/>
    <n v="473.51200000000006"/>
  </r>
  <r>
    <s v="N.P. X299X AORUS MASTER"/>
    <x v="0"/>
    <x v="5"/>
    <x v="6"/>
    <n v="5"/>
    <n v="9562.619999999999"/>
    <x v="6"/>
    <x v="4"/>
    <n v="47813.099999999991"/>
  </r>
  <r>
    <s v="N.P. GAC-084"/>
    <x v="1"/>
    <x v="4"/>
    <x v="7"/>
    <n v="5"/>
    <n v="35.473199999999999"/>
    <x v="7"/>
    <x v="5"/>
    <n v="177.36599999999999"/>
  </r>
  <r>
    <s v="N.P. GAC-122"/>
    <x v="0"/>
    <x v="6"/>
    <x v="8"/>
    <n v="1"/>
    <n v="384.96"/>
    <x v="8"/>
    <x v="6"/>
    <n v="384.96"/>
  </r>
  <r>
    <s v="N.P. GSB-011"/>
    <x v="1"/>
    <x v="0"/>
    <x v="1"/>
    <n v="3"/>
    <n v="1157.76"/>
    <x v="3"/>
    <x v="1"/>
    <n v="3473.2799999999997"/>
  </r>
  <r>
    <s v="N.P. 100-100000011WOF"/>
    <x v="0"/>
    <x v="5"/>
    <x v="9"/>
    <n v="2"/>
    <n v="43983.42"/>
    <x v="9"/>
    <x v="6"/>
    <n v="87966.84"/>
  </r>
  <r>
    <s v="N.P. DIR-878"/>
    <x v="2"/>
    <x v="3"/>
    <x v="4"/>
    <n v="4"/>
    <n v="3432.6720000000005"/>
    <x v="10"/>
    <x v="1"/>
    <n v="13730.688000000002"/>
  </r>
  <r>
    <s v="N.P. U2000"/>
    <x v="0"/>
    <x v="1"/>
    <x v="10"/>
    <n v="5"/>
    <n v="346.5"/>
    <x v="11"/>
    <x v="1"/>
    <n v="1732.5"/>
  </r>
  <r>
    <s v="N.P. U2000"/>
    <x v="1"/>
    <x v="1"/>
    <x v="10"/>
    <n v="1"/>
    <n v="310.2"/>
    <x v="12"/>
    <x v="4"/>
    <n v="310.2"/>
  </r>
  <r>
    <s v="N.P. X299X DESIGNARE 10G"/>
    <x v="1"/>
    <x v="5"/>
    <x v="11"/>
    <n v="5"/>
    <n v="14207.796"/>
    <x v="13"/>
    <x v="7"/>
    <n v="71038.98"/>
  </r>
  <r>
    <s v="N.P. 3MARMPRB.0001"/>
    <x v="0"/>
    <x v="1"/>
    <x v="2"/>
    <n v="3"/>
    <n v="4922.1120000000001"/>
    <x v="14"/>
    <x v="3"/>
    <n v="14766.335999999999"/>
  </r>
  <r>
    <s v="N.P. X299X AORUS MASTER"/>
    <x v="2"/>
    <x v="5"/>
    <x v="6"/>
    <n v="5"/>
    <n v="10681.65"/>
    <x v="15"/>
    <x v="2"/>
    <n v="53408.25"/>
  </r>
  <r>
    <s v="N.P. GP-GSM2NE3512GNTD"/>
    <x v="1"/>
    <x v="7"/>
    <x v="12"/>
    <n v="4"/>
    <n v="1411.4880000000001"/>
    <x v="16"/>
    <x v="0"/>
    <n v="5645.9520000000002"/>
  </r>
  <r>
    <s v="N.P. DGS-1008A"/>
    <x v="1"/>
    <x v="3"/>
    <x v="13"/>
    <n v="2"/>
    <n v="458.48999999999995"/>
    <x v="17"/>
    <x v="2"/>
    <n v="916.9799999999999"/>
  </r>
  <r>
    <s v="N.P. BX500G"/>
    <x v="0"/>
    <x v="0"/>
    <x v="14"/>
    <n v="3"/>
    <n v="528.28"/>
    <x v="18"/>
    <x v="0"/>
    <n v="1584.84"/>
  </r>
  <r>
    <s v="N.P. GP-GSM2NE3512GNTD"/>
    <x v="1"/>
    <x v="7"/>
    <x v="12"/>
    <n v="5"/>
    <n v="1275.768"/>
    <x v="19"/>
    <x v="6"/>
    <n v="6378.84"/>
  </r>
  <r>
    <s v="N.P. DGE-528T"/>
    <x v="1"/>
    <x v="3"/>
    <x v="15"/>
    <n v="4"/>
    <n v="284.2"/>
    <x v="20"/>
    <x v="5"/>
    <n v="1136.8"/>
  </r>
  <r>
    <s v="N.P. GAC-121"/>
    <x v="1"/>
    <x v="6"/>
    <x v="16"/>
    <n v="4"/>
    <n v="606.32000000000005"/>
    <x v="21"/>
    <x v="7"/>
    <n v="2425.2800000000002"/>
  </r>
  <r>
    <s v="N.P. 100-100000011WOF"/>
    <x v="2"/>
    <x v="5"/>
    <x v="9"/>
    <n v="4"/>
    <n v="42689.79"/>
    <x v="22"/>
    <x v="7"/>
    <n v="170759.16"/>
  </r>
  <r>
    <s v="N.P. GSP-15AP"/>
    <x v="1"/>
    <x v="0"/>
    <x v="0"/>
    <n v="4"/>
    <n v="2847.5616"/>
    <x v="23"/>
    <x v="3"/>
    <n v="11390.2464"/>
  </r>
  <r>
    <s v="N.P. GAC-121"/>
    <x v="1"/>
    <x v="6"/>
    <x v="16"/>
    <n v="2"/>
    <n v="572"/>
    <x v="24"/>
    <x v="7"/>
    <n v="1144"/>
  </r>
  <r>
    <s v="N.P. GAC-094"/>
    <x v="0"/>
    <x v="4"/>
    <x v="17"/>
    <n v="1"/>
    <n v="79.436800000000005"/>
    <x v="25"/>
    <x v="7"/>
    <n v="79.436800000000005"/>
  </r>
  <r>
    <s v="N.P. GSP-15AP"/>
    <x v="1"/>
    <x v="0"/>
    <x v="0"/>
    <n v="1"/>
    <n v="2877.2237"/>
    <x v="26"/>
    <x v="4"/>
    <n v="2877.2237"/>
  </r>
  <r>
    <s v="N.P. GP-GSM2NE3512GNTD"/>
    <x v="0"/>
    <x v="7"/>
    <x v="12"/>
    <n v="3"/>
    <n v="1425.0600000000002"/>
    <x v="27"/>
    <x v="2"/>
    <n v="4275.18"/>
  </r>
  <r>
    <s v="N.P. MWP22AM/A"/>
    <x v="2"/>
    <x v="0"/>
    <x v="18"/>
    <n v="4"/>
    <n v="5102.5831999999991"/>
    <x v="28"/>
    <x v="7"/>
    <n v="20410.332799999996"/>
  </r>
  <r>
    <s v="N.P. X299X DESIGNARE 10G"/>
    <x v="0"/>
    <x v="5"/>
    <x v="11"/>
    <n v="3"/>
    <n v="14666.112000000001"/>
    <x v="29"/>
    <x v="5"/>
    <n v="43998.336000000003"/>
  </r>
  <r>
    <s v="N.P. GCV-003"/>
    <x v="2"/>
    <x v="2"/>
    <x v="3"/>
    <n v="5"/>
    <n v="308.15999999999997"/>
    <x v="30"/>
    <x v="6"/>
    <n v="1540.7999999999997"/>
  </r>
  <r>
    <s v="N.P. GSB-011"/>
    <x v="2"/>
    <x v="0"/>
    <x v="1"/>
    <n v="3"/>
    <n v="1157.76"/>
    <x v="31"/>
    <x v="5"/>
    <n v="3473.2799999999997"/>
  </r>
  <r>
    <s v="N.P. GAC-169"/>
    <x v="1"/>
    <x v="4"/>
    <x v="5"/>
    <n v="3"/>
    <n v="83.775200000000012"/>
    <x v="32"/>
    <x v="0"/>
    <n v="251.32560000000004"/>
  </r>
  <r>
    <s v="N.P. U2000"/>
    <x v="0"/>
    <x v="1"/>
    <x v="10"/>
    <n v="4"/>
    <n v="336.6"/>
    <x v="33"/>
    <x v="1"/>
    <n v="1346.4"/>
  </r>
  <r>
    <s v="N.P. GV-N165SWF2OC-4GD"/>
    <x v="2"/>
    <x v="2"/>
    <x v="19"/>
    <n v="5"/>
    <n v="4524.3874000000005"/>
    <x v="34"/>
    <x v="0"/>
    <n v="22621.937000000002"/>
  </r>
  <r>
    <s v="N.P. GAC-169"/>
    <x v="2"/>
    <x v="4"/>
    <x v="5"/>
    <n v="2"/>
    <n v="95.613"/>
    <x v="35"/>
    <x v="0"/>
    <n v="191.226"/>
  </r>
  <r>
    <s v="N.P. BX500B"/>
    <x v="2"/>
    <x v="0"/>
    <x v="20"/>
    <n v="5"/>
    <n v="556.38"/>
    <x v="36"/>
    <x v="7"/>
    <n v="2781.9"/>
  </r>
  <r>
    <s v="N.P. GAC-094"/>
    <x v="1"/>
    <x v="4"/>
    <x v="17"/>
    <n v="1"/>
    <n v="74.982399999999998"/>
    <x v="37"/>
    <x v="7"/>
    <n v="74.982399999999998"/>
  </r>
  <r>
    <s v="N.P. GP-GSM2NE3512GNTD"/>
    <x v="0"/>
    <x v="7"/>
    <x v="12"/>
    <n v="1"/>
    <n v="1330.056"/>
    <x v="38"/>
    <x v="0"/>
    <n v="1330.056"/>
  </r>
  <r>
    <s v="N.P. GCV-003"/>
    <x v="1"/>
    <x v="2"/>
    <x v="3"/>
    <n v="4"/>
    <n v="346.68"/>
    <x v="32"/>
    <x v="5"/>
    <n v="1386.72"/>
  </r>
  <r>
    <s v="N.P. X299X AORUS MASTER"/>
    <x v="1"/>
    <x v="5"/>
    <x v="6"/>
    <n v="5"/>
    <n v="9664.35"/>
    <x v="38"/>
    <x v="3"/>
    <n v="48321.75"/>
  </r>
  <r>
    <s v="N.P. DGE-528T"/>
    <x v="2"/>
    <x v="3"/>
    <x v="15"/>
    <n v="5"/>
    <n v="295.56799999999998"/>
    <x v="39"/>
    <x v="4"/>
    <n v="1477.84"/>
  </r>
  <r>
    <s v="N.P. DGE-528T"/>
    <x v="0"/>
    <x v="3"/>
    <x v="15"/>
    <n v="5"/>
    <n v="261.464"/>
    <x v="40"/>
    <x v="2"/>
    <n v="1307.32"/>
  </r>
  <r>
    <s v="N.P. GSB-011"/>
    <x v="1"/>
    <x v="0"/>
    <x v="1"/>
    <n v="3"/>
    <n v="1278.3600000000001"/>
    <x v="41"/>
    <x v="2"/>
    <n v="3835.0800000000004"/>
  </r>
  <r>
    <s v="N.P. GAC-094"/>
    <x v="0"/>
    <x v="4"/>
    <x v="17"/>
    <n v="1"/>
    <n v="70.527999999999992"/>
    <x v="42"/>
    <x v="6"/>
    <n v="70.527999999999992"/>
  </r>
  <r>
    <s v="N.P. DGS-1008A"/>
    <x v="1"/>
    <x v="3"/>
    <x v="13"/>
    <n v="2"/>
    <n v="488.07"/>
    <x v="43"/>
    <x v="5"/>
    <n v="976.14"/>
  </r>
  <r>
    <s v="N.P. X299X AORUS MASTER"/>
    <x v="1"/>
    <x v="5"/>
    <x v="6"/>
    <n v="1"/>
    <n v="10783.380000000001"/>
    <x v="44"/>
    <x v="4"/>
    <n v="10783.380000000001"/>
  </r>
  <r>
    <s v="N.P. GCV-003"/>
    <x v="1"/>
    <x v="2"/>
    <x v="3"/>
    <n v="3"/>
    <n v="340.26"/>
    <x v="45"/>
    <x v="0"/>
    <n v="1020.78"/>
  </r>
  <r>
    <s v="N.P. X299X AORUS XTREME WF"/>
    <x v="1"/>
    <x v="5"/>
    <x v="21"/>
    <n v="4"/>
    <n v="39271.568000000007"/>
    <x v="46"/>
    <x v="4"/>
    <n v="157086.27200000003"/>
  </r>
  <r>
    <s v="N.P. GCV-003"/>
    <x v="0"/>
    <x v="2"/>
    <x v="3"/>
    <n v="3"/>
    <n v="346.68"/>
    <x v="47"/>
    <x v="7"/>
    <n v="1040.04"/>
  </r>
  <r>
    <s v="N.P. GAC-169"/>
    <x v="2"/>
    <x v="4"/>
    <x v="5"/>
    <n v="5"/>
    <n v="95.613"/>
    <x v="48"/>
    <x v="0"/>
    <n v="478.065"/>
  </r>
  <r>
    <s v="N.P. X299X AORUS MASTER"/>
    <x v="2"/>
    <x v="5"/>
    <x v="6"/>
    <n v="4"/>
    <n v="9562.619999999999"/>
    <x v="49"/>
    <x v="4"/>
    <n v="38250.479999999996"/>
  </r>
  <r>
    <s v="N.P. GAC-094"/>
    <x v="0"/>
    <x v="4"/>
    <x v="17"/>
    <n v="5"/>
    <n v="72.755199999999988"/>
    <x v="50"/>
    <x v="5"/>
    <n v="363.77599999999995"/>
  </r>
  <r>
    <s v="N.P. GSB-011"/>
    <x v="0"/>
    <x v="0"/>
    <x v="1"/>
    <n v="1"/>
    <n v="1193.94"/>
    <x v="51"/>
    <x v="2"/>
    <n v="1193.94"/>
  </r>
  <r>
    <s v="N.P. BX500G"/>
    <x v="0"/>
    <x v="0"/>
    <x v="14"/>
    <n v="3"/>
    <n v="539.52"/>
    <x v="52"/>
    <x v="1"/>
    <n v="1618.56"/>
  </r>
  <r>
    <s v="N.P. GAC-150"/>
    <x v="0"/>
    <x v="4"/>
    <x v="22"/>
    <n v="1"/>
    <n v="80.144400000000005"/>
    <x v="53"/>
    <x v="1"/>
    <n v="80.144400000000005"/>
  </r>
  <r>
    <s v="N.P. DGE-528T"/>
    <x v="1"/>
    <x v="3"/>
    <x v="15"/>
    <n v="4"/>
    <n v="275.67399999999998"/>
    <x v="6"/>
    <x v="6"/>
    <n v="1102.6959999999999"/>
  </r>
  <r>
    <s v="N.P. GAC-092"/>
    <x v="2"/>
    <x v="4"/>
    <x v="23"/>
    <n v="3"/>
    <n v="75.724800000000002"/>
    <x v="54"/>
    <x v="7"/>
    <n v="227.17439999999999"/>
  </r>
  <r>
    <s v="N.P. BX500G"/>
    <x v="1"/>
    <x v="0"/>
    <x v="14"/>
    <n v="3"/>
    <n v="550.76"/>
    <x v="41"/>
    <x v="0"/>
    <n v="1652.28"/>
  </r>
  <r>
    <s v="N.P. GAC-094"/>
    <x v="2"/>
    <x v="4"/>
    <x v="17"/>
    <n v="2"/>
    <n v="74.239999999999995"/>
    <x v="55"/>
    <x v="4"/>
    <n v="148.47999999999999"/>
  </r>
  <r>
    <s v="N.P. GSB-011"/>
    <x v="1"/>
    <x v="0"/>
    <x v="1"/>
    <n v="2"/>
    <n v="1266.3"/>
    <x v="56"/>
    <x v="5"/>
    <n v="2532.6"/>
  </r>
  <r>
    <s v="N.P. DGS-1008A"/>
    <x v="1"/>
    <x v="3"/>
    <x v="13"/>
    <n v="4"/>
    <n v="502.86"/>
    <x v="57"/>
    <x v="1"/>
    <n v="2011.44"/>
  </r>
  <r>
    <s v="N.P. 100-100000011WOF"/>
    <x v="0"/>
    <x v="5"/>
    <x v="9"/>
    <n v="5"/>
    <n v="43121"/>
    <x v="58"/>
    <x v="4"/>
    <n v="215605"/>
  </r>
  <r>
    <s v="N.P. GSP-15AP"/>
    <x v="1"/>
    <x v="0"/>
    <x v="0"/>
    <n v="5"/>
    <n v="2995.8721"/>
    <x v="59"/>
    <x v="0"/>
    <n v="14979.360500000001"/>
  </r>
  <r>
    <s v="N.P. BX500B"/>
    <x v="0"/>
    <x v="0"/>
    <x v="20"/>
    <n v="4"/>
    <n v="578.86"/>
    <x v="60"/>
    <x v="2"/>
    <n v="2315.44"/>
  </r>
  <r>
    <s v="N.P. GP-GSM2NE3512GNTD"/>
    <x v="1"/>
    <x v="7"/>
    <x v="12"/>
    <n v="5"/>
    <n v="1343.6279999999999"/>
    <x v="61"/>
    <x v="0"/>
    <n v="6718.1399999999994"/>
  </r>
  <r>
    <s v="N.P. GSB-011"/>
    <x v="0"/>
    <x v="0"/>
    <x v="1"/>
    <n v="2"/>
    <n v="1302.48"/>
    <x v="62"/>
    <x v="7"/>
    <n v="2604.96"/>
  </r>
  <r>
    <s v="N.P. X299X AORUS MASTER"/>
    <x v="1"/>
    <x v="5"/>
    <x v="6"/>
    <n v="1"/>
    <n v="10478.19"/>
    <x v="63"/>
    <x v="7"/>
    <n v="10478.19"/>
  </r>
  <r>
    <s v="N.P. GCV-003"/>
    <x v="2"/>
    <x v="2"/>
    <x v="3"/>
    <n v="3"/>
    <n v="304.95"/>
    <x v="64"/>
    <x v="3"/>
    <n v="914.84999999999991"/>
  </r>
  <r>
    <s v="N.P. BX500B"/>
    <x v="0"/>
    <x v="0"/>
    <x v="20"/>
    <n v="2"/>
    <n v="578.86"/>
    <x v="65"/>
    <x v="3"/>
    <n v="1157.72"/>
  </r>
  <r>
    <s v="N.P. GAC-122"/>
    <x v="0"/>
    <x v="6"/>
    <x v="8"/>
    <n v="3"/>
    <n v="372.92999999999995"/>
    <x v="66"/>
    <x v="3"/>
    <n v="1118.79"/>
  </r>
  <r>
    <s v="N.P. X299X DESIGNARE 10G"/>
    <x v="2"/>
    <x v="5"/>
    <x v="11"/>
    <n v="1"/>
    <n v="15124.428"/>
    <x v="67"/>
    <x v="0"/>
    <n v="15124.428"/>
  </r>
  <r>
    <s v="N.P. ASD700-1TU31-CBK"/>
    <x v="2"/>
    <x v="7"/>
    <x v="24"/>
    <n v="5"/>
    <n v="2927.8366000000001"/>
    <x v="68"/>
    <x v="3"/>
    <n v="14639.183000000001"/>
  </r>
  <r>
    <s v="N.P. GAC-122"/>
    <x v="1"/>
    <x v="6"/>
    <x v="8"/>
    <n v="3"/>
    <n v="384.96"/>
    <x v="13"/>
    <x v="3"/>
    <n v="1154.8799999999999"/>
  </r>
  <r>
    <s v="N.P. GAC-169"/>
    <x v="2"/>
    <x v="4"/>
    <x v="5"/>
    <n v="4"/>
    <n v="91.06"/>
    <x v="69"/>
    <x v="0"/>
    <n v="364.24"/>
  </r>
  <r>
    <s v="N.P. DGS-1008A"/>
    <x v="2"/>
    <x v="3"/>
    <x v="13"/>
    <n v="2"/>
    <n v="512.72"/>
    <x v="70"/>
    <x v="5"/>
    <n v="1025.44"/>
  </r>
  <r>
    <s v="N.P. MWP22AM/A"/>
    <x v="2"/>
    <x v="0"/>
    <x v="18"/>
    <n v="4"/>
    <n v="5265.4315999999999"/>
    <x v="53"/>
    <x v="2"/>
    <n v="21061.7264"/>
  </r>
  <r>
    <s v="N.P. GSB-011"/>
    <x v="1"/>
    <x v="0"/>
    <x v="1"/>
    <n v="1"/>
    <n v="1206"/>
    <x v="71"/>
    <x v="1"/>
    <n v="1206"/>
  </r>
  <r>
    <s v="N.P. X299X AORUS MASTER"/>
    <x v="2"/>
    <x v="5"/>
    <x v="6"/>
    <n v="3"/>
    <n v="10579.92"/>
    <x v="72"/>
    <x v="3"/>
    <n v="31739.760000000002"/>
  </r>
  <r>
    <s v="N.P. GAC-094"/>
    <x v="0"/>
    <x v="4"/>
    <x v="17"/>
    <n v="5"/>
    <n v="69.785599999999988"/>
    <x v="62"/>
    <x v="6"/>
    <n v="348.92799999999994"/>
  </r>
  <r>
    <s v="N.P. GAC-092"/>
    <x v="0"/>
    <x v="4"/>
    <x v="23"/>
    <n v="1"/>
    <n v="69.785599999999988"/>
    <x v="10"/>
    <x v="7"/>
    <n v="69.785599999999988"/>
  </r>
  <r>
    <s v="N.P. ASD700-1TU31-CBK"/>
    <x v="2"/>
    <x v="7"/>
    <x v="24"/>
    <n v="1"/>
    <n v="2789.7311"/>
    <x v="73"/>
    <x v="1"/>
    <n v="2789.7311"/>
  </r>
  <r>
    <s v="N.P. GAC-092"/>
    <x v="0"/>
    <x v="4"/>
    <x v="23"/>
    <n v="1"/>
    <n v="72.012799999999999"/>
    <x v="74"/>
    <x v="3"/>
    <n v="72.012799999999999"/>
  </r>
  <r>
    <s v="N.P. GP-GSM2NE3512GNTD"/>
    <x v="0"/>
    <x v="7"/>
    <x v="12"/>
    <n v="5"/>
    <n v="1384.3440000000001"/>
    <x v="75"/>
    <x v="3"/>
    <n v="6921.72"/>
  </r>
  <r>
    <s v="N.P. GSB-011"/>
    <x v="0"/>
    <x v="0"/>
    <x v="1"/>
    <n v="3"/>
    <n v="1121.58"/>
    <x v="76"/>
    <x v="1"/>
    <n v="3364.74"/>
  </r>
  <r>
    <s v="N.P. GAC-094"/>
    <x v="0"/>
    <x v="4"/>
    <x v="17"/>
    <n v="3"/>
    <n v="76.467199999999991"/>
    <x v="77"/>
    <x v="5"/>
    <n v="229.40159999999997"/>
  </r>
  <r>
    <s v="N.P. DGS-1008A"/>
    <x v="2"/>
    <x v="3"/>
    <x v="13"/>
    <n v="5"/>
    <n v="453.56"/>
    <x v="78"/>
    <x v="3"/>
    <n v="2267.8000000000002"/>
  </r>
  <r>
    <s v="N.P. GSP-15AP"/>
    <x v="0"/>
    <x v="0"/>
    <x v="0"/>
    <n v="5"/>
    <n v="2847.5616"/>
    <x v="12"/>
    <x v="5"/>
    <n v="14237.808000000001"/>
  </r>
  <r>
    <s v="N.P. GV-N165SWF2OC-4GD"/>
    <x v="1"/>
    <x v="2"/>
    <x v="19"/>
    <n v="4"/>
    <n v="4012.1925999999999"/>
    <x v="79"/>
    <x v="4"/>
    <n v="16048.770399999999"/>
  </r>
  <r>
    <s v="N.P. U2000"/>
    <x v="0"/>
    <x v="1"/>
    <x v="10"/>
    <n v="5"/>
    <n v="316.8"/>
    <x v="80"/>
    <x v="1"/>
    <n v="1584"/>
  </r>
  <r>
    <s v="N.P. GAC-122"/>
    <x v="1"/>
    <x v="6"/>
    <x v="8"/>
    <n v="4"/>
    <n v="388.96999999999997"/>
    <x v="81"/>
    <x v="6"/>
    <n v="1555.8799999999999"/>
  </r>
  <r>
    <s v="N.P. BX500B"/>
    <x v="1"/>
    <x v="0"/>
    <x v="20"/>
    <n v="3"/>
    <n v="584.48"/>
    <x v="82"/>
    <x v="6"/>
    <n v="1753.44"/>
  </r>
  <r>
    <s v="N.P. X299X DESIGNARE 10G"/>
    <x v="0"/>
    <x v="5"/>
    <x v="11"/>
    <n v="2"/>
    <n v="16193.832000000002"/>
    <x v="83"/>
    <x v="0"/>
    <n v="32387.664000000004"/>
  </r>
  <r>
    <s v="N.P. MWP22AM/A"/>
    <x v="1"/>
    <x v="0"/>
    <x v="18"/>
    <n v="3"/>
    <n v="5808.2596000000003"/>
    <x v="84"/>
    <x v="4"/>
    <n v="17424.7788"/>
  </r>
  <r>
    <s v="N.P. GSP-15AP"/>
    <x v="0"/>
    <x v="0"/>
    <x v="0"/>
    <n v="5"/>
    <n v="2788.2374"/>
    <x v="85"/>
    <x v="3"/>
    <n v="13941.187"/>
  </r>
  <r>
    <s v="N.P. U2000"/>
    <x v="0"/>
    <x v="1"/>
    <x v="10"/>
    <n v="5"/>
    <n v="306.89999999999998"/>
    <x v="86"/>
    <x v="0"/>
    <n v="1534.5"/>
  </r>
  <r>
    <s v="N.P. GSB-011"/>
    <x v="0"/>
    <x v="0"/>
    <x v="1"/>
    <n v="5"/>
    <n v="1218.06"/>
    <x v="87"/>
    <x v="5"/>
    <n v="6090.2999999999993"/>
  </r>
  <r>
    <s v="N.P. GSB-011"/>
    <x v="2"/>
    <x v="0"/>
    <x v="1"/>
    <n v="1"/>
    <n v="1218.06"/>
    <x v="88"/>
    <x v="3"/>
    <n v="1218.06"/>
  </r>
  <r>
    <s v="N.P. X299X AORUS MASTER"/>
    <x v="2"/>
    <x v="5"/>
    <x v="6"/>
    <n v="1"/>
    <n v="10173"/>
    <x v="89"/>
    <x v="4"/>
    <n v="10173"/>
  </r>
  <r>
    <s v="N.P. BX500B"/>
    <x v="2"/>
    <x v="0"/>
    <x v="20"/>
    <n v="2"/>
    <n v="528.28"/>
    <x v="90"/>
    <x v="0"/>
    <n v="1056.56"/>
  </r>
  <r>
    <s v="N.P. GSB-011"/>
    <x v="0"/>
    <x v="0"/>
    <x v="1"/>
    <n v="1"/>
    <n v="1133.6399999999999"/>
    <x v="91"/>
    <x v="1"/>
    <n v="1133.6399999999999"/>
  </r>
  <r>
    <s v="N.P. GV-N165SWF2OC-4GD"/>
    <x v="2"/>
    <x v="2"/>
    <x v="19"/>
    <n v="2"/>
    <n v="4182.9241999999995"/>
    <x v="21"/>
    <x v="7"/>
    <n v="8365.8483999999989"/>
  </r>
  <r>
    <s v="N.P. U2000"/>
    <x v="2"/>
    <x v="1"/>
    <x v="10"/>
    <n v="1"/>
    <n v="323.39999999999998"/>
    <x v="8"/>
    <x v="1"/>
    <n v="323.39999999999998"/>
  </r>
  <r>
    <s v="N.P. ASD700-1TU31-CBK"/>
    <x v="0"/>
    <x v="7"/>
    <x v="24"/>
    <n v="5"/>
    <n v="2734.4889000000003"/>
    <x v="92"/>
    <x v="7"/>
    <n v="13672.444500000001"/>
  </r>
  <r>
    <s v="N.P. BX500G"/>
    <x v="2"/>
    <x v="0"/>
    <x v="14"/>
    <n v="3"/>
    <n v="539.52"/>
    <x v="93"/>
    <x v="4"/>
    <n v="1618.56"/>
  </r>
  <r>
    <s v="N.P. MWP22AM/A"/>
    <x v="1"/>
    <x v="0"/>
    <x v="18"/>
    <n v="3"/>
    <n v="5428.28"/>
    <x v="94"/>
    <x v="4"/>
    <n v="16284.84"/>
  </r>
  <r>
    <s v="N.P. 3MARMPRB.0001"/>
    <x v="0"/>
    <x v="1"/>
    <x v="2"/>
    <n v="1"/>
    <n v="4969.4400000000005"/>
    <x v="22"/>
    <x v="7"/>
    <n v="4969.4400000000005"/>
  </r>
  <r>
    <s v="N.P. ASD700-1TU31-CBK"/>
    <x v="1"/>
    <x v="7"/>
    <x v="24"/>
    <n v="3"/>
    <n v="2872.5944000000004"/>
    <x v="95"/>
    <x v="4"/>
    <n v="8617.7832000000017"/>
  </r>
  <r>
    <s v="N.P. 3MARMPRB.0001"/>
    <x v="0"/>
    <x v="1"/>
    <x v="2"/>
    <n v="3"/>
    <n v="4685.4719999999998"/>
    <x v="65"/>
    <x v="2"/>
    <n v="14056.415999999999"/>
  </r>
  <r>
    <s v="N.P. DIR-878"/>
    <x v="0"/>
    <x v="3"/>
    <x v="4"/>
    <n v="3"/>
    <n v="2955.9119999999998"/>
    <x v="96"/>
    <x v="6"/>
    <n v="8867.735999999999"/>
  </r>
  <r>
    <s v="N.P. GAC-084"/>
    <x v="0"/>
    <x v="4"/>
    <x v="7"/>
    <n v="1"/>
    <n v="35.473199999999999"/>
    <x v="17"/>
    <x v="3"/>
    <n v="35.473199999999999"/>
  </r>
  <r>
    <s v="N.P. GCV-003"/>
    <x v="1"/>
    <x v="2"/>
    <x v="3"/>
    <n v="5"/>
    <n v="311.37"/>
    <x v="97"/>
    <x v="3"/>
    <n v="1556.85"/>
  </r>
  <r>
    <s v="N.P. 3MARMPRB.0001"/>
    <x v="2"/>
    <x v="1"/>
    <x v="2"/>
    <n v="2"/>
    <n v="4354.1760000000004"/>
    <x v="98"/>
    <x v="3"/>
    <n v="8708.3520000000008"/>
  </r>
  <r>
    <s v="N.P. GAC-122"/>
    <x v="1"/>
    <x v="6"/>
    <x v="8"/>
    <n v="4"/>
    <n v="396.99"/>
    <x v="39"/>
    <x v="0"/>
    <n v="1587.96"/>
  </r>
  <r>
    <s v="N.P. GV-N165SWF2OC-4GD"/>
    <x v="0"/>
    <x v="2"/>
    <x v="19"/>
    <n v="3"/>
    <n v="3969.5096999999996"/>
    <x v="99"/>
    <x v="3"/>
    <n v="11908.5291"/>
  </r>
  <r>
    <s v="N.P. GAC-150"/>
    <x v="2"/>
    <x v="4"/>
    <x v="22"/>
    <n v="3"/>
    <n v="90.375600000000006"/>
    <x v="100"/>
    <x v="5"/>
    <n v="271.1268"/>
  </r>
  <r>
    <s v="N.P. BX500G"/>
    <x v="2"/>
    <x v="0"/>
    <x v="14"/>
    <n v="5"/>
    <n v="595.72"/>
    <x v="101"/>
    <x v="0"/>
    <n v="2978.6000000000004"/>
  </r>
  <r>
    <s v="N.P. X299X AORUS XTREME WF"/>
    <x v="1"/>
    <x v="5"/>
    <x v="21"/>
    <n v="3"/>
    <n v="37436.448000000004"/>
    <x v="102"/>
    <x v="2"/>
    <n v="112309.34400000001"/>
  </r>
  <r>
    <s v="N.P. 3MARMPRB.0001"/>
    <x v="2"/>
    <x v="1"/>
    <x v="2"/>
    <n v="4"/>
    <n v="4969.4400000000005"/>
    <x v="103"/>
    <x v="3"/>
    <n v="19877.760000000002"/>
  </r>
  <r>
    <s v="N.P. GV-N165SWF2OC-4GD"/>
    <x v="2"/>
    <x v="2"/>
    <x v="19"/>
    <n v="1"/>
    <n v="4310.9728999999998"/>
    <x v="104"/>
    <x v="3"/>
    <n v="4310.9728999999998"/>
  </r>
  <r>
    <s v="N.P. GAC-096"/>
    <x v="1"/>
    <x v="4"/>
    <x v="25"/>
    <n v="1"/>
    <n v="50.668799999999997"/>
    <x v="105"/>
    <x v="3"/>
    <n v="50.668799999999997"/>
  </r>
  <r>
    <s v="N.P. X299X AORUS XTREME WF"/>
    <x v="1"/>
    <x v="5"/>
    <x v="21"/>
    <n v="1"/>
    <n v="36702.400000000001"/>
    <x v="106"/>
    <x v="2"/>
    <n v="36702.400000000001"/>
  </r>
  <r>
    <s v="N.P. GCV-003"/>
    <x v="2"/>
    <x v="2"/>
    <x v="3"/>
    <n v="2"/>
    <n v="333.84000000000003"/>
    <x v="55"/>
    <x v="3"/>
    <n v="667.68000000000006"/>
  </r>
  <r>
    <s v="N.P. X299X AORUS XTREME WF"/>
    <x v="0"/>
    <x v="5"/>
    <x v="21"/>
    <n v="3"/>
    <n v="35601.328000000001"/>
    <x v="107"/>
    <x v="0"/>
    <n v="106803.984"/>
  </r>
  <r>
    <s v="N.P. GAC-092"/>
    <x v="2"/>
    <x v="4"/>
    <x v="23"/>
    <n v="4"/>
    <n v="70.527999999999992"/>
    <x v="108"/>
    <x v="4"/>
    <n v="282.11199999999997"/>
  </r>
  <r>
    <s v="N.P. X299X AORUS XTREME WF"/>
    <x v="0"/>
    <x v="5"/>
    <x v="21"/>
    <n v="2"/>
    <n v="34133.231999999996"/>
    <x v="109"/>
    <x v="1"/>
    <n v="68266.463999999993"/>
  </r>
  <r>
    <s v="N.P. X299X DESIGNARE 10G"/>
    <x v="0"/>
    <x v="5"/>
    <x v="11"/>
    <n v="2"/>
    <n v="16193.832000000002"/>
    <x v="110"/>
    <x v="6"/>
    <n v="32387.664000000004"/>
  </r>
  <r>
    <s v="N.P. GCV-003"/>
    <x v="1"/>
    <x v="2"/>
    <x v="3"/>
    <n v="5"/>
    <n v="308.15999999999997"/>
    <x v="111"/>
    <x v="7"/>
    <n v="1540.7999999999997"/>
  </r>
  <r>
    <s v="N.P. GV-N165SWF2OC-4GD"/>
    <x v="0"/>
    <x v="2"/>
    <x v="19"/>
    <n v="2"/>
    <n v="4609.7532000000001"/>
    <x v="17"/>
    <x v="0"/>
    <n v="9219.5064000000002"/>
  </r>
  <r>
    <s v="N.P. DGE-528T"/>
    <x v="1"/>
    <x v="3"/>
    <x v="15"/>
    <n v="3"/>
    <n v="275.67399999999998"/>
    <x v="112"/>
    <x v="2"/>
    <n v="827.02199999999993"/>
  </r>
  <r>
    <s v="N.P. GAC-084"/>
    <x v="1"/>
    <x v="4"/>
    <x v="7"/>
    <n v="2"/>
    <n v="34.095599999999997"/>
    <x v="113"/>
    <x v="0"/>
    <n v="68.191199999999995"/>
  </r>
  <r>
    <s v="N.P. GSP-15AP"/>
    <x v="2"/>
    <x v="0"/>
    <x v="0"/>
    <n v="3"/>
    <n v="2877.2237"/>
    <x v="102"/>
    <x v="5"/>
    <n v="8631.6710999999996"/>
  </r>
  <r>
    <s v="N.P. GAC-122"/>
    <x v="1"/>
    <x v="6"/>
    <x v="8"/>
    <n v="2"/>
    <n v="417.04"/>
    <x v="86"/>
    <x v="6"/>
    <n v="834.08"/>
  </r>
  <r>
    <s v="N.P. GAC-122"/>
    <x v="2"/>
    <x v="6"/>
    <x v="8"/>
    <n v="3"/>
    <n v="380.95"/>
    <x v="64"/>
    <x v="2"/>
    <n v="1142.8499999999999"/>
  </r>
  <r>
    <s v="N.P. GAC-169"/>
    <x v="1"/>
    <x v="4"/>
    <x v="5"/>
    <n v="1"/>
    <n v="84.6858"/>
    <x v="114"/>
    <x v="6"/>
    <n v="84.6858"/>
  </r>
  <r>
    <s v="N.P. BX500B"/>
    <x v="1"/>
    <x v="0"/>
    <x v="20"/>
    <n v="1"/>
    <n v="606.96"/>
    <x v="80"/>
    <x v="3"/>
    <n v="606.96"/>
  </r>
  <r>
    <s v="N.P. GAC-084"/>
    <x v="1"/>
    <x v="4"/>
    <x v="7"/>
    <n v="5"/>
    <n v="36.8508"/>
    <x v="81"/>
    <x v="7"/>
    <n v="184.25399999999999"/>
  </r>
  <r>
    <s v="N.P. GAC-150"/>
    <x v="1"/>
    <x v="4"/>
    <x v="22"/>
    <n v="3"/>
    <n v="80.997"/>
    <x v="18"/>
    <x v="0"/>
    <n v="242.99099999999999"/>
  </r>
  <r>
    <s v="N.P. GCV-003"/>
    <x v="0"/>
    <x v="2"/>
    <x v="3"/>
    <n v="2"/>
    <n v="317.79000000000002"/>
    <x v="115"/>
    <x v="0"/>
    <n v="635.58000000000004"/>
  </r>
  <r>
    <s v="N.P. GAC-084"/>
    <x v="2"/>
    <x v="4"/>
    <x v="7"/>
    <n v="2"/>
    <n v="31.684799999999999"/>
    <x v="116"/>
    <x v="4"/>
    <n v="63.369599999999998"/>
  </r>
  <r>
    <s v="N.P. GAC-084"/>
    <x v="2"/>
    <x v="4"/>
    <x v="7"/>
    <n v="1"/>
    <n v="32.029199999999996"/>
    <x v="97"/>
    <x v="0"/>
    <n v="32.029199999999996"/>
  </r>
  <r>
    <s v="N.P. GAC-084"/>
    <x v="0"/>
    <x v="4"/>
    <x v="7"/>
    <n v="2"/>
    <n v="32.373599999999996"/>
    <x v="39"/>
    <x v="0"/>
    <n v="64.747199999999992"/>
  </r>
  <r>
    <s v="N.P. GP-GSM2NE3512GNTD"/>
    <x v="1"/>
    <x v="7"/>
    <x v="12"/>
    <n v="5"/>
    <n v="1248.624"/>
    <x v="101"/>
    <x v="1"/>
    <n v="6243.12"/>
  </r>
  <r>
    <s v="N.P. GAC-094"/>
    <x v="0"/>
    <x v="4"/>
    <x v="17"/>
    <n v="1"/>
    <n v="68.300799999999995"/>
    <x v="117"/>
    <x v="2"/>
    <n v="68.300799999999995"/>
  </r>
  <r>
    <s v="N.P. GP-GSM2NE3512GNTD"/>
    <x v="0"/>
    <x v="7"/>
    <x v="12"/>
    <n v="4"/>
    <n v="1370.7720000000002"/>
    <x v="118"/>
    <x v="2"/>
    <n v="5483.0880000000006"/>
  </r>
  <r>
    <s v="N.P. GAC-121"/>
    <x v="0"/>
    <x v="6"/>
    <x v="16"/>
    <n v="5"/>
    <n v="537.67999999999995"/>
    <x v="119"/>
    <x v="1"/>
    <n v="2688.3999999999996"/>
  </r>
  <r>
    <s v="N.P. GAC-169"/>
    <x v="2"/>
    <x v="4"/>
    <x v="5"/>
    <n v="2"/>
    <n v="98.344800000000006"/>
    <x v="120"/>
    <x v="4"/>
    <n v="196.68960000000001"/>
  </r>
  <r>
    <s v="N.P. X299X DESIGNARE 10G"/>
    <x v="1"/>
    <x v="5"/>
    <x v="11"/>
    <n v="3"/>
    <n v="14666.112000000001"/>
    <x v="121"/>
    <x v="3"/>
    <n v="43998.336000000003"/>
  </r>
  <r>
    <s v="N.P. 3MARMPRB.0001"/>
    <x v="0"/>
    <x v="1"/>
    <x v="2"/>
    <n v="4"/>
    <n v="4638.1440000000002"/>
    <x v="120"/>
    <x v="1"/>
    <n v="18552.576000000001"/>
  </r>
  <r>
    <s v="N.P. 100-100000011WOF"/>
    <x v="2"/>
    <x v="5"/>
    <x v="9"/>
    <n v="1"/>
    <n v="43552.21"/>
    <x v="122"/>
    <x v="0"/>
    <n v="43552.21"/>
  </r>
  <r>
    <s v="N.P. GSP-15AP"/>
    <x v="0"/>
    <x v="0"/>
    <x v="0"/>
    <n v="3"/>
    <n v="2877.2237"/>
    <x v="56"/>
    <x v="1"/>
    <n v="8631.6710999999996"/>
  </r>
  <r>
    <s v="N.P. GAC-092"/>
    <x v="0"/>
    <x v="4"/>
    <x v="23"/>
    <n v="5"/>
    <n v="80.179199999999994"/>
    <x v="67"/>
    <x v="5"/>
    <n v="400.89599999999996"/>
  </r>
  <r>
    <s v="N.P. ASD700-1TU31-CBK"/>
    <x v="2"/>
    <x v="7"/>
    <x v="24"/>
    <n v="3"/>
    <n v="2706.8678"/>
    <x v="123"/>
    <x v="7"/>
    <n v="8120.6034"/>
  </r>
  <r>
    <s v="N.P. BX500G"/>
    <x v="0"/>
    <x v="0"/>
    <x v="14"/>
    <n v="5"/>
    <n v="567.62"/>
    <x v="124"/>
    <x v="0"/>
    <n v="2838.1"/>
  </r>
  <r>
    <s v="N.P. GSP-15AP"/>
    <x v="2"/>
    <x v="0"/>
    <x v="0"/>
    <n v="2"/>
    <n v="3055.1963000000001"/>
    <x v="68"/>
    <x v="3"/>
    <n v="6110.3926000000001"/>
  </r>
  <r>
    <s v="N.P. GAC-092"/>
    <x v="1"/>
    <x v="4"/>
    <x v="23"/>
    <n v="2"/>
    <n v="79.436800000000005"/>
    <x v="125"/>
    <x v="5"/>
    <n v="158.87360000000001"/>
  </r>
  <r>
    <s v="N.P. GV-N165SWF2OC-4GD"/>
    <x v="1"/>
    <x v="2"/>
    <x v="19"/>
    <n v="1"/>
    <n v="3926.8268000000003"/>
    <x v="88"/>
    <x v="4"/>
    <n v="3926.8268000000003"/>
  </r>
  <r>
    <s v="N.P. DIR-878"/>
    <x v="0"/>
    <x v="3"/>
    <x v="4"/>
    <n v="4"/>
    <n v="2955.9119999999998"/>
    <x v="113"/>
    <x v="5"/>
    <n v="11823.647999999999"/>
  </r>
  <r>
    <s v="N.P. GAC-092"/>
    <x v="2"/>
    <x v="4"/>
    <x v="23"/>
    <n v="4"/>
    <n v="75.724800000000002"/>
    <x v="41"/>
    <x v="1"/>
    <n v="302.89920000000001"/>
  </r>
  <r>
    <s v="N.P. DGS-1008A"/>
    <x v="1"/>
    <x v="3"/>
    <x v="13"/>
    <n v="5"/>
    <n v="483.14"/>
    <x v="51"/>
    <x v="6"/>
    <n v="2415.6999999999998"/>
  </r>
  <r>
    <s v="N.P. DIR-878"/>
    <x v="0"/>
    <x v="3"/>
    <x v="4"/>
    <n v="4"/>
    <n v="3210.1840000000002"/>
    <x v="44"/>
    <x v="6"/>
    <n v="12840.736000000001"/>
  </r>
  <r>
    <s v="N.P. X299X AORUS XTREME WF"/>
    <x v="2"/>
    <x v="5"/>
    <x v="21"/>
    <n v="2"/>
    <n v="37069.423999999999"/>
    <x v="35"/>
    <x v="3"/>
    <n v="74138.847999999998"/>
  </r>
  <r>
    <s v="N.P. GP-GSM2NE3512GNTD"/>
    <x v="0"/>
    <x v="7"/>
    <x v="12"/>
    <n v="5"/>
    <n v="1397.9160000000002"/>
    <x v="126"/>
    <x v="6"/>
    <n v="6989.5800000000008"/>
  </r>
  <r>
    <s v="N.P. X299X DESIGNARE 10G"/>
    <x v="0"/>
    <x v="5"/>
    <x v="11"/>
    <n v="2"/>
    <n v="14360.567999999999"/>
    <x v="127"/>
    <x v="3"/>
    <n v="28721.135999999999"/>
  </r>
  <r>
    <s v="N.P. GSP-15AP"/>
    <x v="2"/>
    <x v="0"/>
    <x v="0"/>
    <n v="1"/>
    <n v="3114.5205000000001"/>
    <x v="128"/>
    <x v="1"/>
    <n v="3114.5205000000001"/>
  </r>
  <r>
    <s v="N.P. GAC-092"/>
    <x v="0"/>
    <x v="4"/>
    <x v="23"/>
    <n v="4"/>
    <n v="77.951999999999998"/>
    <x v="60"/>
    <x v="5"/>
    <n v="311.80799999999999"/>
  </r>
  <r>
    <s v="N.P. X299X AORUS MASTER"/>
    <x v="0"/>
    <x v="5"/>
    <x v="6"/>
    <n v="5"/>
    <n v="10173"/>
    <x v="8"/>
    <x v="3"/>
    <n v="50865"/>
  </r>
  <r>
    <s v="N.P. GAC-092"/>
    <x v="1"/>
    <x v="4"/>
    <x v="23"/>
    <n v="1"/>
    <n v="69.785599999999988"/>
    <x v="77"/>
    <x v="5"/>
    <n v="69.785599999999988"/>
  </r>
  <r>
    <s v="N.P. 3MARMPRB.0001"/>
    <x v="0"/>
    <x v="1"/>
    <x v="2"/>
    <n v="4"/>
    <n v="4590.8159999999998"/>
    <x v="125"/>
    <x v="6"/>
    <n v="18363.263999999999"/>
  </r>
  <r>
    <s v="N.P. DIR-878"/>
    <x v="0"/>
    <x v="3"/>
    <x v="4"/>
    <n v="2"/>
    <n v="3241.9680000000003"/>
    <x v="129"/>
    <x v="7"/>
    <n v="6483.9360000000006"/>
  </r>
  <r>
    <s v="N.P. BX500G"/>
    <x v="0"/>
    <x v="0"/>
    <x v="14"/>
    <n v="1"/>
    <n v="601.34"/>
    <x v="130"/>
    <x v="6"/>
    <n v="601.34"/>
  </r>
  <r>
    <s v="N.P. X299X AORUS MASTER"/>
    <x v="2"/>
    <x v="5"/>
    <x v="6"/>
    <n v="5"/>
    <n v="10274.73"/>
    <x v="119"/>
    <x v="2"/>
    <n v="51373.649999999994"/>
  </r>
  <r>
    <s v="N.P. DGE-528T"/>
    <x v="0"/>
    <x v="3"/>
    <x v="15"/>
    <n v="3"/>
    <n v="287.04199999999997"/>
    <x v="131"/>
    <x v="3"/>
    <n v="861.12599999999998"/>
  </r>
  <r>
    <s v="N.P. BX500G"/>
    <x v="1"/>
    <x v="0"/>
    <x v="14"/>
    <n v="3"/>
    <n v="578.86"/>
    <x v="132"/>
    <x v="1"/>
    <n v="1736.58"/>
  </r>
  <r>
    <s v="N.P. GSP-15AP"/>
    <x v="0"/>
    <x v="0"/>
    <x v="0"/>
    <n v="5"/>
    <n v="3203.5068000000001"/>
    <x v="133"/>
    <x v="7"/>
    <n v="16017.534"/>
  </r>
  <r>
    <s v="N.P. GV-N165SWF2OC-4GD"/>
    <x v="0"/>
    <x v="2"/>
    <x v="19"/>
    <n v="5"/>
    <n v="4054.8754999999996"/>
    <x v="134"/>
    <x v="0"/>
    <n v="20274.377499999999"/>
  </r>
  <r>
    <s v="N.P. 100-100000011WOF"/>
    <x v="1"/>
    <x v="5"/>
    <x v="9"/>
    <n v="3"/>
    <n v="43983.42"/>
    <x v="49"/>
    <x v="7"/>
    <n v="131950.26"/>
  </r>
  <r>
    <s v="N.P. DGS-1008A"/>
    <x v="0"/>
    <x v="3"/>
    <x v="13"/>
    <n v="5"/>
    <n v="507.79"/>
    <x v="135"/>
    <x v="5"/>
    <n v="2538.9500000000003"/>
  </r>
  <r>
    <s v="N.P. BX500G"/>
    <x v="1"/>
    <x v="0"/>
    <x v="14"/>
    <n v="5"/>
    <n v="567.62"/>
    <x v="91"/>
    <x v="7"/>
    <n v="2838.1"/>
  </r>
  <r>
    <s v="N.P. U2000"/>
    <x v="1"/>
    <x v="1"/>
    <x v="10"/>
    <n v="5"/>
    <n v="339.90000000000003"/>
    <x v="136"/>
    <x v="6"/>
    <n v="1699.5000000000002"/>
  </r>
  <r>
    <s v="N.P. GAC-121"/>
    <x v="2"/>
    <x v="6"/>
    <x v="16"/>
    <n v="3"/>
    <n v="617.76"/>
    <x v="54"/>
    <x v="6"/>
    <n v="1853.28"/>
  </r>
  <r>
    <s v="N.P. X299X DESIGNARE 10G"/>
    <x v="1"/>
    <x v="5"/>
    <x v="11"/>
    <n v="5"/>
    <n v="14818.884"/>
    <x v="74"/>
    <x v="1"/>
    <n v="74094.42"/>
  </r>
  <r>
    <s v="N.P. X299X AORUS MASTER"/>
    <x v="2"/>
    <x v="5"/>
    <x v="6"/>
    <n v="2"/>
    <n v="10071.27"/>
    <x v="137"/>
    <x v="5"/>
    <n v="20142.54"/>
  </r>
  <r>
    <s v="N.P. U2000"/>
    <x v="2"/>
    <x v="1"/>
    <x v="10"/>
    <n v="3"/>
    <n v="303.60000000000002"/>
    <x v="138"/>
    <x v="0"/>
    <n v="910.80000000000007"/>
  </r>
  <r>
    <s v="N.P. BX500G"/>
    <x v="1"/>
    <x v="0"/>
    <x v="14"/>
    <n v="1"/>
    <n v="556.38"/>
    <x v="94"/>
    <x v="0"/>
    <n v="556.38"/>
  </r>
  <r>
    <s v="N.P. GAC-096"/>
    <x v="0"/>
    <x v="4"/>
    <x v="25"/>
    <n v="3"/>
    <n v="53.835599999999999"/>
    <x v="139"/>
    <x v="3"/>
    <n v="161.5068"/>
  </r>
  <r>
    <s v="N.P. GAC-094"/>
    <x v="2"/>
    <x v="4"/>
    <x v="17"/>
    <n v="2"/>
    <n v="71.270399999999995"/>
    <x v="63"/>
    <x v="3"/>
    <n v="142.54079999999999"/>
  </r>
  <r>
    <s v="N.P. GAC-169"/>
    <x v="1"/>
    <x v="4"/>
    <x v="5"/>
    <n v="4"/>
    <n v="93.791800000000009"/>
    <x v="104"/>
    <x v="4"/>
    <n v="375.16720000000004"/>
  </r>
  <r>
    <s v="N.P. 3MARMPRB.0001"/>
    <x v="0"/>
    <x v="1"/>
    <x v="2"/>
    <n v="3"/>
    <n v="5016.768"/>
    <x v="140"/>
    <x v="5"/>
    <n v="15050.304"/>
  </r>
  <r>
    <s v="N.P. 100-100000011WOF"/>
    <x v="0"/>
    <x v="5"/>
    <x v="9"/>
    <n v="4"/>
    <n v="42689.79"/>
    <x v="141"/>
    <x v="2"/>
    <n v="170759.16"/>
  </r>
  <r>
    <s v="N.P. GAC-084"/>
    <x v="0"/>
    <x v="4"/>
    <x v="7"/>
    <n v="1"/>
    <n v="34.095599999999997"/>
    <x v="142"/>
    <x v="6"/>
    <n v="34.095599999999997"/>
  </r>
  <r>
    <s v="N.P. GCV-003"/>
    <x v="1"/>
    <x v="2"/>
    <x v="3"/>
    <n v="4"/>
    <n v="317.79000000000002"/>
    <x v="143"/>
    <x v="2"/>
    <n v="1271.1600000000001"/>
  </r>
  <r>
    <s v="N.P. BX500G"/>
    <x v="2"/>
    <x v="0"/>
    <x v="14"/>
    <n v="3"/>
    <n v="562"/>
    <x v="42"/>
    <x v="7"/>
    <n v="1686"/>
  </r>
  <r>
    <s v="N.P. 3MARMPRB.0001"/>
    <x v="0"/>
    <x v="1"/>
    <x v="2"/>
    <n v="1"/>
    <n v="4638.1440000000002"/>
    <x v="144"/>
    <x v="5"/>
    <n v="4638.1440000000002"/>
  </r>
  <r>
    <s v="N.P. BX500G"/>
    <x v="2"/>
    <x v="0"/>
    <x v="14"/>
    <n v="4"/>
    <n v="533.9"/>
    <x v="145"/>
    <x v="5"/>
    <n v="2135.6"/>
  </r>
  <r>
    <s v="N.P. ASD700-1TU31-CBK"/>
    <x v="2"/>
    <x v="7"/>
    <x v="24"/>
    <n v="4"/>
    <n v="2900.2155000000002"/>
    <x v="146"/>
    <x v="3"/>
    <n v="11600.862000000001"/>
  </r>
  <r>
    <s v="N.P. GV-N165SWF2OC-4GD"/>
    <x v="0"/>
    <x v="2"/>
    <x v="19"/>
    <n v="5"/>
    <n v="4225.6071000000002"/>
    <x v="146"/>
    <x v="3"/>
    <n v="21128.035500000002"/>
  </r>
  <r>
    <s v="N.P. X299X AORUS MASTER"/>
    <x v="2"/>
    <x v="5"/>
    <x v="6"/>
    <n v="5"/>
    <n v="9969.5399999999991"/>
    <x v="120"/>
    <x v="0"/>
    <n v="49847.7"/>
  </r>
  <r>
    <s v="N.P. X299X AORUS XTREME WF"/>
    <x v="1"/>
    <x v="5"/>
    <x v="21"/>
    <n v="4"/>
    <n v="38904.544000000002"/>
    <x v="145"/>
    <x v="0"/>
    <n v="155618.17600000001"/>
  </r>
  <r>
    <s v="N.P. DGE-528T"/>
    <x v="0"/>
    <x v="3"/>
    <x v="15"/>
    <n v="1"/>
    <n v="281.358"/>
    <x v="118"/>
    <x v="4"/>
    <n v="281.358"/>
  </r>
  <r>
    <s v="N.P. DGE-528T"/>
    <x v="2"/>
    <x v="3"/>
    <x v="15"/>
    <n v="4"/>
    <n v="304.09399999999999"/>
    <x v="31"/>
    <x v="5"/>
    <n v="1216.376"/>
  </r>
  <r>
    <s v="N.P. ASD700-1TU31-CBK"/>
    <x v="2"/>
    <x v="7"/>
    <x v="24"/>
    <n v="1"/>
    <n v="2624.0045"/>
    <x v="147"/>
    <x v="1"/>
    <n v="2624.0045"/>
  </r>
  <r>
    <s v="N.P. BX500G"/>
    <x v="1"/>
    <x v="0"/>
    <x v="14"/>
    <n v="3"/>
    <n v="533.9"/>
    <x v="148"/>
    <x v="2"/>
    <n v="1601.6999999999998"/>
  </r>
  <r>
    <s v="N.P. GAC-096"/>
    <x v="1"/>
    <x v="4"/>
    <x v="25"/>
    <n v="2"/>
    <n v="49.0854"/>
    <x v="94"/>
    <x v="0"/>
    <n v="98.1708"/>
  </r>
  <r>
    <s v="N.P. GAC-122"/>
    <x v="2"/>
    <x v="6"/>
    <x v="8"/>
    <n v="3"/>
    <n v="388.96999999999997"/>
    <x v="131"/>
    <x v="1"/>
    <n v="1166.9099999999999"/>
  </r>
  <r>
    <s v="N.P. GAC-169"/>
    <x v="1"/>
    <x v="4"/>
    <x v="5"/>
    <n v="1"/>
    <n v="93.791800000000009"/>
    <x v="149"/>
    <x v="3"/>
    <n v="93.791800000000009"/>
  </r>
  <r>
    <s v="N.P. X299X AORUS MASTER"/>
    <x v="1"/>
    <x v="5"/>
    <x v="6"/>
    <n v="2"/>
    <n v="9664.35"/>
    <x v="150"/>
    <x v="7"/>
    <n v="19328.7"/>
  </r>
  <r>
    <s v="N.P. GP-GSM2NE3512GNTD"/>
    <x v="2"/>
    <x v="7"/>
    <x v="12"/>
    <n v="4"/>
    <n v="1316.4839999999999"/>
    <x v="151"/>
    <x v="2"/>
    <n v="5265.9359999999997"/>
  </r>
  <r>
    <s v="N.P. GCV-003"/>
    <x v="1"/>
    <x v="2"/>
    <x v="3"/>
    <n v="3"/>
    <n v="321"/>
    <x v="37"/>
    <x v="3"/>
    <n v="963"/>
  </r>
  <r>
    <s v="N.P. GV-N165SWF2OC-4GD"/>
    <x v="0"/>
    <x v="2"/>
    <x v="19"/>
    <n v="3"/>
    <n v="4310.9728999999998"/>
    <x v="50"/>
    <x v="6"/>
    <n v="12932.918699999998"/>
  </r>
  <r>
    <s v="N.P. GAC-084"/>
    <x v="1"/>
    <x v="4"/>
    <x v="7"/>
    <n v="3"/>
    <n v="34.784399999999998"/>
    <x v="12"/>
    <x v="6"/>
    <n v="104.35319999999999"/>
  </r>
  <r>
    <s v="N.P. DGE-528T"/>
    <x v="2"/>
    <x v="3"/>
    <x v="15"/>
    <n v="3"/>
    <n v="284.2"/>
    <x v="94"/>
    <x v="2"/>
    <n v="852.59999999999991"/>
  </r>
  <r>
    <s v="N.P. GCV-003"/>
    <x v="0"/>
    <x v="2"/>
    <x v="3"/>
    <n v="4"/>
    <n v="311.37"/>
    <x v="152"/>
    <x v="2"/>
    <n v="1245.48"/>
  </r>
  <r>
    <s v="N.P. U2000"/>
    <x v="2"/>
    <x v="1"/>
    <x v="10"/>
    <n v="3"/>
    <n v="320.09999999999997"/>
    <x v="12"/>
    <x v="5"/>
    <n v="960.3"/>
  </r>
  <r>
    <s v="N.P. GP-GSM2NE3512GNTD"/>
    <x v="1"/>
    <x v="7"/>
    <x v="12"/>
    <n v="5"/>
    <n v="1275.768"/>
    <x v="3"/>
    <x v="3"/>
    <n v="6378.84"/>
  </r>
  <r>
    <s v="N.P. GAC-169"/>
    <x v="0"/>
    <x v="4"/>
    <x v="5"/>
    <n v="3"/>
    <n v="86.507000000000005"/>
    <x v="99"/>
    <x v="2"/>
    <n v="259.52100000000002"/>
  </r>
  <r>
    <s v="N.P. X299X DESIGNARE 10G"/>
    <x v="0"/>
    <x v="5"/>
    <x v="11"/>
    <n v="4"/>
    <n v="14513.34"/>
    <x v="149"/>
    <x v="6"/>
    <n v="58053.36"/>
  </r>
  <r>
    <s v="N.P. DGE-528T"/>
    <x v="0"/>
    <x v="3"/>
    <x v="15"/>
    <n v="5"/>
    <n v="261.464"/>
    <x v="153"/>
    <x v="6"/>
    <n v="1307.32"/>
  </r>
  <r>
    <s v="N.P. X299X AORUS XTREME WF"/>
    <x v="0"/>
    <x v="5"/>
    <x v="21"/>
    <n v="2"/>
    <n v="35234.304000000004"/>
    <x v="144"/>
    <x v="0"/>
    <n v="70468.608000000007"/>
  </r>
  <r>
    <s v="N.P. DGE-528T"/>
    <x v="0"/>
    <x v="3"/>
    <x v="15"/>
    <n v="5"/>
    <n v="281.358"/>
    <x v="154"/>
    <x v="3"/>
    <n v="1406.79"/>
  </r>
  <r>
    <s v="N.P. MWP22AM/A"/>
    <x v="2"/>
    <x v="0"/>
    <x v="18"/>
    <n v="5"/>
    <n v="5808.2596000000003"/>
    <x v="155"/>
    <x v="5"/>
    <n v="29041.298000000003"/>
  </r>
  <r>
    <s v="N.P. X299X AORUS MASTER"/>
    <x v="1"/>
    <x v="5"/>
    <x v="6"/>
    <n v="4"/>
    <n v="10783.380000000001"/>
    <x v="156"/>
    <x v="0"/>
    <n v="43133.520000000004"/>
  </r>
  <r>
    <s v="N.P. GAC-122"/>
    <x v="2"/>
    <x v="6"/>
    <x v="8"/>
    <n v="3"/>
    <n v="396.99"/>
    <x v="142"/>
    <x v="0"/>
    <n v="1190.97"/>
  </r>
  <r>
    <s v="N.P. GCV-003"/>
    <x v="2"/>
    <x v="2"/>
    <x v="3"/>
    <n v="2"/>
    <n v="314.58"/>
    <x v="157"/>
    <x v="4"/>
    <n v="629.16"/>
  </r>
  <r>
    <s v="N.P. DGS-1008A"/>
    <x v="2"/>
    <x v="3"/>
    <x v="13"/>
    <n v="1"/>
    <n v="478.21"/>
    <x v="158"/>
    <x v="5"/>
    <n v="478.21"/>
  </r>
  <r>
    <s v="N.P. GAC-094"/>
    <x v="2"/>
    <x v="4"/>
    <x v="17"/>
    <n v="5"/>
    <n v="68.300799999999995"/>
    <x v="118"/>
    <x v="3"/>
    <n v="341.50399999999996"/>
  </r>
  <r>
    <s v="N.P. GP-GSM2NE3512GNTD"/>
    <x v="0"/>
    <x v="7"/>
    <x v="12"/>
    <n v="1"/>
    <n v="1397.9160000000002"/>
    <x v="125"/>
    <x v="5"/>
    <n v="1397.9160000000002"/>
  </r>
  <r>
    <s v="N.P. GAC-121"/>
    <x v="1"/>
    <x v="6"/>
    <x v="16"/>
    <n v="2"/>
    <n v="589.16"/>
    <x v="159"/>
    <x v="4"/>
    <n v="1178.32"/>
  </r>
  <r>
    <s v="N.P. GAC-150"/>
    <x v="1"/>
    <x v="4"/>
    <x v="22"/>
    <n v="1"/>
    <n v="85.26"/>
    <x v="92"/>
    <x v="3"/>
    <n v="85.26"/>
  </r>
  <r>
    <s v="N.P. U2000"/>
    <x v="1"/>
    <x v="1"/>
    <x v="10"/>
    <n v="4"/>
    <n v="343.2"/>
    <x v="45"/>
    <x v="6"/>
    <n v="1372.8"/>
  </r>
  <r>
    <s v="N.P. GAC-084"/>
    <x v="0"/>
    <x v="4"/>
    <x v="7"/>
    <n v="1"/>
    <n v="32.029199999999996"/>
    <x v="160"/>
    <x v="3"/>
    <n v="32.029199999999996"/>
  </r>
  <r>
    <s v="N.P. MWP22AM/A"/>
    <x v="0"/>
    <x v="0"/>
    <x v="18"/>
    <n v="3"/>
    <n v="5645.4111999999996"/>
    <x v="89"/>
    <x v="7"/>
    <n v="16936.2336"/>
  </r>
  <r>
    <s v="N.P. GSB-011"/>
    <x v="2"/>
    <x v="0"/>
    <x v="1"/>
    <n v="4"/>
    <n v="1278.3600000000001"/>
    <x v="161"/>
    <x v="6"/>
    <n v="5113.4400000000005"/>
  </r>
  <r>
    <s v="N.P. GSP-15AP"/>
    <x v="1"/>
    <x v="0"/>
    <x v="0"/>
    <n v="2"/>
    <n v="2788.2374"/>
    <x v="162"/>
    <x v="4"/>
    <n v="5576.4748"/>
  </r>
  <r>
    <s v="N.P. DGE-528T"/>
    <x v="2"/>
    <x v="3"/>
    <x v="15"/>
    <n v="3"/>
    <n v="301.25200000000001"/>
    <x v="163"/>
    <x v="0"/>
    <n v="903.75600000000009"/>
  </r>
  <r>
    <s v="N.P. MWP22AM/A"/>
    <x v="1"/>
    <x v="0"/>
    <x v="18"/>
    <n v="3"/>
    <n v="4994.0176000000001"/>
    <x v="164"/>
    <x v="7"/>
    <n v="14982.052800000001"/>
  </r>
  <r>
    <s v="N.P. X299X DESIGNARE 10G"/>
    <x v="1"/>
    <x v="5"/>
    <x v="11"/>
    <n v="4"/>
    <n v="14818.884"/>
    <x v="165"/>
    <x v="3"/>
    <n v="59275.536"/>
  </r>
  <r>
    <s v="N.P. X299X DESIGNARE 10G"/>
    <x v="1"/>
    <x v="5"/>
    <x v="11"/>
    <n v="4"/>
    <n v="15888.288"/>
    <x v="166"/>
    <x v="2"/>
    <n v="63553.152000000002"/>
  </r>
  <r>
    <s v="N.P. X299X AORUS XTREME WF"/>
    <x v="1"/>
    <x v="5"/>
    <x v="21"/>
    <n v="2"/>
    <n v="37436.448000000004"/>
    <x v="167"/>
    <x v="2"/>
    <n v="74872.896000000008"/>
  </r>
  <r>
    <s v="N.P. X299X AORUS XTREME WF"/>
    <x v="2"/>
    <x v="5"/>
    <x v="21"/>
    <n v="3"/>
    <n v="37069.423999999999"/>
    <x v="168"/>
    <x v="1"/>
    <n v="111208.272"/>
  </r>
  <r>
    <s v="N.P. GAC-092"/>
    <x v="1"/>
    <x v="4"/>
    <x v="23"/>
    <n v="1"/>
    <n v="77.209599999999995"/>
    <x v="169"/>
    <x v="0"/>
    <n v="77.209599999999995"/>
  </r>
  <r>
    <s v="N.P. GAC-122"/>
    <x v="1"/>
    <x v="6"/>
    <x v="8"/>
    <n v="1"/>
    <n v="413.03000000000003"/>
    <x v="39"/>
    <x v="0"/>
    <n v="413.03000000000003"/>
  </r>
  <r>
    <s v="N.P. GSP-15AP"/>
    <x v="1"/>
    <x v="0"/>
    <x v="0"/>
    <n v="5"/>
    <n v="2847.5616"/>
    <x v="45"/>
    <x v="2"/>
    <n v="14237.808000000001"/>
  </r>
  <r>
    <s v="N.P. GAC-096"/>
    <x v="0"/>
    <x v="4"/>
    <x v="25"/>
    <n v="4"/>
    <n v="49.0854"/>
    <x v="75"/>
    <x v="1"/>
    <n v="196.3416"/>
  </r>
  <r>
    <s v="N.P. GAC-169"/>
    <x v="0"/>
    <x v="4"/>
    <x v="5"/>
    <n v="4"/>
    <n v="94.702400000000011"/>
    <x v="170"/>
    <x v="0"/>
    <n v="378.80960000000005"/>
  </r>
  <r>
    <s v="N.P. GAC-150"/>
    <x v="2"/>
    <x v="4"/>
    <x v="22"/>
    <n v="5"/>
    <n v="83.5548"/>
    <x v="171"/>
    <x v="2"/>
    <n v="417.774"/>
  </r>
  <r>
    <s v="N.P. GV-N165SWF2OC-4GD"/>
    <x v="0"/>
    <x v="2"/>
    <x v="19"/>
    <n v="4"/>
    <n v="4310.9728999999998"/>
    <x v="172"/>
    <x v="0"/>
    <n v="17243.891599999999"/>
  </r>
  <r>
    <s v="N.P. X299X DESIGNARE 10G"/>
    <x v="1"/>
    <x v="5"/>
    <x v="11"/>
    <n v="1"/>
    <n v="14818.884"/>
    <x v="173"/>
    <x v="0"/>
    <n v="14818.8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FB9AF9-887F-4256-9925-840DD69B10E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9:B48" firstHeaderRow="1" firstDataRow="1" firstDataCol="1"/>
  <pivotFields count="10">
    <pivotField showAll="0"/>
    <pivotField showAll="0">
      <items count="4">
        <item x="2"/>
        <item x="1"/>
        <item x="0"/>
        <item t="default"/>
      </items>
    </pivotField>
    <pivotField axis="axisRow" showAll="0" sortType="descending">
      <items count="9">
        <item x="7"/>
        <item x="4"/>
        <item x="5"/>
        <item x="3"/>
        <item x="6"/>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items count="9">
        <item x="2"/>
        <item x="5"/>
        <item x="6"/>
        <item x="7"/>
        <item x="1"/>
        <item x="0"/>
        <item x="4"/>
        <item x="3"/>
        <item t="default"/>
      </items>
    </pivotField>
    <pivotField dataField="1" showAll="0"/>
    <pivotField showAll="0" defaultSubtotal="0"/>
  </pivotFields>
  <rowFields count="1">
    <field x="2"/>
  </rowFields>
  <rowItems count="9">
    <i>
      <x v="2"/>
    </i>
    <i>
      <x v="6"/>
    </i>
    <i>
      <x v="7"/>
    </i>
    <i>
      <x v="5"/>
    </i>
    <i>
      <x/>
    </i>
    <i>
      <x v="3"/>
    </i>
    <i>
      <x v="4"/>
    </i>
    <i>
      <x v="1"/>
    </i>
    <i t="grand">
      <x/>
    </i>
  </rowItems>
  <colItems count="1">
    <i/>
  </colItems>
  <dataFields count="1">
    <dataField name="Sum of Total" fld="8" baseField="0" baseItem="0" numFmtId="164"/>
  </dataFields>
  <formats count="2">
    <format dxfId="9">
      <pivotArea outline="0" collapsedLevelsAreSubtotals="1" fieldPosition="0"/>
    </format>
    <format dxfId="8">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849E6-0D42-4D0F-80DD-FB016E0823C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5:B17" firstHeaderRow="1" firstDataRow="1" firstDataCol="1"/>
  <pivotFields count="10">
    <pivotField showAll="0"/>
    <pivotField showAll="0">
      <items count="4">
        <item x="2"/>
        <item x="1"/>
        <item x="0"/>
        <item t="default"/>
      </items>
    </pivotField>
    <pivotField showAll="0">
      <items count="9">
        <item x="7"/>
        <item x="4"/>
        <item x="5"/>
        <item x="3"/>
        <item x="6"/>
        <item x="1"/>
        <item x="0"/>
        <item x="2"/>
        <item t="default"/>
      </items>
    </pivotField>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9">
        <item x="2"/>
        <item x="5"/>
        <item x="6"/>
        <item x="7"/>
        <item x="1"/>
        <item x="0"/>
        <item x="4"/>
        <item x="3"/>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6"/>
  </rowFields>
  <rowItems count="12">
    <i>
      <x v="2"/>
    </i>
    <i>
      <x v="3"/>
    </i>
    <i>
      <x v="4"/>
    </i>
    <i>
      <x v="5"/>
    </i>
    <i>
      <x v="6"/>
    </i>
    <i>
      <x v="7"/>
    </i>
    <i>
      <x v="8"/>
    </i>
    <i>
      <x v="9"/>
    </i>
    <i>
      <x v="10"/>
    </i>
    <i>
      <x v="11"/>
    </i>
    <i>
      <x v="12"/>
    </i>
    <i t="grand">
      <x/>
    </i>
  </rowItems>
  <colItems count="1">
    <i/>
  </colItems>
  <dataFields count="1">
    <dataField name="Sum of Total" fld="8" baseField="0" baseItem="0" numFmtId="164"/>
  </dataFields>
  <formats count="2">
    <format dxfId="11">
      <pivotArea outline="0" collapsedLevelsAreSubtotals="1" fieldPosition="0"/>
    </format>
    <format dxfId="10">
      <pivotArea dataOnly="0" labelOnly="1" outline="0" axis="axisValues" fieldPosition="0"/>
    </format>
  </format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9"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48DD7C-A5C4-49A6-B1E1-F3500AFF6F8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B33" firstHeaderRow="1" firstDataRow="1" firstDataCol="1"/>
  <pivotFields count="10">
    <pivotField showAll="0"/>
    <pivotField showAll="0">
      <items count="4">
        <item x="2"/>
        <item x="1"/>
        <item x="0"/>
        <item t="default"/>
      </items>
    </pivotField>
    <pivotField showAll="0">
      <items count="9">
        <item x="7"/>
        <item x="4"/>
        <item x="5"/>
        <item x="3"/>
        <item x="6"/>
        <item x="1"/>
        <item x="0"/>
        <item x="2"/>
        <item t="default"/>
      </items>
    </pivotField>
    <pivotField showAll="0"/>
    <pivotField showAll="0"/>
    <pivotField showAll="0"/>
    <pivotField numFmtId="14" showAll="0"/>
    <pivotField axis="axisRow" showAll="0">
      <items count="9">
        <item x="2"/>
        <item x="5"/>
        <item x="6"/>
        <item x="7"/>
        <item x="1"/>
        <item x="0"/>
        <item x="4"/>
        <item x="3"/>
        <item t="default"/>
      </items>
    </pivotField>
    <pivotField dataField="1" showAll="0"/>
    <pivotField showAll="0" defaultSubtotal="0"/>
  </pivotFields>
  <rowFields count="1">
    <field x="7"/>
  </rowFields>
  <rowItems count="9">
    <i>
      <x/>
    </i>
    <i>
      <x v="1"/>
    </i>
    <i>
      <x v="2"/>
    </i>
    <i>
      <x v="3"/>
    </i>
    <i>
      <x v="4"/>
    </i>
    <i>
      <x v="5"/>
    </i>
    <i>
      <x v="6"/>
    </i>
    <i>
      <x v="7"/>
    </i>
    <i t="grand">
      <x/>
    </i>
  </rowItems>
  <colItems count="1">
    <i/>
  </colItems>
  <dataFields count="1">
    <dataField name="Sum of Total" fld="8" baseField="0" baseItem="0" numFmtId="164"/>
  </dataFields>
  <formats count="2">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17B67B-78BD-4132-B747-0D10BE3E0D6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71:B75" firstHeaderRow="1" firstDataRow="1" firstDataCol="1"/>
  <pivotFields count="10">
    <pivotField showAll="0"/>
    <pivotField axis="axisRow" showAll="0">
      <items count="4">
        <item x="2"/>
        <item x="1"/>
        <item x="0"/>
        <item t="default"/>
      </items>
    </pivotField>
    <pivotField showAll="0">
      <items count="9">
        <item x="7"/>
        <item x="4"/>
        <item x="5"/>
        <item x="3"/>
        <item x="6"/>
        <item x="1"/>
        <item x="0"/>
        <item x="2"/>
        <item t="default"/>
      </items>
    </pivotField>
    <pivotField showAll="0"/>
    <pivotField showAll="0"/>
    <pivotField showAll="0"/>
    <pivotField numFmtId="14" showAll="0"/>
    <pivotField showAll="0">
      <items count="9">
        <item x="2"/>
        <item x="5"/>
        <item x="6"/>
        <item x="7"/>
        <item x="1"/>
        <item x="0"/>
        <item x="4"/>
        <item x="3"/>
        <item t="default"/>
      </items>
    </pivotField>
    <pivotField dataField="1" showAll="0"/>
    <pivotField showAll="0" defaultSubtotal="0"/>
  </pivotFields>
  <rowFields count="1">
    <field x="1"/>
  </rowFields>
  <rowItems count="4">
    <i>
      <x/>
    </i>
    <i>
      <x v="1"/>
    </i>
    <i>
      <x v="2"/>
    </i>
    <i t="grand">
      <x/>
    </i>
  </rowItems>
  <colItems count="1">
    <i/>
  </colItems>
  <dataFields count="1">
    <dataField name="Sum of Total" fld="8"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DD69CF-47CC-469C-B6E6-F512A610FF9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4:B65" firstHeaderRow="1" firstDataRow="1" firstDataCol="1"/>
  <pivotFields count="10">
    <pivotField showAll="0"/>
    <pivotField showAll="0">
      <items count="4">
        <item x="2"/>
        <item x="1"/>
        <item x="0"/>
        <item t="default"/>
      </items>
    </pivotField>
    <pivotField showAll="0">
      <items count="9">
        <item x="7"/>
        <item x="4"/>
        <item x="5"/>
        <item x="3"/>
        <item x="6"/>
        <item x="1"/>
        <item x="0"/>
        <item x="2"/>
        <item t="default"/>
      </items>
    </pivotField>
    <pivotField axis="axisRow" showAll="0" measureFilter="1" sortType="ascending">
      <items count="27">
        <item x="12"/>
        <item x="24"/>
        <item x="19"/>
        <item x="15"/>
        <item x="13"/>
        <item x="2"/>
        <item x="4"/>
        <item x="9"/>
        <item x="11"/>
        <item x="21"/>
        <item x="6"/>
        <item x="10"/>
        <item x="3"/>
        <item x="5"/>
        <item x="7"/>
        <item x="17"/>
        <item x="23"/>
        <item x="22"/>
        <item x="25"/>
        <item x="0"/>
        <item x="14"/>
        <item x="20"/>
        <item x="8"/>
        <item x="16"/>
        <item x="1"/>
        <item x="18"/>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items count="9">
        <item x="2"/>
        <item x="5"/>
        <item x="6"/>
        <item x="7"/>
        <item x="1"/>
        <item x="0"/>
        <item x="4"/>
        <item x="3"/>
        <item t="default"/>
      </items>
    </pivotField>
    <pivotField dataField="1" showAll="0"/>
    <pivotField showAll="0" defaultSubtotal="0"/>
  </pivotFields>
  <rowFields count="1">
    <field x="3"/>
  </rowFields>
  <rowItems count="11">
    <i>
      <x v="1"/>
    </i>
    <i>
      <x/>
    </i>
    <i>
      <x v="19"/>
    </i>
    <i>
      <x v="5"/>
    </i>
    <i>
      <x v="25"/>
    </i>
    <i>
      <x v="2"/>
    </i>
    <i>
      <x v="10"/>
    </i>
    <i>
      <x v="8"/>
    </i>
    <i>
      <x v="7"/>
    </i>
    <i>
      <x v="9"/>
    </i>
    <i t="grand">
      <x/>
    </i>
  </rowItems>
  <colItems count="1">
    <i/>
  </colItems>
  <dataFields count="1">
    <dataField name="Sum of Total" fld="8" baseField="0" baseItem="0" numFmtId="164"/>
  </dataFields>
  <formats count="2">
    <format dxfId="15">
      <pivotArea outline="0" collapsedLevelsAreSubtotals="1" fieldPosition="0"/>
    </format>
    <format dxfId="14">
      <pivotArea dataOnly="0" labelOnly="1" outline="0" axis="axisValues" fieldPosition="0"/>
    </format>
  </formats>
  <chartFormats count="10">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9"/>
          </reference>
        </references>
      </pivotArea>
    </chartFormat>
    <chartFormat chart="6" format="4">
      <pivotArea type="data" outline="0" fieldPosition="0">
        <references count="2">
          <reference field="4294967294" count="1" selected="0">
            <x v="0"/>
          </reference>
          <reference field="3" count="1" selected="0">
            <x v="7"/>
          </reference>
        </references>
      </pivotArea>
    </chartFormat>
    <chartFormat chart="6" format="5">
      <pivotArea type="data" outline="0" fieldPosition="0">
        <references count="2">
          <reference field="4294967294" count="1" selected="0">
            <x v="0"/>
          </reference>
          <reference field="3" count="1" selected="0">
            <x v="8"/>
          </reference>
        </references>
      </pivotArea>
    </chartFormat>
    <chartFormat chart="6" format="6">
      <pivotArea type="data" outline="0" fieldPosition="0">
        <references count="2">
          <reference field="4294967294" count="1" selected="0">
            <x v="0"/>
          </reference>
          <reference field="3" count="1" selected="0">
            <x v="10"/>
          </reference>
        </references>
      </pivotArea>
    </chartFormat>
    <chartFormat chart="6" format="7">
      <pivotArea type="data" outline="0" fieldPosition="0">
        <references count="2">
          <reference field="4294967294" count="1" selected="0">
            <x v="0"/>
          </reference>
          <reference field="3" count="1" selected="0">
            <x v="2"/>
          </reference>
        </references>
      </pivotArea>
    </chartFormat>
    <chartFormat chart="6" format="8">
      <pivotArea type="data" outline="0" fieldPosition="0">
        <references count="2">
          <reference field="4294967294" count="1" selected="0">
            <x v="0"/>
          </reference>
          <reference field="3" count="1" selected="0">
            <x v="25"/>
          </reference>
        </references>
      </pivotArea>
    </chartFormat>
    <chartFormat chart="6" format="9">
      <pivotArea type="data" outline="0" fieldPosition="0">
        <references count="2">
          <reference field="4294967294" count="1" selected="0">
            <x v="0"/>
          </reference>
          <reference field="3" count="1" selected="0">
            <x v="5"/>
          </reference>
        </references>
      </pivotArea>
    </chartFormat>
    <chartFormat chart="6" format="10">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83F5D52-3EC6-42E3-B2CA-F55BBFFA8D1C}" autoFormatId="16" applyNumberFormats="0" applyBorderFormats="0" applyFontFormats="0" applyPatternFormats="0" applyAlignmentFormats="0" applyWidthHeightFormats="0">
  <queryTableRefresh nextId="10">
    <queryTableFields count="9">
      <queryTableField id="1" name="SKU" tableColumnId="1"/>
      <queryTableField id="2" name="Venta" tableColumnId="2"/>
      <queryTableField id="3" name="Categoría" tableColumnId="3"/>
      <queryTableField id="4" name="Producto" tableColumnId="4"/>
      <queryTableField id="5" name="Cantidad" tableColumnId="5"/>
      <queryTableField id="6" name="Precio" tableColumnId="6"/>
      <queryTableField id="7" name="Fecha" tableColumnId="7"/>
      <queryTableField id="8" name="Tienda" tableColumnId="8"/>
      <queryTableField id="9" name="Total"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ta" xr10:uid="{B544DC55-0172-4066-AED6-D6CA89428AE9}" sourceName="Venta">
  <pivotTables>
    <pivotTable tabId="1" name="PivotTable1"/>
    <pivotTable tabId="1" name="PivotTable2"/>
    <pivotTable tabId="1" name="PivotTable3"/>
    <pivotTable tabId="1" name="PivotTable4"/>
    <pivotTable tabId="1" name="PivotTable5"/>
  </pivotTables>
  <data>
    <tabular pivotCacheId="182281259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ía" xr10:uid="{885931FC-E5F3-4678-8331-904369C0C55F}" sourceName="Categoría">
  <pivotTables>
    <pivotTable tabId="1" name="PivotTable1"/>
    <pivotTable tabId="1" name="PivotTable2"/>
    <pivotTable tabId="1" name="PivotTable3"/>
    <pivotTable tabId="1" name="PivotTable4"/>
    <pivotTable tabId="1" name="PivotTable5"/>
  </pivotTables>
  <data>
    <tabular pivotCacheId="1822812593">
      <items count="8">
        <i x="7" s="1"/>
        <i x="4" s="1"/>
        <i x="5" s="1"/>
        <i x="3" s="1"/>
        <i x="6"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nda" xr10:uid="{6E5E1C75-5918-474C-B796-E2FB8F38B355}" sourceName="Tienda">
  <pivotTables>
    <pivotTable tabId="1" name="PivotTable1"/>
    <pivotTable tabId="1" name="PivotTable2"/>
    <pivotTable tabId="1" name="PivotTable3"/>
    <pivotTable tabId="1" name="PivotTable4"/>
    <pivotTable tabId="1" name="PivotTable5"/>
  </pivotTables>
  <data>
    <tabular pivotCacheId="1822812593">
      <items count="8">
        <i x="2" s="1"/>
        <i x="5" s="1"/>
        <i x="6" s="1"/>
        <i x="7" s="1"/>
        <i x="1"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ta" xr10:uid="{4632BFBD-B46C-4DFC-9F2D-F9BA83D6775E}" cache="Slicer_Venta" caption="Shopping Style" style="SlicerStyleDark3 2" rowHeight="234950"/>
  <slicer name="Categoría" xr10:uid="{C09C89EF-3A07-4484-B6D0-4A1EAFF926B5}" cache="Slicer_Categoría" caption="Category" columnCount="3" style="SlicerStyleDark3 2" rowHeight="360000"/>
  <slicer name="Tienda" xr10:uid="{2CCB1C9C-749A-4912-A0BB-67B6A66C1442}" cache="Slicer_Tienda" caption="Region" columnCount="2" style="SlicerStyleDark3 2"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0366B0-FAE1-4F13-BEB0-37E96F684A5B}" name="Data" displayName="Data" ref="A1:I250" tableType="queryTable" totalsRowShown="0">
  <autoFilter ref="A1:I250" xr:uid="{D70366B0-FAE1-4F13-BEB0-37E96F684A5B}"/>
  <tableColumns count="9">
    <tableColumn id="1" xr3:uid="{3445067D-D4B0-4D6E-B97F-6C9E016FB218}" uniqueName="1" name="SKU" queryTableFieldId="1" dataDxfId="23"/>
    <tableColumn id="2" xr3:uid="{774E4B04-835D-4363-90D9-0DCAA0AE49E3}" uniqueName="2" name="Venta" queryTableFieldId="2" dataDxfId="22"/>
    <tableColumn id="3" xr3:uid="{F8E19A1D-D179-4824-B1FB-061344C8FE54}" uniqueName="3" name="Categoría" queryTableFieldId="3" dataDxfId="21"/>
    <tableColumn id="4" xr3:uid="{12152C56-3FCE-42BD-9ACE-4EF1753C8CFB}" uniqueName="4" name="Producto" queryTableFieldId="4" dataDxfId="20"/>
    <tableColumn id="5" xr3:uid="{4B9107AA-863D-4831-9ADE-FCF1179CB263}" uniqueName="5" name="Cantidad" queryTableFieldId="5"/>
    <tableColumn id="6" xr3:uid="{CF530DDB-75E3-43EE-B8F7-85E2CCCB84E9}" uniqueName="6" name="Precio" queryTableFieldId="6" dataDxfId="19"/>
    <tableColumn id="7" xr3:uid="{19F757C0-36F8-45B8-8372-2BE90E2AE4FA}" uniqueName="7" name="Fecha" queryTableFieldId="7" dataDxfId="18"/>
    <tableColumn id="8" xr3:uid="{2AEA7205-69AD-4AE8-985F-1E748EDA6C6D}" uniqueName="8" name="Tienda" queryTableFieldId="8" dataDxfId="17"/>
    <tableColumn id="9" xr3:uid="{6A3C4D3F-B9FD-44D0-8FD7-BA88A958E16F}" uniqueName="9" name="Total" queryTableFieldId="9" dataDxfId="16"/>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8A8F-5CE5-4816-B72D-B22B91A5590F}">
  <dimension ref="A1:I250"/>
  <sheetViews>
    <sheetView topLeftCell="A191" zoomScale="55" zoomScaleNormal="55" workbookViewId="0">
      <selection activeCell="A29" sqref="A29"/>
    </sheetView>
  </sheetViews>
  <sheetFormatPr defaultRowHeight="14.4" x14ac:dyDescent="0.3"/>
  <cols>
    <col min="1" max="1" width="26.88671875" bestFit="1" customWidth="1"/>
    <col min="2" max="2" width="11" bestFit="1" customWidth="1"/>
    <col min="3" max="3" width="14.88671875" bestFit="1" customWidth="1"/>
    <col min="4" max="4" width="80.88671875" bestFit="1" customWidth="1"/>
    <col min="5" max="5" width="10.77734375" bestFit="1" customWidth="1"/>
    <col min="6" max="6" width="11.109375" style="6" bestFit="1" customWidth="1"/>
    <col min="7" max="7" width="10.5546875" bestFit="1" customWidth="1"/>
    <col min="8" max="8" width="12.21875" bestFit="1" customWidth="1"/>
    <col min="9" max="9" width="12.109375" style="6" bestFit="1" customWidth="1"/>
  </cols>
  <sheetData>
    <row r="1" spans="1:9" x14ac:dyDescent="0.3">
      <c r="A1" t="s">
        <v>0</v>
      </c>
      <c r="B1" t="s">
        <v>1</v>
      </c>
      <c r="C1" t="s">
        <v>2</v>
      </c>
      <c r="D1" t="s">
        <v>3</v>
      </c>
      <c r="E1" t="s">
        <v>4</v>
      </c>
      <c r="F1" s="6" t="s">
        <v>5</v>
      </c>
      <c r="G1" t="s">
        <v>6</v>
      </c>
      <c r="H1" t="s">
        <v>7</v>
      </c>
      <c r="I1" s="6" t="s">
        <v>8</v>
      </c>
    </row>
    <row r="2" spans="1:9" x14ac:dyDescent="0.3">
      <c r="A2" s="1" t="s">
        <v>9</v>
      </c>
      <c r="B2" s="1" t="s">
        <v>10</v>
      </c>
      <c r="C2" s="1" t="s">
        <v>11</v>
      </c>
      <c r="D2" s="1" t="s">
        <v>12</v>
      </c>
      <c r="E2">
        <v>3</v>
      </c>
      <c r="F2" s="6">
        <v>2877.2237</v>
      </c>
      <c r="G2" s="2">
        <v>43595</v>
      </c>
      <c r="H2" s="1" t="s">
        <v>13</v>
      </c>
      <c r="I2" s="6">
        <v>8631.6710999999996</v>
      </c>
    </row>
    <row r="3" spans="1:9" x14ac:dyDescent="0.3">
      <c r="A3" s="1" t="s">
        <v>14</v>
      </c>
      <c r="B3" s="1" t="s">
        <v>15</v>
      </c>
      <c r="C3" s="1" t="s">
        <v>11</v>
      </c>
      <c r="D3" s="1" t="s">
        <v>16</v>
      </c>
      <c r="E3">
        <v>1</v>
      </c>
      <c r="F3" s="6">
        <v>1133.6399999999999</v>
      </c>
      <c r="G3" s="2">
        <v>43655</v>
      </c>
      <c r="H3" s="1" t="s">
        <v>17</v>
      </c>
      <c r="I3" s="6">
        <v>1133.6399999999999</v>
      </c>
    </row>
    <row r="4" spans="1:9" x14ac:dyDescent="0.3">
      <c r="A4" s="1" t="s">
        <v>18</v>
      </c>
      <c r="B4" s="1" t="s">
        <v>15</v>
      </c>
      <c r="C4" s="1" t="s">
        <v>19</v>
      </c>
      <c r="D4" s="1" t="s">
        <v>20</v>
      </c>
      <c r="E4">
        <v>3</v>
      </c>
      <c r="F4" s="6">
        <v>5111.4240000000009</v>
      </c>
      <c r="G4" s="2">
        <v>43812</v>
      </c>
      <c r="H4" s="1" t="s">
        <v>17</v>
      </c>
      <c r="I4" s="6">
        <v>15334.272000000003</v>
      </c>
    </row>
    <row r="5" spans="1:9" x14ac:dyDescent="0.3">
      <c r="A5" s="1" t="s">
        <v>21</v>
      </c>
      <c r="B5" s="1" t="s">
        <v>15</v>
      </c>
      <c r="C5" s="1" t="s">
        <v>22</v>
      </c>
      <c r="D5" s="1" t="s">
        <v>23</v>
      </c>
      <c r="E5">
        <v>1</v>
      </c>
      <c r="F5" s="6">
        <v>337.05</v>
      </c>
      <c r="G5" s="2">
        <v>43569</v>
      </c>
      <c r="H5" s="1" t="s">
        <v>24</v>
      </c>
      <c r="I5" s="6">
        <v>337.05</v>
      </c>
    </row>
    <row r="6" spans="1:9" x14ac:dyDescent="0.3">
      <c r="A6" s="1" t="s">
        <v>25</v>
      </c>
      <c r="B6" s="1" t="s">
        <v>10</v>
      </c>
      <c r="C6" s="1" t="s">
        <v>26</v>
      </c>
      <c r="D6" s="1" t="s">
        <v>27</v>
      </c>
      <c r="E6">
        <v>1</v>
      </c>
      <c r="F6" s="6">
        <v>3305.5360000000001</v>
      </c>
      <c r="G6" s="2">
        <v>43728</v>
      </c>
      <c r="H6" s="1" t="s">
        <v>28</v>
      </c>
      <c r="I6" s="6">
        <v>3305.5360000000001</v>
      </c>
    </row>
    <row r="7" spans="1:9" x14ac:dyDescent="0.3">
      <c r="A7" s="1" t="s">
        <v>29</v>
      </c>
      <c r="B7" s="1" t="s">
        <v>10</v>
      </c>
      <c r="C7" s="1" t="s">
        <v>30</v>
      </c>
      <c r="D7" s="1" t="s">
        <v>31</v>
      </c>
      <c r="E7">
        <v>5</v>
      </c>
      <c r="F7" s="6">
        <v>94.702400000000011</v>
      </c>
      <c r="G7" s="2">
        <v>43736</v>
      </c>
      <c r="H7" s="1" t="s">
        <v>32</v>
      </c>
      <c r="I7" s="6">
        <v>473.51200000000006</v>
      </c>
    </row>
    <row r="8" spans="1:9" x14ac:dyDescent="0.3">
      <c r="A8" s="1" t="s">
        <v>33</v>
      </c>
      <c r="B8" s="1" t="s">
        <v>10</v>
      </c>
      <c r="C8" s="1" t="s">
        <v>34</v>
      </c>
      <c r="D8" s="1" t="s">
        <v>35</v>
      </c>
      <c r="E8">
        <v>5</v>
      </c>
      <c r="F8" s="6">
        <v>9562.619999999999</v>
      </c>
      <c r="G8" s="2">
        <v>43698</v>
      </c>
      <c r="H8" s="1" t="s">
        <v>32</v>
      </c>
      <c r="I8" s="6">
        <v>47813.099999999991</v>
      </c>
    </row>
    <row r="9" spans="1:9" x14ac:dyDescent="0.3">
      <c r="A9" s="1" t="s">
        <v>36</v>
      </c>
      <c r="B9" s="1" t="s">
        <v>15</v>
      </c>
      <c r="C9" s="1" t="s">
        <v>30</v>
      </c>
      <c r="D9" s="1" t="s">
        <v>37</v>
      </c>
      <c r="E9">
        <v>5</v>
      </c>
      <c r="F9" s="6">
        <v>35.473199999999999</v>
      </c>
      <c r="G9" s="2">
        <v>43607</v>
      </c>
      <c r="H9" s="1" t="s">
        <v>38</v>
      </c>
      <c r="I9" s="6">
        <v>177.36599999999999</v>
      </c>
    </row>
    <row r="10" spans="1:9" x14ac:dyDescent="0.3">
      <c r="A10" s="1" t="s">
        <v>39</v>
      </c>
      <c r="B10" s="1" t="s">
        <v>10</v>
      </c>
      <c r="C10" s="1" t="s">
        <v>40</v>
      </c>
      <c r="D10" s="1" t="s">
        <v>41</v>
      </c>
      <c r="E10">
        <v>1</v>
      </c>
      <c r="F10" s="6">
        <v>384.96</v>
      </c>
      <c r="G10" s="2">
        <v>43568</v>
      </c>
      <c r="H10" s="1" t="s">
        <v>42</v>
      </c>
      <c r="I10" s="6">
        <v>384.96</v>
      </c>
    </row>
    <row r="11" spans="1:9" x14ac:dyDescent="0.3">
      <c r="A11" s="1" t="s">
        <v>14</v>
      </c>
      <c r="B11" s="1" t="s">
        <v>15</v>
      </c>
      <c r="C11" s="1" t="s">
        <v>11</v>
      </c>
      <c r="D11" s="1" t="s">
        <v>16</v>
      </c>
      <c r="E11">
        <v>3</v>
      </c>
      <c r="F11" s="6">
        <v>1157.76</v>
      </c>
      <c r="G11" s="2">
        <v>43569</v>
      </c>
      <c r="H11" s="1" t="s">
        <v>17</v>
      </c>
      <c r="I11" s="6">
        <v>3473.2799999999997</v>
      </c>
    </row>
    <row r="12" spans="1:9" x14ac:dyDescent="0.3">
      <c r="A12" s="1" t="s">
        <v>43</v>
      </c>
      <c r="B12" s="1" t="s">
        <v>10</v>
      </c>
      <c r="C12" s="1" t="s">
        <v>34</v>
      </c>
      <c r="D12" s="1" t="s">
        <v>44</v>
      </c>
      <c r="E12">
        <v>2</v>
      </c>
      <c r="F12" s="6">
        <v>43983.42</v>
      </c>
      <c r="G12" s="2">
        <v>43625</v>
      </c>
      <c r="H12" s="1" t="s">
        <v>42</v>
      </c>
      <c r="I12" s="6">
        <v>87966.84</v>
      </c>
    </row>
    <row r="13" spans="1:9" x14ac:dyDescent="0.3">
      <c r="A13" s="1" t="s">
        <v>25</v>
      </c>
      <c r="B13" s="1" t="s">
        <v>45</v>
      </c>
      <c r="C13" s="1" t="s">
        <v>26</v>
      </c>
      <c r="D13" s="1" t="s">
        <v>27</v>
      </c>
      <c r="E13">
        <v>4</v>
      </c>
      <c r="F13" s="6">
        <v>3432.6720000000005</v>
      </c>
      <c r="G13" s="2">
        <v>43531</v>
      </c>
      <c r="H13" s="1" t="s">
        <v>17</v>
      </c>
      <c r="I13" s="6">
        <v>13730.688000000002</v>
      </c>
    </row>
    <row r="14" spans="1:9" x14ac:dyDescent="0.3">
      <c r="A14" s="1" t="s">
        <v>46</v>
      </c>
      <c r="B14" s="1" t="s">
        <v>10</v>
      </c>
      <c r="C14" s="1" t="s">
        <v>19</v>
      </c>
      <c r="D14" s="1" t="s">
        <v>47</v>
      </c>
      <c r="E14">
        <v>5</v>
      </c>
      <c r="F14" s="6">
        <v>346.5</v>
      </c>
      <c r="G14" s="2">
        <v>43799</v>
      </c>
      <c r="H14" s="1" t="s">
        <v>17</v>
      </c>
      <c r="I14" s="6">
        <v>1732.5</v>
      </c>
    </row>
    <row r="15" spans="1:9" x14ac:dyDescent="0.3">
      <c r="A15" s="1" t="s">
        <v>46</v>
      </c>
      <c r="B15" s="1" t="s">
        <v>15</v>
      </c>
      <c r="C15" s="1" t="s">
        <v>19</v>
      </c>
      <c r="D15" s="1" t="s">
        <v>47</v>
      </c>
      <c r="E15">
        <v>1</v>
      </c>
      <c r="F15" s="6">
        <v>310.2</v>
      </c>
      <c r="G15" s="2">
        <v>43761</v>
      </c>
      <c r="H15" s="1" t="s">
        <v>32</v>
      </c>
      <c r="I15" s="6">
        <v>310.2</v>
      </c>
    </row>
    <row r="16" spans="1:9" x14ac:dyDescent="0.3">
      <c r="A16" s="1" t="s">
        <v>48</v>
      </c>
      <c r="B16" s="1" t="s">
        <v>15</v>
      </c>
      <c r="C16" s="1" t="s">
        <v>34</v>
      </c>
      <c r="D16" s="1" t="s">
        <v>49</v>
      </c>
      <c r="E16">
        <v>5</v>
      </c>
      <c r="F16" s="6">
        <v>14207.796</v>
      </c>
      <c r="G16" s="2">
        <v>43542</v>
      </c>
      <c r="H16" s="1" t="s">
        <v>50</v>
      </c>
      <c r="I16" s="6">
        <v>71038.98</v>
      </c>
    </row>
    <row r="17" spans="1:9" x14ac:dyDescent="0.3">
      <c r="A17" s="1" t="s">
        <v>18</v>
      </c>
      <c r="B17" s="1" t="s">
        <v>10</v>
      </c>
      <c r="C17" s="1" t="s">
        <v>19</v>
      </c>
      <c r="D17" s="1" t="s">
        <v>20</v>
      </c>
      <c r="E17">
        <v>3</v>
      </c>
      <c r="F17" s="6">
        <v>4922.1120000000001</v>
      </c>
      <c r="G17" s="2">
        <v>43719</v>
      </c>
      <c r="H17" s="1" t="s">
        <v>28</v>
      </c>
      <c r="I17" s="6">
        <v>14766.335999999999</v>
      </c>
    </row>
    <row r="18" spans="1:9" x14ac:dyDescent="0.3">
      <c r="A18" s="1" t="s">
        <v>33</v>
      </c>
      <c r="B18" s="1" t="s">
        <v>45</v>
      </c>
      <c r="C18" s="1" t="s">
        <v>34</v>
      </c>
      <c r="D18" s="1" t="s">
        <v>35</v>
      </c>
      <c r="E18">
        <v>5</v>
      </c>
      <c r="F18" s="6">
        <v>10681.65</v>
      </c>
      <c r="G18" s="2">
        <v>43631</v>
      </c>
      <c r="H18" s="1" t="s">
        <v>24</v>
      </c>
      <c r="I18" s="6">
        <v>53408.25</v>
      </c>
    </row>
    <row r="19" spans="1:9" x14ac:dyDescent="0.3">
      <c r="A19" s="1" t="s">
        <v>51</v>
      </c>
      <c r="B19" s="1" t="s">
        <v>15</v>
      </c>
      <c r="C19" s="1" t="s">
        <v>52</v>
      </c>
      <c r="D19" s="1" t="s">
        <v>53</v>
      </c>
      <c r="E19">
        <v>4</v>
      </c>
      <c r="F19" s="6">
        <v>1411.4880000000001</v>
      </c>
      <c r="G19" s="2">
        <v>43522</v>
      </c>
      <c r="H19" s="1" t="s">
        <v>13</v>
      </c>
      <c r="I19" s="6">
        <v>5645.9520000000002</v>
      </c>
    </row>
    <row r="20" spans="1:9" x14ac:dyDescent="0.3">
      <c r="A20" s="1" t="s">
        <v>54</v>
      </c>
      <c r="B20" s="1" t="s">
        <v>15</v>
      </c>
      <c r="C20" s="1" t="s">
        <v>26</v>
      </c>
      <c r="D20" s="1" t="s">
        <v>55</v>
      </c>
      <c r="E20">
        <v>2</v>
      </c>
      <c r="F20" s="6">
        <v>458.48999999999995</v>
      </c>
      <c r="G20" s="2">
        <v>43724</v>
      </c>
      <c r="H20" s="1" t="s">
        <v>24</v>
      </c>
      <c r="I20" s="6">
        <v>916.9799999999999</v>
      </c>
    </row>
    <row r="21" spans="1:9" x14ac:dyDescent="0.3">
      <c r="A21" s="1" t="s">
        <v>56</v>
      </c>
      <c r="B21" s="1" t="s">
        <v>10</v>
      </c>
      <c r="C21" s="1" t="s">
        <v>11</v>
      </c>
      <c r="D21" s="1" t="s">
        <v>57</v>
      </c>
      <c r="E21">
        <v>3</v>
      </c>
      <c r="F21" s="6">
        <v>528.28</v>
      </c>
      <c r="G21" s="2">
        <v>43825</v>
      </c>
      <c r="H21" s="1" t="s">
        <v>13</v>
      </c>
      <c r="I21" s="6">
        <v>1584.84</v>
      </c>
    </row>
    <row r="22" spans="1:9" x14ac:dyDescent="0.3">
      <c r="A22" s="1" t="s">
        <v>51</v>
      </c>
      <c r="B22" s="1" t="s">
        <v>15</v>
      </c>
      <c r="C22" s="1" t="s">
        <v>52</v>
      </c>
      <c r="D22" s="1" t="s">
        <v>53</v>
      </c>
      <c r="E22">
        <v>5</v>
      </c>
      <c r="F22" s="6">
        <v>1275.768</v>
      </c>
      <c r="G22" s="2">
        <v>43756</v>
      </c>
      <c r="H22" s="1" t="s">
        <v>42</v>
      </c>
      <c r="I22" s="6">
        <v>6378.84</v>
      </c>
    </row>
    <row r="23" spans="1:9" x14ac:dyDescent="0.3">
      <c r="A23" s="1" t="s">
        <v>58</v>
      </c>
      <c r="B23" s="1" t="s">
        <v>15</v>
      </c>
      <c r="C23" s="1" t="s">
        <v>26</v>
      </c>
      <c r="D23" s="1" t="s">
        <v>59</v>
      </c>
      <c r="E23">
        <v>4</v>
      </c>
      <c r="F23" s="6">
        <v>284.2</v>
      </c>
      <c r="G23" s="2">
        <v>43614</v>
      </c>
      <c r="H23" s="1" t="s">
        <v>38</v>
      </c>
      <c r="I23" s="6">
        <v>1136.8</v>
      </c>
    </row>
    <row r="24" spans="1:9" x14ac:dyDescent="0.3">
      <c r="A24" s="1" t="s">
        <v>60</v>
      </c>
      <c r="B24" s="1" t="s">
        <v>15</v>
      </c>
      <c r="C24" s="1" t="s">
        <v>40</v>
      </c>
      <c r="D24" s="1" t="s">
        <v>61</v>
      </c>
      <c r="E24">
        <v>4</v>
      </c>
      <c r="F24" s="6">
        <v>606.32000000000005</v>
      </c>
      <c r="G24" s="2">
        <v>43544</v>
      </c>
      <c r="H24" s="1" t="s">
        <v>50</v>
      </c>
      <c r="I24" s="6">
        <v>2425.2800000000002</v>
      </c>
    </row>
    <row r="25" spans="1:9" x14ac:dyDescent="0.3">
      <c r="A25" s="1" t="s">
        <v>43</v>
      </c>
      <c r="B25" s="1" t="s">
        <v>45</v>
      </c>
      <c r="C25" s="1" t="s">
        <v>34</v>
      </c>
      <c r="D25" s="1" t="s">
        <v>44</v>
      </c>
      <c r="E25">
        <v>4</v>
      </c>
      <c r="F25" s="6">
        <v>42689.79</v>
      </c>
      <c r="G25" s="2">
        <v>43626</v>
      </c>
      <c r="H25" s="1" t="s">
        <v>50</v>
      </c>
      <c r="I25" s="6">
        <v>170759.16</v>
      </c>
    </row>
    <row r="26" spans="1:9" x14ac:dyDescent="0.3">
      <c r="A26" s="1" t="s">
        <v>9</v>
      </c>
      <c r="B26" s="1" t="s">
        <v>15</v>
      </c>
      <c r="C26" s="1" t="s">
        <v>11</v>
      </c>
      <c r="D26" s="1" t="s">
        <v>12</v>
      </c>
      <c r="E26">
        <v>4</v>
      </c>
      <c r="F26" s="6">
        <v>2847.5616</v>
      </c>
      <c r="G26" s="2">
        <v>43606</v>
      </c>
      <c r="H26" s="1" t="s">
        <v>28</v>
      </c>
      <c r="I26" s="6">
        <v>11390.2464</v>
      </c>
    </row>
    <row r="27" spans="1:9" x14ac:dyDescent="0.3">
      <c r="A27" s="1" t="s">
        <v>60</v>
      </c>
      <c r="B27" s="1" t="s">
        <v>15</v>
      </c>
      <c r="C27" s="1" t="s">
        <v>40</v>
      </c>
      <c r="D27" s="1" t="s">
        <v>61</v>
      </c>
      <c r="E27">
        <v>2</v>
      </c>
      <c r="F27" s="6">
        <v>572</v>
      </c>
      <c r="G27" s="2">
        <v>43775</v>
      </c>
      <c r="H27" s="1" t="s">
        <v>50</v>
      </c>
      <c r="I27" s="6">
        <v>1144</v>
      </c>
    </row>
    <row r="28" spans="1:9" x14ac:dyDescent="0.3">
      <c r="A28" s="1" t="s">
        <v>62</v>
      </c>
      <c r="B28" s="1" t="s">
        <v>10</v>
      </c>
      <c r="C28" s="1" t="s">
        <v>30</v>
      </c>
      <c r="D28" s="1" t="s">
        <v>63</v>
      </c>
      <c r="E28">
        <v>1</v>
      </c>
      <c r="F28" s="6">
        <v>79.436800000000005</v>
      </c>
      <c r="G28" s="2">
        <v>43826</v>
      </c>
      <c r="H28" s="1" t="s">
        <v>50</v>
      </c>
      <c r="I28" s="6">
        <v>79.436800000000005</v>
      </c>
    </row>
    <row r="29" spans="1:9" x14ac:dyDescent="0.3">
      <c r="A29" s="1" t="s">
        <v>9</v>
      </c>
      <c r="B29" s="1" t="s">
        <v>15</v>
      </c>
      <c r="C29" s="1" t="s">
        <v>11</v>
      </c>
      <c r="D29" s="1" t="s">
        <v>12</v>
      </c>
      <c r="E29">
        <v>1</v>
      </c>
      <c r="F29" s="6">
        <v>2877.2237</v>
      </c>
      <c r="G29" s="2">
        <v>43558</v>
      </c>
      <c r="H29" s="1" t="s">
        <v>32</v>
      </c>
      <c r="I29" s="6">
        <v>2877.2237</v>
      </c>
    </row>
    <row r="30" spans="1:9" x14ac:dyDescent="0.3">
      <c r="A30" s="1" t="s">
        <v>51</v>
      </c>
      <c r="B30" s="1" t="s">
        <v>10</v>
      </c>
      <c r="C30" s="1" t="s">
        <v>52</v>
      </c>
      <c r="D30" s="1" t="s">
        <v>53</v>
      </c>
      <c r="E30">
        <v>3</v>
      </c>
      <c r="F30" s="6">
        <v>1425.0600000000002</v>
      </c>
      <c r="G30" s="2">
        <v>43557</v>
      </c>
      <c r="H30" s="1" t="s">
        <v>24</v>
      </c>
      <c r="I30" s="6">
        <v>4275.18</v>
      </c>
    </row>
    <row r="31" spans="1:9" x14ac:dyDescent="0.3">
      <c r="A31" s="1" t="s">
        <v>64</v>
      </c>
      <c r="B31" s="1" t="s">
        <v>45</v>
      </c>
      <c r="C31" s="1" t="s">
        <v>11</v>
      </c>
      <c r="D31" s="1" t="s">
        <v>65</v>
      </c>
      <c r="E31">
        <v>4</v>
      </c>
      <c r="F31" s="6">
        <v>5102.5831999999991</v>
      </c>
      <c r="G31" s="2">
        <v>43596</v>
      </c>
      <c r="H31" s="1" t="s">
        <v>50</v>
      </c>
      <c r="I31" s="6">
        <v>20410.332799999996</v>
      </c>
    </row>
    <row r="32" spans="1:9" x14ac:dyDescent="0.3">
      <c r="A32" s="1" t="s">
        <v>48</v>
      </c>
      <c r="B32" s="1" t="s">
        <v>10</v>
      </c>
      <c r="C32" s="1" t="s">
        <v>34</v>
      </c>
      <c r="D32" s="1" t="s">
        <v>49</v>
      </c>
      <c r="E32">
        <v>3</v>
      </c>
      <c r="F32" s="6">
        <v>14666.112000000001</v>
      </c>
      <c r="G32" s="2">
        <v>43501</v>
      </c>
      <c r="H32" s="1" t="s">
        <v>38</v>
      </c>
      <c r="I32" s="6">
        <v>43998.336000000003</v>
      </c>
    </row>
    <row r="33" spans="1:9" x14ac:dyDescent="0.3">
      <c r="A33" s="1" t="s">
        <v>21</v>
      </c>
      <c r="B33" s="1" t="s">
        <v>45</v>
      </c>
      <c r="C33" s="1" t="s">
        <v>22</v>
      </c>
      <c r="D33" s="1" t="s">
        <v>23</v>
      </c>
      <c r="E33">
        <v>5</v>
      </c>
      <c r="F33" s="6">
        <v>308.15999999999997</v>
      </c>
      <c r="G33" s="2">
        <v>43576</v>
      </c>
      <c r="H33" s="1" t="s">
        <v>42</v>
      </c>
      <c r="I33" s="6">
        <v>1540.7999999999997</v>
      </c>
    </row>
    <row r="34" spans="1:9" x14ac:dyDescent="0.3">
      <c r="A34" s="1" t="s">
        <v>14</v>
      </c>
      <c r="B34" s="1" t="s">
        <v>45</v>
      </c>
      <c r="C34" s="1" t="s">
        <v>11</v>
      </c>
      <c r="D34" s="1" t="s">
        <v>16</v>
      </c>
      <c r="E34">
        <v>3</v>
      </c>
      <c r="F34" s="6">
        <v>1157.76</v>
      </c>
      <c r="G34" s="2">
        <v>43604</v>
      </c>
      <c r="H34" s="1" t="s">
        <v>38</v>
      </c>
      <c r="I34" s="6">
        <v>3473.2799999999997</v>
      </c>
    </row>
    <row r="35" spans="1:9" x14ac:dyDescent="0.3">
      <c r="A35" s="1" t="s">
        <v>29</v>
      </c>
      <c r="B35" s="1" t="s">
        <v>15</v>
      </c>
      <c r="C35" s="1" t="s">
        <v>30</v>
      </c>
      <c r="D35" s="1" t="s">
        <v>31</v>
      </c>
      <c r="E35">
        <v>3</v>
      </c>
      <c r="F35" s="6">
        <v>83.775200000000012</v>
      </c>
      <c r="G35" s="2">
        <v>43806</v>
      </c>
      <c r="H35" s="1" t="s">
        <v>13</v>
      </c>
      <c r="I35" s="6">
        <v>251.32560000000004</v>
      </c>
    </row>
    <row r="36" spans="1:9" x14ac:dyDescent="0.3">
      <c r="A36" s="1" t="s">
        <v>46</v>
      </c>
      <c r="B36" s="1" t="s">
        <v>10</v>
      </c>
      <c r="C36" s="1" t="s">
        <v>19</v>
      </c>
      <c r="D36" s="1" t="s">
        <v>47</v>
      </c>
      <c r="E36">
        <v>4</v>
      </c>
      <c r="F36" s="6">
        <v>336.6</v>
      </c>
      <c r="G36" s="2">
        <v>43621</v>
      </c>
      <c r="H36" s="1" t="s">
        <v>17</v>
      </c>
      <c r="I36" s="6">
        <v>1346.4</v>
      </c>
    </row>
    <row r="37" spans="1:9" x14ac:dyDescent="0.3">
      <c r="A37" s="1" t="s">
        <v>66</v>
      </c>
      <c r="B37" s="1" t="s">
        <v>45</v>
      </c>
      <c r="C37" s="1" t="s">
        <v>67</v>
      </c>
      <c r="D37" s="1" t="s">
        <v>68</v>
      </c>
      <c r="E37">
        <v>5</v>
      </c>
      <c r="F37" s="6">
        <v>4524.3874000000005</v>
      </c>
      <c r="G37" s="2">
        <v>43753</v>
      </c>
      <c r="H37" s="1" t="s">
        <v>13</v>
      </c>
      <c r="I37" s="6">
        <v>22621.937000000002</v>
      </c>
    </row>
    <row r="38" spans="1:9" x14ac:dyDescent="0.3">
      <c r="A38" s="1" t="s">
        <v>29</v>
      </c>
      <c r="B38" s="1" t="s">
        <v>45</v>
      </c>
      <c r="C38" s="1" t="s">
        <v>30</v>
      </c>
      <c r="D38" s="1" t="s">
        <v>31</v>
      </c>
      <c r="E38">
        <v>2</v>
      </c>
      <c r="F38" s="6">
        <v>95.613</v>
      </c>
      <c r="G38" s="2">
        <v>43827</v>
      </c>
      <c r="H38" s="1" t="s">
        <v>13</v>
      </c>
      <c r="I38" s="6">
        <v>191.226</v>
      </c>
    </row>
    <row r="39" spans="1:9" x14ac:dyDescent="0.3">
      <c r="A39" s="1" t="s">
        <v>69</v>
      </c>
      <c r="B39" s="1" t="s">
        <v>45</v>
      </c>
      <c r="C39" s="1" t="s">
        <v>11</v>
      </c>
      <c r="D39" s="1" t="s">
        <v>70</v>
      </c>
      <c r="E39">
        <v>5</v>
      </c>
      <c r="F39" s="6">
        <v>556.38</v>
      </c>
      <c r="G39" s="2">
        <v>43712</v>
      </c>
      <c r="H39" s="1" t="s">
        <v>50</v>
      </c>
      <c r="I39" s="6">
        <v>2781.9</v>
      </c>
    </row>
    <row r="40" spans="1:9" x14ac:dyDescent="0.3">
      <c r="A40" s="1" t="s">
        <v>62</v>
      </c>
      <c r="B40" s="1" t="s">
        <v>15</v>
      </c>
      <c r="C40" s="1" t="s">
        <v>30</v>
      </c>
      <c r="D40" s="1" t="s">
        <v>63</v>
      </c>
      <c r="E40">
        <v>1</v>
      </c>
      <c r="F40" s="6">
        <v>74.982399999999998</v>
      </c>
      <c r="G40" s="2">
        <v>43800</v>
      </c>
      <c r="H40" s="1" t="s">
        <v>50</v>
      </c>
      <c r="I40" s="6">
        <v>74.982399999999998</v>
      </c>
    </row>
    <row r="41" spans="1:9" x14ac:dyDescent="0.3">
      <c r="A41" s="1" t="s">
        <v>51</v>
      </c>
      <c r="B41" s="1" t="s">
        <v>10</v>
      </c>
      <c r="C41" s="1" t="s">
        <v>52</v>
      </c>
      <c r="D41" s="1" t="s">
        <v>53</v>
      </c>
      <c r="E41">
        <v>1</v>
      </c>
      <c r="F41" s="6">
        <v>1330.056</v>
      </c>
      <c r="G41" s="2">
        <v>43548</v>
      </c>
      <c r="H41" s="1" t="s">
        <v>13</v>
      </c>
      <c r="I41" s="6">
        <v>1330.056</v>
      </c>
    </row>
    <row r="42" spans="1:9" x14ac:dyDescent="0.3">
      <c r="A42" s="1" t="s">
        <v>21</v>
      </c>
      <c r="B42" s="1" t="s">
        <v>15</v>
      </c>
      <c r="C42" s="1" t="s">
        <v>22</v>
      </c>
      <c r="D42" s="1" t="s">
        <v>23</v>
      </c>
      <c r="E42">
        <v>4</v>
      </c>
      <c r="F42" s="6">
        <v>346.68</v>
      </c>
      <c r="G42" s="2">
        <v>43806</v>
      </c>
      <c r="H42" s="1" t="s">
        <v>38</v>
      </c>
      <c r="I42" s="6">
        <v>1386.72</v>
      </c>
    </row>
    <row r="43" spans="1:9" x14ac:dyDescent="0.3">
      <c r="A43" s="1" t="s">
        <v>33</v>
      </c>
      <c r="B43" s="1" t="s">
        <v>15</v>
      </c>
      <c r="C43" s="1" t="s">
        <v>34</v>
      </c>
      <c r="D43" s="1" t="s">
        <v>35</v>
      </c>
      <c r="E43">
        <v>5</v>
      </c>
      <c r="F43" s="6">
        <v>9664.35</v>
      </c>
      <c r="G43" s="2">
        <v>43548</v>
      </c>
      <c r="H43" s="1" t="s">
        <v>28</v>
      </c>
      <c r="I43" s="6">
        <v>48321.75</v>
      </c>
    </row>
    <row r="44" spans="1:9" x14ac:dyDescent="0.3">
      <c r="A44" s="1" t="s">
        <v>58</v>
      </c>
      <c r="B44" s="1" t="s">
        <v>45</v>
      </c>
      <c r="C44" s="1" t="s">
        <v>26</v>
      </c>
      <c r="D44" s="1" t="s">
        <v>59</v>
      </c>
      <c r="E44">
        <v>5</v>
      </c>
      <c r="F44" s="6">
        <v>295.56799999999998</v>
      </c>
      <c r="G44" s="2">
        <v>43577</v>
      </c>
      <c r="H44" s="1" t="s">
        <v>32</v>
      </c>
      <c r="I44" s="6">
        <v>1477.84</v>
      </c>
    </row>
    <row r="45" spans="1:9" x14ac:dyDescent="0.3">
      <c r="A45" s="1" t="s">
        <v>58</v>
      </c>
      <c r="B45" s="1" t="s">
        <v>10</v>
      </c>
      <c r="C45" s="1" t="s">
        <v>26</v>
      </c>
      <c r="D45" s="1" t="s">
        <v>59</v>
      </c>
      <c r="E45">
        <v>5</v>
      </c>
      <c r="F45" s="6">
        <v>261.464</v>
      </c>
      <c r="G45" s="2">
        <v>43573</v>
      </c>
      <c r="H45" s="1" t="s">
        <v>24</v>
      </c>
      <c r="I45" s="6">
        <v>1307.32</v>
      </c>
    </row>
    <row r="46" spans="1:9" x14ac:dyDescent="0.3">
      <c r="A46" s="1" t="s">
        <v>14</v>
      </c>
      <c r="B46" s="1" t="s">
        <v>15</v>
      </c>
      <c r="C46" s="1" t="s">
        <v>11</v>
      </c>
      <c r="D46" s="1" t="s">
        <v>16</v>
      </c>
      <c r="E46">
        <v>3</v>
      </c>
      <c r="F46" s="6">
        <v>1278.3600000000001</v>
      </c>
      <c r="G46" s="2">
        <v>43715</v>
      </c>
      <c r="H46" s="1" t="s">
        <v>24</v>
      </c>
      <c r="I46" s="6">
        <v>3835.0800000000004</v>
      </c>
    </row>
    <row r="47" spans="1:9" x14ac:dyDescent="0.3">
      <c r="A47" s="1" t="s">
        <v>62</v>
      </c>
      <c r="B47" s="1" t="s">
        <v>10</v>
      </c>
      <c r="C47" s="1" t="s">
        <v>30</v>
      </c>
      <c r="D47" s="1" t="s">
        <v>63</v>
      </c>
      <c r="E47">
        <v>1</v>
      </c>
      <c r="F47" s="6">
        <v>70.527999999999992</v>
      </c>
      <c r="G47" s="2">
        <v>43778</v>
      </c>
      <c r="H47" s="1" t="s">
        <v>42</v>
      </c>
      <c r="I47" s="6">
        <v>70.527999999999992</v>
      </c>
    </row>
    <row r="48" spans="1:9" x14ac:dyDescent="0.3">
      <c r="A48" s="1" t="s">
        <v>54</v>
      </c>
      <c r="B48" s="1" t="s">
        <v>15</v>
      </c>
      <c r="C48" s="1" t="s">
        <v>26</v>
      </c>
      <c r="D48" s="1" t="s">
        <v>55</v>
      </c>
      <c r="E48">
        <v>2</v>
      </c>
      <c r="F48" s="6">
        <v>488.07</v>
      </c>
      <c r="G48" s="2">
        <v>43609</v>
      </c>
      <c r="H48" s="1" t="s">
        <v>38</v>
      </c>
      <c r="I48" s="6">
        <v>976.14</v>
      </c>
    </row>
    <row r="49" spans="1:9" x14ac:dyDescent="0.3">
      <c r="A49" s="1" t="s">
        <v>33</v>
      </c>
      <c r="B49" s="1" t="s">
        <v>15</v>
      </c>
      <c r="C49" s="1" t="s">
        <v>34</v>
      </c>
      <c r="D49" s="1" t="s">
        <v>35</v>
      </c>
      <c r="E49">
        <v>1</v>
      </c>
      <c r="F49" s="6">
        <v>10783.380000000001</v>
      </c>
      <c r="G49" s="2">
        <v>43706</v>
      </c>
      <c r="H49" s="1" t="s">
        <v>32</v>
      </c>
      <c r="I49" s="6">
        <v>10783.380000000001</v>
      </c>
    </row>
    <row r="50" spans="1:9" x14ac:dyDescent="0.3">
      <c r="A50" s="1" t="s">
        <v>21</v>
      </c>
      <c r="B50" s="1" t="s">
        <v>15</v>
      </c>
      <c r="C50" s="1" t="s">
        <v>22</v>
      </c>
      <c r="D50" s="1" t="s">
        <v>23</v>
      </c>
      <c r="E50">
        <v>3</v>
      </c>
      <c r="F50" s="6">
        <v>340.26</v>
      </c>
      <c r="G50" s="2">
        <v>43540</v>
      </c>
      <c r="H50" s="1" t="s">
        <v>13</v>
      </c>
      <c r="I50" s="6">
        <v>1020.78</v>
      </c>
    </row>
    <row r="51" spans="1:9" x14ac:dyDescent="0.3">
      <c r="A51" s="1" t="s">
        <v>71</v>
      </c>
      <c r="B51" s="1" t="s">
        <v>15</v>
      </c>
      <c r="C51" s="1" t="s">
        <v>34</v>
      </c>
      <c r="D51" s="1" t="s">
        <v>72</v>
      </c>
      <c r="E51">
        <v>4</v>
      </c>
      <c r="F51" s="6">
        <v>39271.568000000007</v>
      </c>
      <c r="G51" s="2">
        <v>43580</v>
      </c>
      <c r="H51" s="1" t="s">
        <v>32</v>
      </c>
      <c r="I51" s="6">
        <v>157086.27200000003</v>
      </c>
    </row>
    <row r="52" spans="1:9" x14ac:dyDescent="0.3">
      <c r="A52" s="1" t="s">
        <v>21</v>
      </c>
      <c r="B52" s="1" t="s">
        <v>10</v>
      </c>
      <c r="C52" s="1" t="s">
        <v>22</v>
      </c>
      <c r="D52" s="1" t="s">
        <v>23</v>
      </c>
      <c r="E52">
        <v>3</v>
      </c>
      <c r="F52" s="6">
        <v>346.68</v>
      </c>
      <c r="G52" s="2">
        <v>43670</v>
      </c>
      <c r="H52" s="1" t="s">
        <v>50</v>
      </c>
      <c r="I52" s="6">
        <v>1040.04</v>
      </c>
    </row>
    <row r="53" spans="1:9" x14ac:dyDescent="0.3">
      <c r="A53" s="1" t="s">
        <v>29</v>
      </c>
      <c r="B53" s="1" t="s">
        <v>45</v>
      </c>
      <c r="C53" s="1" t="s">
        <v>30</v>
      </c>
      <c r="D53" s="1" t="s">
        <v>31</v>
      </c>
      <c r="E53">
        <v>5</v>
      </c>
      <c r="F53" s="6">
        <v>95.613</v>
      </c>
      <c r="G53" s="2">
        <v>43798</v>
      </c>
      <c r="H53" s="1" t="s">
        <v>13</v>
      </c>
      <c r="I53" s="6">
        <v>478.065</v>
      </c>
    </row>
    <row r="54" spans="1:9" x14ac:dyDescent="0.3">
      <c r="A54" s="1" t="s">
        <v>33</v>
      </c>
      <c r="B54" s="1" t="s">
        <v>45</v>
      </c>
      <c r="C54" s="1" t="s">
        <v>34</v>
      </c>
      <c r="D54" s="1" t="s">
        <v>35</v>
      </c>
      <c r="E54">
        <v>4</v>
      </c>
      <c r="F54" s="6">
        <v>9562.619999999999</v>
      </c>
      <c r="G54" s="2">
        <v>43656</v>
      </c>
      <c r="H54" s="1" t="s">
        <v>32</v>
      </c>
      <c r="I54" s="6">
        <v>38250.479999999996</v>
      </c>
    </row>
    <row r="55" spans="1:9" x14ac:dyDescent="0.3">
      <c r="A55" s="1" t="s">
        <v>62</v>
      </c>
      <c r="B55" s="1" t="s">
        <v>10</v>
      </c>
      <c r="C55" s="1" t="s">
        <v>30</v>
      </c>
      <c r="D55" s="1" t="s">
        <v>63</v>
      </c>
      <c r="E55">
        <v>5</v>
      </c>
      <c r="F55" s="6">
        <v>72.755199999999988</v>
      </c>
      <c r="G55" s="2">
        <v>43526</v>
      </c>
      <c r="H55" s="1" t="s">
        <v>38</v>
      </c>
      <c r="I55" s="6">
        <v>363.77599999999995</v>
      </c>
    </row>
    <row r="56" spans="1:9" x14ac:dyDescent="0.3">
      <c r="A56" s="1" t="s">
        <v>14</v>
      </c>
      <c r="B56" s="1" t="s">
        <v>10</v>
      </c>
      <c r="C56" s="1" t="s">
        <v>11</v>
      </c>
      <c r="D56" s="1" t="s">
        <v>16</v>
      </c>
      <c r="E56">
        <v>1</v>
      </c>
      <c r="F56" s="6">
        <v>1193.94</v>
      </c>
      <c r="G56" s="2">
        <v>43766</v>
      </c>
      <c r="H56" s="1" t="s">
        <v>24</v>
      </c>
      <c r="I56" s="6">
        <v>1193.94</v>
      </c>
    </row>
    <row r="57" spans="1:9" x14ac:dyDescent="0.3">
      <c r="A57" s="1" t="s">
        <v>56</v>
      </c>
      <c r="B57" s="1" t="s">
        <v>10</v>
      </c>
      <c r="C57" s="1" t="s">
        <v>11</v>
      </c>
      <c r="D57" s="1" t="s">
        <v>57</v>
      </c>
      <c r="E57">
        <v>3</v>
      </c>
      <c r="F57" s="6">
        <v>539.52</v>
      </c>
      <c r="G57" s="2">
        <v>43559</v>
      </c>
      <c r="H57" s="1" t="s">
        <v>17</v>
      </c>
      <c r="I57" s="6">
        <v>1618.56</v>
      </c>
    </row>
    <row r="58" spans="1:9" x14ac:dyDescent="0.3">
      <c r="A58" s="1" t="s">
        <v>73</v>
      </c>
      <c r="B58" s="1" t="s">
        <v>10</v>
      </c>
      <c r="C58" s="1" t="s">
        <v>30</v>
      </c>
      <c r="D58" s="1" t="s">
        <v>74</v>
      </c>
      <c r="E58">
        <v>1</v>
      </c>
      <c r="F58" s="6">
        <v>80.144400000000005</v>
      </c>
      <c r="G58" s="2">
        <v>43664</v>
      </c>
      <c r="H58" s="1" t="s">
        <v>17</v>
      </c>
      <c r="I58" s="6">
        <v>80.144400000000005</v>
      </c>
    </row>
    <row r="59" spans="1:9" x14ac:dyDescent="0.3">
      <c r="A59" s="1" t="s">
        <v>58</v>
      </c>
      <c r="B59" s="1" t="s">
        <v>15</v>
      </c>
      <c r="C59" s="1" t="s">
        <v>26</v>
      </c>
      <c r="D59" s="1" t="s">
        <v>59</v>
      </c>
      <c r="E59">
        <v>4</v>
      </c>
      <c r="F59" s="6">
        <v>275.67399999999998</v>
      </c>
      <c r="G59" s="2">
        <v>43698</v>
      </c>
      <c r="H59" s="1" t="s">
        <v>42</v>
      </c>
      <c r="I59" s="6">
        <v>1102.6959999999999</v>
      </c>
    </row>
    <row r="60" spans="1:9" x14ac:dyDescent="0.3">
      <c r="A60" s="1" t="s">
        <v>75</v>
      </c>
      <c r="B60" s="1" t="s">
        <v>45</v>
      </c>
      <c r="C60" s="1" t="s">
        <v>30</v>
      </c>
      <c r="D60" s="1" t="s">
        <v>76</v>
      </c>
      <c r="E60">
        <v>3</v>
      </c>
      <c r="F60" s="6">
        <v>75.724800000000002</v>
      </c>
      <c r="G60" s="2">
        <v>43771</v>
      </c>
      <c r="H60" s="1" t="s">
        <v>50</v>
      </c>
      <c r="I60" s="6">
        <v>227.17439999999999</v>
      </c>
    </row>
    <row r="61" spans="1:9" x14ac:dyDescent="0.3">
      <c r="A61" s="1" t="s">
        <v>56</v>
      </c>
      <c r="B61" s="1" t="s">
        <v>15</v>
      </c>
      <c r="C61" s="1" t="s">
        <v>11</v>
      </c>
      <c r="D61" s="1" t="s">
        <v>57</v>
      </c>
      <c r="E61">
        <v>3</v>
      </c>
      <c r="F61" s="6">
        <v>550.76</v>
      </c>
      <c r="G61" s="2">
        <v>43715</v>
      </c>
      <c r="H61" s="1" t="s">
        <v>13</v>
      </c>
      <c r="I61" s="6">
        <v>1652.28</v>
      </c>
    </row>
    <row r="62" spans="1:9" x14ac:dyDescent="0.3">
      <c r="A62" s="1" t="s">
        <v>62</v>
      </c>
      <c r="B62" s="1" t="s">
        <v>45</v>
      </c>
      <c r="C62" s="1" t="s">
        <v>30</v>
      </c>
      <c r="D62" s="1" t="s">
        <v>63</v>
      </c>
      <c r="E62">
        <v>2</v>
      </c>
      <c r="F62" s="6">
        <v>74.239999999999995</v>
      </c>
      <c r="G62" s="2">
        <v>43653</v>
      </c>
      <c r="H62" s="1" t="s">
        <v>32</v>
      </c>
      <c r="I62" s="6">
        <v>148.47999999999999</v>
      </c>
    </row>
    <row r="63" spans="1:9" x14ac:dyDescent="0.3">
      <c r="A63" s="1" t="s">
        <v>14</v>
      </c>
      <c r="B63" s="1" t="s">
        <v>15</v>
      </c>
      <c r="C63" s="1" t="s">
        <v>11</v>
      </c>
      <c r="D63" s="1" t="s">
        <v>16</v>
      </c>
      <c r="E63">
        <v>2</v>
      </c>
      <c r="F63" s="6">
        <v>1266.3</v>
      </c>
      <c r="G63" s="2">
        <v>43589</v>
      </c>
      <c r="H63" s="1" t="s">
        <v>38</v>
      </c>
      <c r="I63" s="6">
        <v>2532.6</v>
      </c>
    </row>
    <row r="64" spans="1:9" x14ac:dyDescent="0.3">
      <c r="A64" s="1" t="s">
        <v>54</v>
      </c>
      <c r="B64" s="1" t="s">
        <v>15</v>
      </c>
      <c r="C64" s="1" t="s">
        <v>26</v>
      </c>
      <c r="D64" s="1" t="s">
        <v>55</v>
      </c>
      <c r="E64">
        <v>4</v>
      </c>
      <c r="F64" s="6">
        <v>502.86</v>
      </c>
      <c r="G64" s="2">
        <v>43791</v>
      </c>
      <c r="H64" s="1" t="s">
        <v>17</v>
      </c>
      <c r="I64" s="6">
        <v>2011.44</v>
      </c>
    </row>
    <row r="65" spans="1:9" x14ac:dyDescent="0.3">
      <c r="A65" s="1" t="s">
        <v>43</v>
      </c>
      <c r="B65" s="1" t="s">
        <v>10</v>
      </c>
      <c r="C65" s="1" t="s">
        <v>34</v>
      </c>
      <c r="D65" s="1" t="s">
        <v>44</v>
      </c>
      <c r="E65">
        <v>5</v>
      </c>
      <c r="F65" s="6">
        <v>43121</v>
      </c>
      <c r="G65" s="2">
        <v>43613</v>
      </c>
      <c r="H65" s="1" t="s">
        <v>32</v>
      </c>
      <c r="I65" s="6">
        <v>215605</v>
      </c>
    </row>
    <row r="66" spans="1:9" x14ac:dyDescent="0.3">
      <c r="A66" s="1" t="s">
        <v>9</v>
      </c>
      <c r="B66" s="1" t="s">
        <v>15</v>
      </c>
      <c r="C66" s="1" t="s">
        <v>11</v>
      </c>
      <c r="D66" s="1" t="s">
        <v>12</v>
      </c>
      <c r="E66">
        <v>5</v>
      </c>
      <c r="F66" s="6">
        <v>2995.8721</v>
      </c>
      <c r="G66" s="2">
        <v>43508</v>
      </c>
      <c r="H66" s="1" t="s">
        <v>13</v>
      </c>
      <c r="I66" s="6">
        <v>14979.360500000001</v>
      </c>
    </row>
    <row r="67" spans="1:9" x14ac:dyDescent="0.3">
      <c r="A67" s="1" t="s">
        <v>69</v>
      </c>
      <c r="B67" s="1" t="s">
        <v>10</v>
      </c>
      <c r="C67" s="1" t="s">
        <v>11</v>
      </c>
      <c r="D67" s="1" t="s">
        <v>70</v>
      </c>
      <c r="E67">
        <v>4</v>
      </c>
      <c r="F67" s="6">
        <v>578.86</v>
      </c>
      <c r="G67" s="2">
        <v>43570</v>
      </c>
      <c r="H67" s="1" t="s">
        <v>24</v>
      </c>
      <c r="I67" s="6">
        <v>2315.44</v>
      </c>
    </row>
    <row r="68" spans="1:9" x14ac:dyDescent="0.3">
      <c r="A68" s="1" t="s">
        <v>51</v>
      </c>
      <c r="B68" s="1" t="s">
        <v>15</v>
      </c>
      <c r="C68" s="1" t="s">
        <v>52</v>
      </c>
      <c r="D68" s="1" t="s">
        <v>53</v>
      </c>
      <c r="E68">
        <v>5</v>
      </c>
      <c r="F68" s="6">
        <v>1343.6279999999999</v>
      </c>
      <c r="G68" s="2">
        <v>43624</v>
      </c>
      <c r="H68" s="1" t="s">
        <v>13</v>
      </c>
      <c r="I68" s="6">
        <v>6718.1399999999994</v>
      </c>
    </row>
    <row r="69" spans="1:9" x14ac:dyDescent="0.3">
      <c r="A69" s="1" t="s">
        <v>14</v>
      </c>
      <c r="B69" s="1" t="s">
        <v>10</v>
      </c>
      <c r="C69" s="1" t="s">
        <v>11</v>
      </c>
      <c r="D69" s="1" t="s">
        <v>16</v>
      </c>
      <c r="E69">
        <v>2</v>
      </c>
      <c r="F69" s="6">
        <v>1302.48</v>
      </c>
      <c r="G69" s="2">
        <v>43529</v>
      </c>
      <c r="H69" s="1" t="s">
        <v>50</v>
      </c>
      <c r="I69" s="6">
        <v>2604.96</v>
      </c>
    </row>
    <row r="70" spans="1:9" x14ac:dyDescent="0.3">
      <c r="A70" s="1" t="s">
        <v>33</v>
      </c>
      <c r="B70" s="1" t="s">
        <v>15</v>
      </c>
      <c r="C70" s="1" t="s">
        <v>34</v>
      </c>
      <c r="D70" s="1" t="s">
        <v>35</v>
      </c>
      <c r="E70">
        <v>1</v>
      </c>
      <c r="F70" s="6">
        <v>10478.19</v>
      </c>
      <c r="G70" s="2">
        <v>43503</v>
      </c>
      <c r="H70" s="1" t="s">
        <v>50</v>
      </c>
      <c r="I70" s="6">
        <v>10478.19</v>
      </c>
    </row>
    <row r="71" spans="1:9" x14ac:dyDescent="0.3">
      <c r="A71" s="1" t="s">
        <v>21</v>
      </c>
      <c r="B71" s="1" t="s">
        <v>45</v>
      </c>
      <c r="C71" s="1" t="s">
        <v>22</v>
      </c>
      <c r="D71" s="1" t="s">
        <v>23</v>
      </c>
      <c r="E71">
        <v>3</v>
      </c>
      <c r="F71" s="6">
        <v>304.95</v>
      </c>
      <c r="G71" s="2">
        <v>43506</v>
      </c>
      <c r="H71" s="1" t="s">
        <v>28</v>
      </c>
      <c r="I71" s="6">
        <v>914.84999999999991</v>
      </c>
    </row>
    <row r="72" spans="1:9" x14ac:dyDescent="0.3">
      <c r="A72" s="1" t="s">
        <v>69</v>
      </c>
      <c r="B72" s="1" t="s">
        <v>10</v>
      </c>
      <c r="C72" s="1" t="s">
        <v>11</v>
      </c>
      <c r="D72" s="1" t="s">
        <v>70</v>
      </c>
      <c r="E72">
        <v>2</v>
      </c>
      <c r="F72" s="6">
        <v>578.86</v>
      </c>
      <c r="G72" s="2">
        <v>43519</v>
      </c>
      <c r="H72" s="1" t="s">
        <v>28</v>
      </c>
      <c r="I72" s="6">
        <v>1157.72</v>
      </c>
    </row>
    <row r="73" spans="1:9" x14ac:dyDescent="0.3">
      <c r="A73" s="1" t="s">
        <v>39</v>
      </c>
      <c r="B73" s="1" t="s">
        <v>10</v>
      </c>
      <c r="C73" s="1" t="s">
        <v>40</v>
      </c>
      <c r="D73" s="1" t="s">
        <v>41</v>
      </c>
      <c r="E73">
        <v>3</v>
      </c>
      <c r="F73" s="6">
        <v>372.92999999999995</v>
      </c>
      <c r="G73" s="2">
        <v>43828</v>
      </c>
      <c r="H73" s="1" t="s">
        <v>28</v>
      </c>
      <c r="I73" s="6">
        <v>1118.79</v>
      </c>
    </row>
    <row r="74" spans="1:9" x14ac:dyDescent="0.3">
      <c r="A74" s="1" t="s">
        <v>48</v>
      </c>
      <c r="B74" s="1" t="s">
        <v>45</v>
      </c>
      <c r="C74" s="1" t="s">
        <v>34</v>
      </c>
      <c r="D74" s="1" t="s">
        <v>49</v>
      </c>
      <c r="E74">
        <v>1</v>
      </c>
      <c r="F74" s="6">
        <v>15124.428</v>
      </c>
      <c r="G74" s="2">
        <v>43805</v>
      </c>
      <c r="H74" s="1" t="s">
        <v>13</v>
      </c>
      <c r="I74" s="6">
        <v>15124.428</v>
      </c>
    </row>
    <row r="75" spans="1:9" x14ac:dyDescent="0.3">
      <c r="A75" s="1" t="s">
        <v>77</v>
      </c>
      <c r="B75" s="1" t="s">
        <v>45</v>
      </c>
      <c r="C75" s="1" t="s">
        <v>52</v>
      </c>
      <c r="D75" s="1" t="s">
        <v>78</v>
      </c>
      <c r="E75">
        <v>5</v>
      </c>
      <c r="F75" s="6">
        <v>2927.8366000000001</v>
      </c>
      <c r="G75" s="2">
        <v>43588</v>
      </c>
      <c r="H75" s="1" t="s">
        <v>28</v>
      </c>
      <c r="I75" s="6">
        <v>14639.183000000001</v>
      </c>
    </row>
    <row r="76" spans="1:9" x14ac:dyDescent="0.3">
      <c r="A76" s="1" t="s">
        <v>39</v>
      </c>
      <c r="B76" s="1" t="s">
        <v>15</v>
      </c>
      <c r="C76" s="1" t="s">
        <v>40</v>
      </c>
      <c r="D76" s="1" t="s">
        <v>41</v>
      </c>
      <c r="E76">
        <v>3</v>
      </c>
      <c r="F76" s="6">
        <v>384.96</v>
      </c>
      <c r="G76" s="2">
        <v>43542</v>
      </c>
      <c r="H76" s="1" t="s">
        <v>28</v>
      </c>
      <c r="I76" s="6">
        <v>1154.8799999999999</v>
      </c>
    </row>
    <row r="77" spans="1:9" x14ac:dyDescent="0.3">
      <c r="A77" s="1" t="s">
        <v>29</v>
      </c>
      <c r="B77" s="1" t="s">
        <v>45</v>
      </c>
      <c r="C77" s="1" t="s">
        <v>30</v>
      </c>
      <c r="D77" s="1" t="s">
        <v>31</v>
      </c>
      <c r="E77">
        <v>4</v>
      </c>
      <c r="F77" s="6">
        <v>91.06</v>
      </c>
      <c r="G77" s="2">
        <v>43744</v>
      </c>
      <c r="H77" s="1" t="s">
        <v>13</v>
      </c>
      <c r="I77" s="6">
        <v>364.24</v>
      </c>
    </row>
    <row r="78" spans="1:9" x14ac:dyDescent="0.3">
      <c r="A78" s="1" t="s">
        <v>54</v>
      </c>
      <c r="B78" s="1" t="s">
        <v>45</v>
      </c>
      <c r="C78" s="1" t="s">
        <v>26</v>
      </c>
      <c r="D78" s="1" t="s">
        <v>55</v>
      </c>
      <c r="E78">
        <v>2</v>
      </c>
      <c r="F78" s="6">
        <v>512.72</v>
      </c>
      <c r="G78" s="2">
        <v>43807</v>
      </c>
      <c r="H78" s="1" t="s">
        <v>38</v>
      </c>
      <c r="I78" s="6">
        <v>1025.44</v>
      </c>
    </row>
    <row r="79" spans="1:9" x14ac:dyDescent="0.3">
      <c r="A79" s="1" t="s">
        <v>64</v>
      </c>
      <c r="B79" s="1" t="s">
        <v>45</v>
      </c>
      <c r="C79" s="1" t="s">
        <v>11</v>
      </c>
      <c r="D79" s="1" t="s">
        <v>65</v>
      </c>
      <c r="E79">
        <v>4</v>
      </c>
      <c r="F79" s="6">
        <v>5265.4315999999999</v>
      </c>
      <c r="G79" s="2">
        <v>43664</v>
      </c>
      <c r="H79" s="1" t="s">
        <v>24</v>
      </c>
      <c r="I79" s="6">
        <v>21061.7264</v>
      </c>
    </row>
    <row r="80" spans="1:9" x14ac:dyDescent="0.3">
      <c r="A80" s="1" t="s">
        <v>14</v>
      </c>
      <c r="B80" s="1" t="s">
        <v>15</v>
      </c>
      <c r="C80" s="1" t="s">
        <v>11</v>
      </c>
      <c r="D80" s="1" t="s">
        <v>16</v>
      </c>
      <c r="E80">
        <v>1</v>
      </c>
      <c r="F80" s="6">
        <v>1206</v>
      </c>
      <c r="G80" s="2">
        <v>43514</v>
      </c>
      <c r="H80" s="1" t="s">
        <v>17</v>
      </c>
      <c r="I80" s="6">
        <v>1206</v>
      </c>
    </row>
    <row r="81" spans="1:9" x14ac:dyDescent="0.3">
      <c r="A81" s="1" t="s">
        <v>33</v>
      </c>
      <c r="B81" s="1" t="s">
        <v>45</v>
      </c>
      <c r="C81" s="1" t="s">
        <v>34</v>
      </c>
      <c r="D81" s="1" t="s">
        <v>35</v>
      </c>
      <c r="E81">
        <v>3</v>
      </c>
      <c r="F81" s="6">
        <v>10579.92</v>
      </c>
      <c r="G81" s="2">
        <v>43779</v>
      </c>
      <c r="H81" s="1" t="s">
        <v>28</v>
      </c>
      <c r="I81" s="6">
        <v>31739.760000000002</v>
      </c>
    </row>
    <row r="82" spans="1:9" x14ac:dyDescent="0.3">
      <c r="A82" s="1" t="s">
        <v>62</v>
      </c>
      <c r="B82" s="1" t="s">
        <v>10</v>
      </c>
      <c r="C82" s="1" t="s">
        <v>30</v>
      </c>
      <c r="D82" s="1" t="s">
        <v>63</v>
      </c>
      <c r="E82">
        <v>5</v>
      </c>
      <c r="F82" s="6">
        <v>69.785599999999988</v>
      </c>
      <c r="G82" s="2">
        <v>43529</v>
      </c>
      <c r="H82" s="1" t="s">
        <v>42</v>
      </c>
      <c r="I82" s="6">
        <v>348.92799999999994</v>
      </c>
    </row>
    <row r="83" spans="1:9" x14ac:dyDescent="0.3">
      <c r="A83" s="1" t="s">
        <v>75</v>
      </c>
      <c r="B83" s="1" t="s">
        <v>10</v>
      </c>
      <c r="C83" s="1" t="s">
        <v>30</v>
      </c>
      <c r="D83" s="1" t="s">
        <v>76</v>
      </c>
      <c r="E83">
        <v>1</v>
      </c>
      <c r="F83" s="6">
        <v>69.785599999999988</v>
      </c>
      <c r="G83" s="2">
        <v>43531</v>
      </c>
      <c r="H83" s="1" t="s">
        <v>50</v>
      </c>
      <c r="I83" s="6">
        <v>69.785599999999988</v>
      </c>
    </row>
    <row r="84" spans="1:9" x14ac:dyDescent="0.3">
      <c r="A84" s="1" t="s">
        <v>77</v>
      </c>
      <c r="B84" s="1" t="s">
        <v>45</v>
      </c>
      <c r="C84" s="1" t="s">
        <v>52</v>
      </c>
      <c r="D84" s="1" t="s">
        <v>78</v>
      </c>
      <c r="E84">
        <v>1</v>
      </c>
      <c r="F84" s="6">
        <v>2789.7311</v>
      </c>
      <c r="G84" s="2">
        <v>43679</v>
      </c>
      <c r="H84" s="1" t="s">
        <v>17</v>
      </c>
      <c r="I84" s="6">
        <v>2789.7311</v>
      </c>
    </row>
    <row r="85" spans="1:9" x14ac:dyDescent="0.3">
      <c r="A85" s="1" t="s">
        <v>75</v>
      </c>
      <c r="B85" s="1" t="s">
        <v>10</v>
      </c>
      <c r="C85" s="1" t="s">
        <v>30</v>
      </c>
      <c r="D85" s="1" t="s">
        <v>76</v>
      </c>
      <c r="E85">
        <v>1</v>
      </c>
      <c r="F85" s="6">
        <v>72.012799999999999</v>
      </c>
      <c r="G85" s="2">
        <v>43616</v>
      </c>
      <c r="H85" s="1" t="s">
        <v>28</v>
      </c>
      <c r="I85" s="6">
        <v>72.012799999999999</v>
      </c>
    </row>
    <row r="86" spans="1:9" x14ac:dyDescent="0.3">
      <c r="A86" s="1" t="s">
        <v>51</v>
      </c>
      <c r="B86" s="1" t="s">
        <v>10</v>
      </c>
      <c r="C86" s="1" t="s">
        <v>52</v>
      </c>
      <c r="D86" s="1" t="s">
        <v>53</v>
      </c>
      <c r="E86">
        <v>5</v>
      </c>
      <c r="F86" s="6">
        <v>1384.3440000000001</v>
      </c>
      <c r="G86" s="2">
        <v>43627</v>
      </c>
      <c r="H86" s="1" t="s">
        <v>28</v>
      </c>
      <c r="I86" s="6">
        <v>6921.72</v>
      </c>
    </row>
    <row r="87" spans="1:9" x14ac:dyDescent="0.3">
      <c r="A87" s="1" t="s">
        <v>14</v>
      </c>
      <c r="B87" s="1" t="s">
        <v>10</v>
      </c>
      <c r="C87" s="1" t="s">
        <v>11</v>
      </c>
      <c r="D87" s="1" t="s">
        <v>16</v>
      </c>
      <c r="E87">
        <v>3</v>
      </c>
      <c r="F87" s="6">
        <v>1121.58</v>
      </c>
      <c r="G87" s="2">
        <v>43515</v>
      </c>
      <c r="H87" s="1" t="s">
        <v>17</v>
      </c>
      <c r="I87" s="6">
        <v>3364.74</v>
      </c>
    </row>
    <row r="88" spans="1:9" x14ac:dyDescent="0.3">
      <c r="A88" s="1" t="s">
        <v>62</v>
      </c>
      <c r="B88" s="1" t="s">
        <v>10</v>
      </c>
      <c r="C88" s="1" t="s">
        <v>30</v>
      </c>
      <c r="D88" s="1" t="s">
        <v>63</v>
      </c>
      <c r="E88">
        <v>3</v>
      </c>
      <c r="F88" s="6">
        <v>76.467199999999991</v>
      </c>
      <c r="G88" s="2">
        <v>43675</v>
      </c>
      <c r="H88" s="1" t="s">
        <v>38</v>
      </c>
      <c r="I88" s="6">
        <v>229.40159999999997</v>
      </c>
    </row>
    <row r="89" spans="1:9" x14ac:dyDescent="0.3">
      <c r="A89" s="1" t="s">
        <v>54</v>
      </c>
      <c r="B89" s="1" t="s">
        <v>45</v>
      </c>
      <c r="C89" s="1" t="s">
        <v>26</v>
      </c>
      <c r="D89" s="1" t="s">
        <v>55</v>
      </c>
      <c r="E89">
        <v>5</v>
      </c>
      <c r="F89" s="6">
        <v>453.56</v>
      </c>
      <c r="G89" s="2">
        <v>43564</v>
      </c>
      <c r="H89" s="1" t="s">
        <v>28</v>
      </c>
      <c r="I89" s="6">
        <v>2267.8000000000002</v>
      </c>
    </row>
    <row r="90" spans="1:9" x14ac:dyDescent="0.3">
      <c r="A90" s="1" t="s">
        <v>9</v>
      </c>
      <c r="B90" s="1" t="s">
        <v>10</v>
      </c>
      <c r="C90" s="1" t="s">
        <v>11</v>
      </c>
      <c r="D90" s="1" t="s">
        <v>12</v>
      </c>
      <c r="E90">
        <v>5</v>
      </c>
      <c r="F90" s="6">
        <v>2847.5616</v>
      </c>
      <c r="G90" s="2">
        <v>43761</v>
      </c>
      <c r="H90" s="1" t="s">
        <v>38</v>
      </c>
      <c r="I90" s="6">
        <v>14237.808000000001</v>
      </c>
    </row>
    <row r="91" spans="1:9" x14ac:dyDescent="0.3">
      <c r="A91" s="1" t="s">
        <v>66</v>
      </c>
      <c r="B91" s="1" t="s">
        <v>15</v>
      </c>
      <c r="C91" s="1" t="s">
        <v>67</v>
      </c>
      <c r="D91" s="1" t="s">
        <v>68</v>
      </c>
      <c r="E91">
        <v>4</v>
      </c>
      <c r="F91" s="6">
        <v>4012.1925999999999</v>
      </c>
      <c r="G91" s="2">
        <v>43801</v>
      </c>
      <c r="H91" s="1" t="s">
        <v>32</v>
      </c>
      <c r="I91" s="6">
        <v>16048.770399999999</v>
      </c>
    </row>
    <row r="92" spans="1:9" x14ac:dyDescent="0.3">
      <c r="A92" s="1" t="s">
        <v>46</v>
      </c>
      <c r="B92" s="1" t="s">
        <v>10</v>
      </c>
      <c r="C92" s="1" t="s">
        <v>19</v>
      </c>
      <c r="D92" s="1" t="s">
        <v>47</v>
      </c>
      <c r="E92">
        <v>5</v>
      </c>
      <c r="F92" s="6">
        <v>316.8</v>
      </c>
      <c r="G92" s="2">
        <v>43668</v>
      </c>
      <c r="H92" s="1" t="s">
        <v>17</v>
      </c>
      <c r="I92" s="6">
        <v>1584</v>
      </c>
    </row>
    <row r="93" spans="1:9" x14ac:dyDescent="0.3">
      <c r="A93" s="1" t="s">
        <v>39</v>
      </c>
      <c r="B93" s="1" t="s">
        <v>15</v>
      </c>
      <c r="C93" s="1" t="s">
        <v>40</v>
      </c>
      <c r="D93" s="1" t="s">
        <v>41</v>
      </c>
      <c r="E93">
        <v>4</v>
      </c>
      <c r="F93" s="6">
        <v>388.96999999999997</v>
      </c>
      <c r="G93" s="2">
        <v>43617</v>
      </c>
      <c r="H93" s="1" t="s">
        <v>42</v>
      </c>
      <c r="I93" s="6">
        <v>1555.8799999999999</v>
      </c>
    </row>
    <row r="94" spans="1:9" x14ac:dyDescent="0.3">
      <c r="A94" s="1" t="s">
        <v>69</v>
      </c>
      <c r="B94" s="1" t="s">
        <v>15</v>
      </c>
      <c r="C94" s="1" t="s">
        <v>11</v>
      </c>
      <c r="D94" s="1" t="s">
        <v>70</v>
      </c>
      <c r="E94">
        <v>3</v>
      </c>
      <c r="F94" s="6">
        <v>584.48</v>
      </c>
      <c r="G94" s="2">
        <v>43551</v>
      </c>
      <c r="H94" s="1" t="s">
        <v>42</v>
      </c>
      <c r="I94" s="6">
        <v>1753.44</v>
      </c>
    </row>
    <row r="95" spans="1:9" x14ac:dyDescent="0.3">
      <c r="A95" s="1" t="s">
        <v>48</v>
      </c>
      <c r="B95" s="1" t="s">
        <v>10</v>
      </c>
      <c r="C95" s="1" t="s">
        <v>34</v>
      </c>
      <c r="D95" s="1" t="s">
        <v>49</v>
      </c>
      <c r="E95">
        <v>2</v>
      </c>
      <c r="F95" s="6">
        <v>16193.832000000002</v>
      </c>
      <c r="G95" s="2">
        <v>43666</v>
      </c>
      <c r="H95" s="1" t="s">
        <v>13</v>
      </c>
      <c r="I95" s="6">
        <v>32387.664000000004</v>
      </c>
    </row>
    <row r="96" spans="1:9" x14ac:dyDescent="0.3">
      <c r="A96" s="1" t="s">
        <v>64</v>
      </c>
      <c r="B96" s="1" t="s">
        <v>15</v>
      </c>
      <c r="C96" s="1" t="s">
        <v>11</v>
      </c>
      <c r="D96" s="1" t="s">
        <v>65</v>
      </c>
      <c r="E96">
        <v>3</v>
      </c>
      <c r="F96" s="6">
        <v>5808.2596000000003</v>
      </c>
      <c r="G96" s="2">
        <v>43713</v>
      </c>
      <c r="H96" s="1" t="s">
        <v>32</v>
      </c>
      <c r="I96" s="6">
        <v>17424.7788</v>
      </c>
    </row>
    <row r="97" spans="1:9" x14ac:dyDescent="0.3">
      <c r="A97" s="1" t="s">
        <v>9</v>
      </c>
      <c r="B97" s="1" t="s">
        <v>10</v>
      </c>
      <c r="C97" s="1" t="s">
        <v>11</v>
      </c>
      <c r="D97" s="1" t="s">
        <v>12</v>
      </c>
      <c r="E97">
        <v>5</v>
      </c>
      <c r="F97" s="6">
        <v>2788.2374</v>
      </c>
      <c r="G97" s="2">
        <v>43793</v>
      </c>
      <c r="H97" s="1" t="s">
        <v>28</v>
      </c>
      <c r="I97" s="6">
        <v>13941.187</v>
      </c>
    </row>
    <row r="98" spans="1:9" x14ac:dyDescent="0.3">
      <c r="A98" s="1" t="s">
        <v>46</v>
      </c>
      <c r="B98" s="1" t="s">
        <v>10</v>
      </c>
      <c r="C98" s="1" t="s">
        <v>19</v>
      </c>
      <c r="D98" s="1" t="s">
        <v>47</v>
      </c>
      <c r="E98">
        <v>5</v>
      </c>
      <c r="F98" s="6">
        <v>306.89999999999998</v>
      </c>
      <c r="G98" s="2">
        <v>43808</v>
      </c>
      <c r="H98" s="1" t="s">
        <v>13</v>
      </c>
      <c r="I98" s="6">
        <v>1534.5</v>
      </c>
    </row>
    <row r="99" spans="1:9" x14ac:dyDescent="0.3">
      <c r="A99" s="1" t="s">
        <v>14</v>
      </c>
      <c r="B99" s="1" t="s">
        <v>10</v>
      </c>
      <c r="C99" s="1" t="s">
        <v>11</v>
      </c>
      <c r="D99" s="1" t="s">
        <v>16</v>
      </c>
      <c r="E99">
        <v>5</v>
      </c>
      <c r="F99" s="6">
        <v>1218.06</v>
      </c>
      <c r="G99" s="2">
        <v>43647</v>
      </c>
      <c r="H99" s="1" t="s">
        <v>38</v>
      </c>
      <c r="I99" s="6">
        <v>6090.2999999999993</v>
      </c>
    </row>
    <row r="100" spans="1:9" x14ac:dyDescent="0.3">
      <c r="A100" s="1" t="s">
        <v>14</v>
      </c>
      <c r="B100" s="1" t="s">
        <v>45</v>
      </c>
      <c r="C100" s="1" t="s">
        <v>11</v>
      </c>
      <c r="D100" s="1" t="s">
        <v>16</v>
      </c>
      <c r="E100">
        <v>1</v>
      </c>
      <c r="F100" s="6">
        <v>1218.06</v>
      </c>
      <c r="G100" s="2">
        <v>43661</v>
      </c>
      <c r="H100" s="1" t="s">
        <v>28</v>
      </c>
      <c r="I100" s="6">
        <v>1218.06</v>
      </c>
    </row>
    <row r="101" spans="1:9" x14ac:dyDescent="0.3">
      <c r="A101" s="1" t="s">
        <v>33</v>
      </c>
      <c r="B101" s="1" t="s">
        <v>45</v>
      </c>
      <c r="C101" s="1" t="s">
        <v>34</v>
      </c>
      <c r="D101" s="1" t="s">
        <v>35</v>
      </c>
      <c r="E101">
        <v>1</v>
      </c>
      <c r="F101" s="6">
        <v>10173</v>
      </c>
      <c r="G101" s="2">
        <v>43752</v>
      </c>
      <c r="H101" s="1" t="s">
        <v>32</v>
      </c>
      <c r="I101" s="6">
        <v>10173</v>
      </c>
    </row>
    <row r="102" spans="1:9" x14ac:dyDescent="0.3">
      <c r="A102" s="1" t="s">
        <v>69</v>
      </c>
      <c r="B102" s="1" t="s">
        <v>45</v>
      </c>
      <c r="C102" s="1" t="s">
        <v>11</v>
      </c>
      <c r="D102" s="1" t="s">
        <v>70</v>
      </c>
      <c r="E102">
        <v>2</v>
      </c>
      <c r="F102" s="6">
        <v>528.28</v>
      </c>
      <c r="G102" s="2">
        <v>43629</v>
      </c>
      <c r="H102" s="1" t="s">
        <v>13</v>
      </c>
      <c r="I102" s="6">
        <v>1056.56</v>
      </c>
    </row>
    <row r="103" spans="1:9" x14ac:dyDescent="0.3">
      <c r="A103" s="1" t="s">
        <v>14</v>
      </c>
      <c r="B103" s="1" t="s">
        <v>10</v>
      </c>
      <c r="C103" s="1" t="s">
        <v>11</v>
      </c>
      <c r="D103" s="1" t="s">
        <v>16</v>
      </c>
      <c r="E103">
        <v>1</v>
      </c>
      <c r="F103" s="6">
        <v>1133.6399999999999</v>
      </c>
      <c r="G103" s="2">
        <v>43818</v>
      </c>
      <c r="H103" s="1" t="s">
        <v>17</v>
      </c>
      <c r="I103" s="6">
        <v>1133.6399999999999</v>
      </c>
    </row>
    <row r="104" spans="1:9" x14ac:dyDescent="0.3">
      <c r="A104" s="1" t="s">
        <v>66</v>
      </c>
      <c r="B104" s="1" t="s">
        <v>45</v>
      </c>
      <c r="C104" s="1" t="s">
        <v>67</v>
      </c>
      <c r="D104" s="1" t="s">
        <v>68</v>
      </c>
      <c r="E104">
        <v>2</v>
      </c>
      <c r="F104" s="6">
        <v>4182.9241999999995</v>
      </c>
      <c r="G104" s="2">
        <v>43544</v>
      </c>
      <c r="H104" s="1" t="s">
        <v>50</v>
      </c>
      <c r="I104" s="6">
        <v>8365.8483999999989</v>
      </c>
    </row>
    <row r="105" spans="1:9" x14ac:dyDescent="0.3">
      <c r="A105" s="1" t="s">
        <v>46</v>
      </c>
      <c r="B105" s="1" t="s">
        <v>45</v>
      </c>
      <c r="C105" s="1" t="s">
        <v>19</v>
      </c>
      <c r="D105" s="1" t="s">
        <v>47</v>
      </c>
      <c r="E105">
        <v>1</v>
      </c>
      <c r="F105" s="6">
        <v>323.39999999999998</v>
      </c>
      <c r="G105" s="2">
        <v>43568</v>
      </c>
      <c r="H105" s="1" t="s">
        <v>17</v>
      </c>
      <c r="I105" s="6">
        <v>323.39999999999998</v>
      </c>
    </row>
    <row r="106" spans="1:9" x14ac:dyDescent="0.3">
      <c r="A106" s="1" t="s">
        <v>77</v>
      </c>
      <c r="B106" s="1" t="s">
        <v>10</v>
      </c>
      <c r="C106" s="1" t="s">
        <v>52</v>
      </c>
      <c r="D106" s="1" t="s">
        <v>78</v>
      </c>
      <c r="E106">
        <v>5</v>
      </c>
      <c r="F106" s="6">
        <v>2734.4889000000003</v>
      </c>
      <c r="G106" s="2">
        <v>43769</v>
      </c>
      <c r="H106" s="1" t="s">
        <v>50</v>
      </c>
      <c r="I106" s="6">
        <v>13672.444500000001</v>
      </c>
    </row>
    <row r="107" spans="1:9" x14ac:dyDescent="0.3">
      <c r="A107" s="1" t="s">
        <v>56</v>
      </c>
      <c r="B107" s="1" t="s">
        <v>45</v>
      </c>
      <c r="C107" s="1" t="s">
        <v>11</v>
      </c>
      <c r="D107" s="1" t="s">
        <v>57</v>
      </c>
      <c r="E107">
        <v>3</v>
      </c>
      <c r="F107" s="6">
        <v>539.52</v>
      </c>
      <c r="G107" s="2">
        <v>43743</v>
      </c>
      <c r="H107" s="1" t="s">
        <v>32</v>
      </c>
      <c r="I107" s="6">
        <v>1618.56</v>
      </c>
    </row>
    <row r="108" spans="1:9" x14ac:dyDescent="0.3">
      <c r="A108" s="1" t="s">
        <v>64</v>
      </c>
      <c r="B108" s="1" t="s">
        <v>15</v>
      </c>
      <c r="C108" s="1" t="s">
        <v>11</v>
      </c>
      <c r="D108" s="1" t="s">
        <v>65</v>
      </c>
      <c r="E108">
        <v>3</v>
      </c>
      <c r="F108" s="6">
        <v>5428.28</v>
      </c>
      <c r="G108" s="2">
        <v>43543</v>
      </c>
      <c r="H108" s="1" t="s">
        <v>32</v>
      </c>
      <c r="I108" s="6">
        <v>16284.84</v>
      </c>
    </row>
    <row r="109" spans="1:9" x14ac:dyDescent="0.3">
      <c r="A109" s="1" t="s">
        <v>18</v>
      </c>
      <c r="B109" s="1" t="s">
        <v>10</v>
      </c>
      <c r="C109" s="1" t="s">
        <v>19</v>
      </c>
      <c r="D109" s="1" t="s">
        <v>20</v>
      </c>
      <c r="E109">
        <v>1</v>
      </c>
      <c r="F109" s="6">
        <v>4969.4400000000005</v>
      </c>
      <c r="G109" s="2">
        <v>43626</v>
      </c>
      <c r="H109" s="1" t="s">
        <v>50</v>
      </c>
      <c r="I109" s="6">
        <v>4969.4400000000005</v>
      </c>
    </row>
    <row r="110" spans="1:9" x14ac:dyDescent="0.3">
      <c r="A110" s="1" t="s">
        <v>77</v>
      </c>
      <c r="B110" s="1" t="s">
        <v>15</v>
      </c>
      <c r="C110" s="1" t="s">
        <v>52</v>
      </c>
      <c r="D110" s="1" t="s">
        <v>78</v>
      </c>
      <c r="E110">
        <v>3</v>
      </c>
      <c r="F110" s="6">
        <v>2872.5944000000004</v>
      </c>
      <c r="G110" s="2">
        <v>43681</v>
      </c>
      <c r="H110" s="1" t="s">
        <v>32</v>
      </c>
      <c r="I110" s="6">
        <v>8617.7832000000017</v>
      </c>
    </row>
    <row r="111" spans="1:9" x14ac:dyDescent="0.3">
      <c r="A111" s="1" t="s">
        <v>18</v>
      </c>
      <c r="B111" s="1" t="s">
        <v>10</v>
      </c>
      <c r="C111" s="1" t="s">
        <v>19</v>
      </c>
      <c r="D111" s="1" t="s">
        <v>20</v>
      </c>
      <c r="E111">
        <v>3</v>
      </c>
      <c r="F111" s="6">
        <v>4685.4719999999998</v>
      </c>
      <c r="G111" s="2">
        <v>43519</v>
      </c>
      <c r="H111" s="1" t="s">
        <v>24</v>
      </c>
      <c r="I111" s="6">
        <v>14056.415999999999</v>
      </c>
    </row>
    <row r="112" spans="1:9" x14ac:dyDescent="0.3">
      <c r="A112" s="1" t="s">
        <v>25</v>
      </c>
      <c r="B112" s="1" t="s">
        <v>10</v>
      </c>
      <c r="C112" s="1" t="s">
        <v>26</v>
      </c>
      <c r="D112" s="1" t="s">
        <v>27</v>
      </c>
      <c r="E112">
        <v>3</v>
      </c>
      <c r="F112" s="6">
        <v>2955.9119999999998</v>
      </c>
      <c r="G112" s="2">
        <v>43751</v>
      </c>
      <c r="H112" s="1" t="s">
        <v>42</v>
      </c>
      <c r="I112" s="6">
        <v>8867.735999999999</v>
      </c>
    </row>
    <row r="113" spans="1:9" x14ac:dyDescent="0.3">
      <c r="A113" s="1" t="s">
        <v>36</v>
      </c>
      <c r="B113" s="1" t="s">
        <v>10</v>
      </c>
      <c r="C113" s="1" t="s">
        <v>30</v>
      </c>
      <c r="D113" s="1" t="s">
        <v>37</v>
      </c>
      <c r="E113">
        <v>1</v>
      </c>
      <c r="F113" s="6">
        <v>35.473199999999999</v>
      </c>
      <c r="G113" s="2">
        <v>43724</v>
      </c>
      <c r="H113" s="1" t="s">
        <v>28</v>
      </c>
      <c r="I113" s="6">
        <v>35.473199999999999</v>
      </c>
    </row>
    <row r="114" spans="1:9" x14ac:dyDescent="0.3">
      <c r="A114" s="1" t="s">
        <v>21</v>
      </c>
      <c r="B114" s="1" t="s">
        <v>15</v>
      </c>
      <c r="C114" s="1" t="s">
        <v>22</v>
      </c>
      <c r="D114" s="1" t="s">
        <v>23</v>
      </c>
      <c r="E114">
        <v>5</v>
      </c>
      <c r="F114" s="6">
        <v>311.37</v>
      </c>
      <c r="G114" s="2">
        <v>43674</v>
      </c>
      <c r="H114" s="1" t="s">
        <v>28</v>
      </c>
      <c r="I114" s="6">
        <v>1556.85</v>
      </c>
    </row>
    <row r="115" spans="1:9" x14ac:dyDescent="0.3">
      <c r="A115" s="1" t="s">
        <v>18</v>
      </c>
      <c r="B115" s="1" t="s">
        <v>45</v>
      </c>
      <c r="C115" s="1" t="s">
        <v>19</v>
      </c>
      <c r="D115" s="1" t="s">
        <v>20</v>
      </c>
      <c r="E115">
        <v>2</v>
      </c>
      <c r="F115" s="6">
        <v>4354.1760000000004</v>
      </c>
      <c r="G115" s="2">
        <v>43591</v>
      </c>
      <c r="H115" s="1" t="s">
        <v>28</v>
      </c>
      <c r="I115" s="6">
        <v>8708.3520000000008</v>
      </c>
    </row>
    <row r="116" spans="1:9" x14ac:dyDescent="0.3">
      <c r="A116" s="1" t="s">
        <v>39</v>
      </c>
      <c r="B116" s="1" t="s">
        <v>15</v>
      </c>
      <c r="C116" s="1" t="s">
        <v>40</v>
      </c>
      <c r="D116" s="1" t="s">
        <v>41</v>
      </c>
      <c r="E116">
        <v>4</v>
      </c>
      <c r="F116" s="6">
        <v>396.99</v>
      </c>
      <c r="G116" s="2">
        <v>43577</v>
      </c>
      <c r="H116" s="1" t="s">
        <v>13</v>
      </c>
      <c r="I116" s="6">
        <v>1587.96</v>
      </c>
    </row>
    <row r="117" spans="1:9" x14ac:dyDescent="0.3">
      <c r="A117" s="1" t="s">
        <v>66</v>
      </c>
      <c r="B117" s="1" t="s">
        <v>10</v>
      </c>
      <c r="C117" s="1" t="s">
        <v>67</v>
      </c>
      <c r="D117" s="1" t="s">
        <v>68</v>
      </c>
      <c r="E117">
        <v>3</v>
      </c>
      <c r="F117" s="6">
        <v>3969.5096999999996</v>
      </c>
      <c r="G117" s="2">
        <v>43741</v>
      </c>
      <c r="H117" s="1" t="s">
        <v>28</v>
      </c>
      <c r="I117" s="6">
        <v>11908.5291</v>
      </c>
    </row>
    <row r="118" spans="1:9" x14ac:dyDescent="0.3">
      <c r="A118" s="1" t="s">
        <v>73</v>
      </c>
      <c r="B118" s="1" t="s">
        <v>45</v>
      </c>
      <c r="C118" s="1" t="s">
        <v>30</v>
      </c>
      <c r="D118" s="1" t="s">
        <v>74</v>
      </c>
      <c r="E118">
        <v>3</v>
      </c>
      <c r="F118" s="6">
        <v>90.375600000000006</v>
      </c>
      <c r="G118" s="2">
        <v>43701</v>
      </c>
      <c r="H118" s="1" t="s">
        <v>38</v>
      </c>
      <c r="I118" s="6">
        <v>271.1268</v>
      </c>
    </row>
    <row r="119" spans="1:9" x14ac:dyDescent="0.3">
      <c r="A119" s="1" t="s">
        <v>56</v>
      </c>
      <c r="B119" s="1" t="s">
        <v>45</v>
      </c>
      <c r="C119" s="1" t="s">
        <v>11</v>
      </c>
      <c r="D119" s="1" t="s">
        <v>57</v>
      </c>
      <c r="E119">
        <v>5</v>
      </c>
      <c r="F119" s="6">
        <v>595.72</v>
      </c>
      <c r="G119" s="2">
        <v>43730</v>
      </c>
      <c r="H119" s="1" t="s">
        <v>13</v>
      </c>
      <c r="I119" s="6">
        <v>2978.6000000000004</v>
      </c>
    </row>
    <row r="120" spans="1:9" x14ac:dyDescent="0.3">
      <c r="A120" s="1" t="s">
        <v>71</v>
      </c>
      <c r="B120" s="1" t="s">
        <v>15</v>
      </c>
      <c r="C120" s="1" t="s">
        <v>34</v>
      </c>
      <c r="D120" s="1" t="s">
        <v>72</v>
      </c>
      <c r="E120">
        <v>3</v>
      </c>
      <c r="F120" s="6">
        <v>37436.448000000004</v>
      </c>
      <c r="G120" s="2">
        <v>43787</v>
      </c>
      <c r="H120" s="1" t="s">
        <v>24</v>
      </c>
      <c r="I120" s="6">
        <v>112309.34400000001</v>
      </c>
    </row>
    <row r="121" spans="1:9" x14ac:dyDescent="0.3">
      <c r="A121" s="1" t="s">
        <v>18</v>
      </c>
      <c r="B121" s="1" t="s">
        <v>45</v>
      </c>
      <c r="C121" s="1" t="s">
        <v>19</v>
      </c>
      <c r="D121" s="1" t="s">
        <v>20</v>
      </c>
      <c r="E121">
        <v>4</v>
      </c>
      <c r="F121" s="6">
        <v>4969.4400000000005</v>
      </c>
      <c r="G121" s="2">
        <v>43571</v>
      </c>
      <c r="H121" s="1" t="s">
        <v>28</v>
      </c>
      <c r="I121" s="6">
        <v>19877.760000000002</v>
      </c>
    </row>
    <row r="122" spans="1:9" x14ac:dyDescent="0.3">
      <c r="A122" s="1" t="s">
        <v>66</v>
      </c>
      <c r="B122" s="1" t="s">
        <v>45</v>
      </c>
      <c r="C122" s="1" t="s">
        <v>67</v>
      </c>
      <c r="D122" s="1" t="s">
        <v>68</v>
      </c>
      <c r="E122">
        <v>1</v>
      </c>
      <c r="F122" s="6">
        <v>4310.9728999999998</v>
      </c>
      <c r="G122" s="2">
        <v>43796</v>
      </c>
      <c r="H122" s="1" t="s">
        <v>28</v>
      </c>
      <c r="I122" s="6">
        <v>4310.9728999999998</v>
      </c>
    </row>
    <row r="123" spans="1:9" x14ac:dyDescent="0.3">
      <c r="A123" s="1" t="s">
        <v>79</v>
      </c>
      <c r="B123" s="1" t="s">
        <v>15</v>
      </c>
      <c r="C123" s="1" t="s">
        <v>30</v>
      </c>
      <c r="D123" s="1" t="s">
        <v>80</v>
      </c>
      <c r="E123">
        <v>1</v>
      </c>
      <c r="F123" s="6">
        <v>50.668799999999997</v>
      </c>
      <c r="G123" s="2">
        <v>43550</v>
      </c>
      <c r="H123" s="1" t="s">
        <v>28</v>
      </c>
      <c r="I123" s="6">
        <v>50.668799999999997</v>
      </c>
    </row>
    <row r="124" spans="1:9" x14ac:dyDescent="0.3">
      <c r="A124" s="1" t="s">
        <v>71</v>
      </c>
      <c r="B124" s="1" t="s">
        <v>15</v>
      </c>
      <c r="C124" s="1" t="s">
        <v>34</v>
      </c>
      <c r="D124" s="1" t="s">
        <v>72</v>
      </c>
      <c r="E124">
        <v>1</v>
      </c>
      <c r="F124" s="6">
        <v>36702.400000000001</v>
      </c>
      <c r="G124" s="2">
        <v>43642</v>
      </c>
      <c r="H124" s="1" t="s">
        <v>24</v>
      </c>
      <c r="I124" s="6">
        <v>36702.400000000001</v>
      </c>
    </row>
    <row r="125" spans="1:9" x14ac:dyDescent="0.3">
      <c r="A125" s="1" t="s">
        <v>21</v>
      </c>
      <c r="B125" s="1" t="s">
        <v>45</v>
      </c>
      <c r="C125" s="1" t="s">
        <v>22</v>
      </c>
      <c r="D125" s="1" t="s">
        <v>23</v>
      </c>
      <c r="E125">
        <v>2</v>
      </c>
      <c r="F125" s="6">
        <v>333.84000000000003</v>
      </c>
      <c r="G125" s="2">
        <v>43653</v>
      </c>
      <c r="H125" s="1" t="s">
        <v>28</v>
      </c>
      <c r="I125" s="6">
        <v>667.68000000000006</v>
      </c>
    </row>
    <row r="126" spans="1:9" x14ac:dyDescent="0.3">
      <c r="A126" s="1" t="s">
        <v>71</v>
      </c>
      <c r="B126" s="1" t="s">
        <v>10</v>
      </c>
      <c r="C126" s="1" t="s">
        <v>34</v>
      </c>
      <c r="D126" s="1" t="s">
        <v>72</v>
      </c>
      <c r="E126">
        <v>3</v>
      </c>
      <c r="F126" s="6">
        <v>35601.328000000001</v>
      </c>
      <c r="G126" s="2">
        <v>43802</v>
      </c>
      <c r="H126" s="1" t="s">
        <v>13</v>
      </c>
      <c r="I126" s="6">
        <v>106803.984</v>
      </c>
    </row>
    <row r="127" spans="1:9" x14ac:dyDescent="0.3">
      <c r="A127" s="1" t="s">
        <v>75</v>
      </c>
      <c r="B127" s="1" t="s">
        <v>45</v>
      </c>
      <c r="C127" s="1" t="s">
        <v>30</v>
      </c>
      <c r="D127" s="1" t="s">
        <v>76</v>
      </c>
      <c r="E127">
        <v>4</v>
      </c>
      <c r="F127" s="6">
        <v>70.527999999999992</v>
      </c>
      <c r="G127" s="2">
        <v>43673</v>
      </c>
      <c r="H127" s="1" t="s">
        <v>32</v>
      </c>
      <c r="I127" s="6">
        <v>282.11199999999997</v>
      </c>
    </row>
    <row r="128" spans="1:9" x14ac:dyDescent="0.3">
      <c r="A128" s="1" t="s">
        <v>71</v>
      </c>
      <c r="B128" s="1" t="s">
        <v>10</v>
      </c>
      <c r="C128" s="1" t="s">
        <v>34</v>
      </c>
      <c r="D128" s="1" t="s">
        <v>72</v>
      </c>
      <c r="E128">
        <v>2</v>
      </c>
      <c r="F128" s="6">
        <v>34133.231999999996</v>
      </c>
      <c r="G128" s="2">
        <v>43782</v>
      </c>
      <c r="H128" s="1" t="s">
        <v>17</v>
      </c>
      <c r="I128" s="6">
        <v>68266.463999999993</v>
      </c>
    </row>
    <row r="129" spans="1:9" x14ac:dyDescent="0.3">
      <c r="A129" s="1" t="s">
        <v>48</v>
      </c>
      <c r="B129" s="1" t="s">
        <v>10</v>
      </c>
      <c r="C129" s="1" t="s">
        <v>34</v>
      </c>
      <c r="D129" s="1" t="s">
        <v>49</v>
      </c>
      <c r="E129">
        <v>2</v>
      </c>
      <c r="F129" s="6">
        <v>16193.832000000002</v>
      </c>
      <c r="G129" s="2">
        <v>43677</v>
      </c>
      <c r="H129" s="1" t="s">
        <v>42</v>
      </c>
      <c r="I129" s="6">
        <v>32387.664000000004</v>
      </c>
    </row>
    <row r="130" spans="1:9" x14ac:dyDescent="0.3">
      <c r="A130" s="1" t="s">
        <v>21</v>
      </c>
      <c r="B130" s="1" t="s">
        <v>15</v>
      </c>
      <c r="C130" s="1" t="s">
        <v>22</v>
      </c>
      <c r="D130" s="1" t="s">
        <v>23</v>
      </c>
      <c r="E130">
        <v>5</v>
      </c>
      <c r="F130" s="6">
        <v>308.15999999999997</v>
      </c>
      <c r="G130" s="2">
        <v>43672</v>
      </c>
      <c r="H130" s="1" t="s">
        <v>50</v>
      </c>
      <c r="I130" s="6">
        <v>1540.7999999999997</v>
      </c>
    </row>
    <row r="131" spans="1:9" x14ac:dyDescent="0.3">
      <c r="A131" s="1" t="s">
        <v>66</v>
      </c>
      <c r="B131" s="1" t="s">
        <v>10</v>
      </c>
      <c r="C131" s="1" t="s">
        <v>67</v>
      </c>
      <c r="D131" s="1" t="s">
        <v>68</v>
      </c>
      <c r="E131">
        <v>2</v>
      </c>
      <c r="F131" s="6">
        <v>4609.7532000000001</v>
      </c>
      <c r="G131" s="2">
        <v>43724</v>
      </c>
      <c r="H131" s="1" t="s">
        <v>13</v>
      </c>
      <c r="I131" s="6">
        <v>9219.5064000000002</v>
      </c>
    </row>
    <row r="132" spans="1:9" x14ac:dyDescent="0.3">
      <c r="A132" s="1" t="s">
        <v>58</v>
      </c>
      <c r="B132" s="1" t="s">
        <v>15</v>
      </c>
      <c r="C132" s="1" t="s">
        <v>26</v>
      </c>
      <c r="D132" s="1" t="s">
        <v>59</v>
      </c>
      <c r="E132">
        <v>3</v>
      </c>
      <c r="F132" s="6">
        <v>275.67399999999998</v>
      </c>
      <c r="G132" s="2">
        <v>43599</v>
      </c>
      <c r="H132" s="1" t="s">
        <v>24</v>
      </c>
      <c r="I132" s="6">
        <v>827.02199999999993</v>
      </c>
    </row>
    <row r="133" spans="1:9" x14ac:dyDescent="0.3">
      <c r="A133" s="1" t="s">
        <v>36</v>
      </c>
      <c r="B133" s="1" t="s">
        <v>15</v>
      </c>
      <c r="C133" s="1" t="s">
        <v>30</v>
      </c>
      <c r="D133" s="1" t="s">
        <v>37</v>
      </c>
      <c r="E133">
        <v>2</v>
      </c>
      <c r="F133" s="6">
        <v>34.095599999999997</v>
      </c>
      <c r="G133" s="2">
        <v>43762</v>
      </c>
      <c r="H133" s="1" t="s">
        <v>13</v>
      </c>
      <c r="I133" s="6">
        <v>68.191199999999995</v>
      </c>
    </row>
    <row r="134" spans="1:9" x14ac:dyDescent="0.3">
      <c r="A134" s="1" t="s">
        <v>9</v>
      </c>
      <c r="B134" s="1" t="s">
        <v>45</v>
      </c>
      <c r="C134" s="1" t="s">
        <v>11</v>
      </c>
      <c r="D134" s="1" t="s">
        <v>12</v>
      </c>
      <c r="E134">
        <v>3</v>
      </c>
      <c r="F134" s="6">
        <v>2877.2237</v>
      </c>
      <c r="G134" s="2">
        <v>43787</v>
      </c>
      <c r="H134" s="1" t="s">
        <v>38</v>
      </c>
      <c r="I134" s="6">
        <v>8631.6710999999996</v>
      </c>
    </row>
    <row r="135" spans="1:9" x14ac:dyDescent="0.3">
      <c r="A135" s="1" t="s">
        <v>39</v>
      </c>
      <c r="B135" s="1" t="s">
        <v>15</v>
      </c>
      <c r="C135" s="1" t="s">
        <v>40</v>
      </c>
      <c r="D135" s="1" t="s">
        <v>41</v>
      </c>
      <c r="E135">
        <v>2</v>
      </c>
      <c r="F135" s="6">
        <v>417.04</v>
      </c>
      <c r="G135" s="2">
        <v>43808</v>
      </c>
      <c r="H135" s="1" t="s">
        <v>42</v>
      </c>
      <c r="I135" s="6">
        <v>834.08</v>
      </c>
    </row>
    <row r="136" spans="1:9" x14ac:dyDescent="0.3">
      <c r="A136" s="1" t="s">
        <v>39</v>
      </c>
      <c r="B136" s="1" t="s">
        <v>45</v>
      </c>
      <c r="C136" s="1" t="s">
        <v>40</v>
      </c>
      <c r="D136" s="1" t="s">
        <v>41</v>
      </c>
      <c r="E136">
        <v>3</v>
      </c>
      <c r="F136" s="6">
        <v>380.95</v>
      </c>
      <c r="G136" s="2">
        <v>43506</v>
      </c>
      <c r="H136" s="1" t="s">
        <v>24</v>
      </c>
      <c r="I136" s="6">
        <v>1142.8499999999999</v>
      </c>
    </row>
    <row r="137" spans="1:9" x14ac:dyDescent="0.3">
      <c r="A137" s="1" t="s">
        <v>29</v>
      </c>
      <c r="B137" s="1" t="s">
        <v>15</v>
      </c>
      <c r="C137" s="1" t="s">
        <v>30</v>
      </c>
      <c r="D137" s="1" t="s">
        <v>31</v>
      </c>
      <c r="E137">
        <v>1</v>
      </c>
      <c r="F137" s="6">
        <v>84.6858</v>
      </c>
      <c r="G137" s="2">
        <v>43746</v>
      </c>
      <c r="H137" s="1" t="s">
        <v>42</v>
      </c>
      <c r="I137" s="6">
        <v>84.6858</v>
      </c>
    </row>
    <row r="138" spans="1:9" x14ac:dyDescent="0.3">
      <c r="A138" s="1" t="s">
        <v>69</v>
      </c>
      <c r="B138" s="1" t="s">
        <v>15</v>
      </c>
      <c r="C138" s="1" t="s">
        <v>11</v>
      </c>
      <c r="D138" s="1" t="s">
        <v>70</v>
      </c>
      <c r="E138">
        <v>1</v>
      </c>
      <c r="F138" s="6">
        <v>606.96</v>
      </c>
      <c r="G138" s="2">
        <v>43668</v>
      </c>
      <c r="H138" s="1" t="s">
        <v>28</v>
      </c>
      <c r="I138" s="6">
        <v>606.96</v>
      </c>
    </row>
    <row r="139" spans="1:9" x14ac:dyDescent="0.3">
      <c r="A139" s="1" t="s">
        <v>36</v>
      </c>
      <c r="B139" s="1" t="s">
        <v>15</v>
      </c>
      <c r="C139" s="1" t="s">
        <v>30</v>
      </c>
      <c r="D139" s="1" t="s">
        <v>37</v>
      </c>
      <c r="E139">
        <v>5</v>
      </c>
      <c r="F139" s="6">
        <v>36.8508</v>
      </c>
      <c r="G139" s="2">
        <v>43617</v>
      </c>
      <c r="H139" s="1" t="s">
        <v>50</v>
      </c>
      <c r="I139" s="6">
        <v>184.25399999999999</v>
      </c>
    </row>
    <row r="140" spans="1:9" x14ac:dyDescent="0.3">
      <c r="A140" s="1" t="s">
        <v>73</v>
      </c>
      <c r="B140" s="1" t="s">
        <v>15</v>
      </c>
      <c r="C140" s="1" t="s">
        <v>30</v>
      </c>
      <c r="D140" s="1" t="s">
        <v>74</v>
      </c>
      <c r="E140">
        <v>3</v>
      </c>
      <c r="F140" s="6">
        <v>80.997</v>
      </c>
      <c r="G140" s="2">
        <v>43825</v>
      </c>
      <c r="H140" s="1" t="s">
        <v>13</v>
      </c>
      <c r="I140" s="6">
        <v>242.99099999999999</v>
      </c>
    </row>
    <row r="141" spans="1:9" x14ac:dyDescent="0.3">
      <c r="A141" s="1" t="s">
        <v>21</v>
      </c>
      <c r="B141" s="1" t="s">
        <v>10</v>
      </c>
      <c r="C141" s="1" t="s">
        <v>22</v>
      </c>
      <c r="D141" s="1" t="s">
        <v>23</v>
      </c>
      <c r="E141">
        <v>2</v>
      </c>
      <c r="F141" s="6">
        <v>317.79000000000002</v>
      </c>
      <c r="G141" s="2">
        <v>43592</v>
      </c>
      <c r="H141" s="1" t="s">
        <v>13</v>
      </c>
      <c r="I141" s="6">
        <v>635.58000000000004</v>
      </c>
    </row>
    <row r="142" spans="1:9" x14ac:dyDescent="0.3">
      <c r="A142" s="1" t="s">
        <v>36</v>
      </c>
      <c r="B142" s="1" t="s">
        <v>45</v>
      </c>
      <c r="C142" s="1" t="s">
        <v>30</v>
      </c>
      <c r="D142" s="1" t="s">
        <v>37</v>
      </c>
      <c r="E142">
        <v>2</v>
      </c>
      <c r="F142" s="6">
        <v>31.684799999999999</v>
      </c>
      <c r="G142" s="2">
        <v>43532</v>
      </c>
      <c r="H142" s="1" t="s">
        <v>32</v>
      </c>
      <c r="I142" s="6">
        <v>63.369599999999998</v>
      </c>
    </row>
    <row r="143" spans="1:9" x14ac:dyDescent="0.3">
      <c r="A143" s="1" t="s">
        <v>36</v>
      </c>
      <c r="B143" s="1" t="s">
        <v>45</v>
      </c>
      <c r="C143" s="1" t="s">
        <v>30</v>
      </c>
      <c r="D143" s="1" t="s">
        <v>37</v>
      </c>
      <c r="E143">
        <v>1</v>
      </c>
      <c r="F143" s="6">
        <v>32.029199999999996</v>
      </c>
      <c r="G143" s="2">
        <v>43674</v>
      </c>
      <c r="H143" s="1" t="s">
        <v>13</v>
      </c>
      <c r="I143" s="6">
        <v>32.029199999999996</v>
      </c>
    </row>
    <row r="144" spans="1:9" x14ac:dyDescent="0.3">
      <c r="A144" s="1" t="s">
        <v>36</v>
      </c>
      <c r="B144" s="1" t="s">
        <v>10</v>
      </c>
      <c r="C144" s="1" t="s">
        <v>30</v>
      </c>
      <c r="D144" s="1" t="s">
        <v>37</v>
      </c>
      <c r="E144">
        <v>2</v>
      </c>
      <c r="F144" s="6">
        <v>32.373599999999996</v>
      </c>
      <c r="G144" s="2">
        <v>43577</v>
      </c>
      <c r="H144" s="1" t="s">
        <v>13</v>
      </c>
      <c r="I144" s="6">
        <v>64.747199999999992</v>
      </c>
    </row>
    <row r="145" spans="1:9" x14ac:dyDescent="0.3">
      <c r="A145" s="1" t="s">
        <v>51</v>
      </c>
      <c r="B145" s="1" t="s">
        <v>15</v>
      </c>
      <c r="C145" s="1" t="s">
        <v>52</v>
      </c>
      <c r="D145" s="1" t="s">
        <v>53</v>
      </c>
      <c r="E145">
        <v>5</v>
      </c>
      <c r="F145" s="6">
        <v>1248.624</v>
      </c>
      <c r="G145" s="2">
        <v>43730</v>
      </c>
      <c r="H145" s="1" t="s">
        <v>17</v>
      </c>
      <c r="I145" s="6">
        <v>6243.12</v>
      </c>
    </row>
    <row r="146" spans="1:9" x14ac:dyDescent="0.3">
      <c r="A146" s="1" t="s">
        <v>62</v>
      </c>
      <c r="B146" s="1" t="s">
        <v>10</v>
      </c>
      <c r="C146" s="1" t="s">
        <v>30</v>
      </c>
      <c r="D146" s="1" t="s">
        <v>63</v>
      </c>
      <c r="E146">
        <v>1</v>
      </c>
      <c r="F146" s="6">
        <v>68.300799999999995</v>
      </c>
      <c r="G146" s="2">
        <v>43511</v>
      </c>
      <c r="H146" s="1" t="s">
        <v>24</v>
      </c>
      <c r="I146" s="6">
        <v>68.300799999999995</v>
      </c>
    </row>
    <row r="147" spans="1:9" x14ac:dyDescent="0.3">
      <c r="A147" s="1" t="s">
        <v>51</v>
      </c>
      <c r="B147" s="1" t="s">
        <v>10</v>
      </c>
      <c r="C147" s="1" t="s">
        <v>52</v>
      </c>
      <c r="D147" s="1" t="s">
        <v>53</v>
      </c>
      <c r="E147">
        <v>4</v>
      </c>
      <c r="F147" s="6">
        <v>1370.7720000000002</v>
      </c>
      <c r="G147" s="2">
        <v>43792</v>
      </c>
      <c r="H147" s="1" t="s">
        <v>24</v>
      </c>
      <c r="I147" s="6">
        <v>5483.0880000000006</v>
      </c>
    </row>
    <row r="148" spans="1:9" x14ac:dyDescent="0.3">
      <c r="A148" s="1" t="s">
        <v>60</v>
      </c>
      <c r="B148" s="1" t="s">
        <v>10</v>
      </c>
      <c r="C148" s="1" t="s">
        <v>40</v>
      </c>
      <c r="D148" s="1" t="s">
        <v>61</v>
      </c>
      <c r="E148">
        <v>5</v>
      </c>
      <c r="F148" s="6">
        <v>537.67999999999995</v>
      </c>
      <c r="G148" s="2">
        <v>43582</v>
      </c>
      <c r="H148" s="1" t="s">
        <v>17</v>
      </c>
      <c r="I148" s="6">
        <v>2688.3999999999996</v>
      </c>
    </row>
    <row r="149" spans="1:9" x14ac:dyDescent="0.3">
      <c r="A149" s="1" t="s">
        <v>29</v>
      </c>
      <c r="B149" s="1" t="s">
        <v>45</v>
      </c>
      <c r="C149" s="1" t="s">
        <v>30</v>
      </c>
      <c r="D149" s="1" t="s">
        <v>31</v>
      </c>
      <c r="E149">
        <v>2</v>
      </c>
      <c r="F149" s="6">
        <v>98.344800000000006</v>
      </c>
      <c r="G149" s="2">
        <v>43709</v>
      </c>
      <c r="H149" s="1" t="s">
        <v>32</v>
      </c>
      <c r="I149" s="6">
        <v>196.68960000000001</v>
      </c>
    </row>
    <row r="150" spans="1:9" x14ac:dyDescent="0.3">
      <c r="A150" s="1" t="s">
        <v>48</v>
      </c>
      <c r="B150" s="1" t="s">
        <v>15</v>
      </c>
      <c r="C150" s="1" t="s">
        <v>34</v>
      </c>
      <c r="D150" s="1" t="s">
        <v>49</v>
      </c>
      <c r="E150">
        <v>3</v>
      </c>
      <c r="F150" s="6">
        <v>14666.112000000001</v>
      </c>
      <c r="G150" s="2">
        <v>43658</v>
      </c>
      <c r="H150" s="1" t="s">
        <v>28</v>
      </c>
      <c r="I150" s="6">
        <v>43998.336000000003</v>
      </c>
    </row>
    <row r="151" spans="1:9" x14ac:dyDescent="0.3">
      <c r="A151" s="1" t="s">
        <v>18</v>
      </c>
      <c r="B151" s="1" t="s">
        <v>10</v>
      </c>
      <c r="C151" s="1" t="s">
        <v>19</v>
      </c>
      <c r="D151" s="1" t="s">
        <v>20</v>
      </c>
      <c r="E151">
        <v>4</v>
      </c>
      <c r="F151" s="6">
        <v>4638.1440000000002</v>
      </c>
      <c r="G151" s="2">
        <v>43709</v>
      </c>
      <c r="H151" s="1" t="s">
        <v>17</v>
      </c>
      <c r="I151" s="6">
        <v>18552.576000000001</v>
      </c>
    </row>
    <row r="152" spans="1:9" x14ac:dyDescent="0.3">
      <c r="A152" s="1" t="s">
        <v>43</v>
      </c>
      <c r="B152" s="1" t="s">
        <v>45</v>
      </c>
      <c r="C152" s="1" t="s">
        <v>34</v>
      </c>
      <c r="D152" s="1" t="s">
        <v>44</v>
      </c>
      <c r="E152">
        <v>1</v>
      </c>
      <c r="F152" s="6">
        <v>43552.21</v>
      </c>
      <c r="G152" s="2">
        <v>43687</v>
      </c>
      <c r="H152" s="1" t="s">
        <v>13</v>
      </c>
      <c r="I152" s="6">
        <v>43552.21</v>
      </c>
    </row>
    <row r="153" spans="1:9" x14ac:dyDescent="0.3">
      <c r="A153" s="1" t="s">
        <v>9</v>
      </c>
      <c r="B153" s="1" t="s">
        <v>10</v>
      </c>
      <c r="C153" s="1" t="s">
        <v>11</v>
      </c>
      <c r="D153" s="1" t="s">
        <v>12</v>
      </c>
      <c r="E153">
        <v>3</v>
      </c>
      <c r="F153" s="6">
        <v>2877.2237</v>
      </c>
      <c r="G153" s="2">
        <v>43589</v>
      </c>
      <c r="H153" s="1" t="s">
        <v>17</v>
      </c>
      <c r="I153" s="6">
        <v>8631.6710999999996</v>
      </c>
    </row>
    <row r="154" spans="1:9" x14ac:dyDescent="0.3">
      <c r="A154" s="1" t="s">
        <v>75</v>
      </c>
      <c r="B154" s="1" t="s">
        <v>10</v>
      </c>
      <c r="C154" s="1" t="s">
        <v>30</v>
      </c>
      <c r="D154" s="1" t="s">
        <v>76</v>
      </c>
      <c r="E154">
        <v>5</v>
      </c>
      <c r="F154" s="6">
        <v>80.179199999999994</v>
      </c>
      <c r="G154" s="2">
        <v>43805</v>
      </c>
      <c r="H154" s="1" t="s">
        <v>38</v>
      </c>
      <c r="I154" s="6">
        <v>400.89599999999996</v>
      </c>
    </row>
    <row r="155" spans="1:9" x14ac:dyDescent="0.3">
      <c r="A155" s="1" t="s">
        <v>77</v>
      </c>
      <c r="B155" s="1" t="s">
        <v>45</v>
      </c>
      <c r="C155" s="1" t="s">
        <v>52</v>
      </c>
      <c r="D155" s="1" t="s">
        <v>78</v>
      </c>
      <c r="E155">
        <v>3</v>
      </c>
      <c r="F155" s="6">
        <v>2706.8678</v>
      </c>
      <c r="G155" s="2">
        <v>43502</v>
      </c>
      <c r="H155" s="1" t="s">
        <v>50</v>
      </c>
      <c r="I155" s="6">
        <v>8120.6034</v>
      </c>
    </row>
    <row r="156" spans="1:9" x14ac:dyDescent="0.3">
      <c r="A156" s="1" t="s">
        <v>56</v>
      </c>
      <c r="B156" s="1" t="s">
        <v>10</v>
      </c>
      <c r="C156" s="1" t="s">
        <v>11</v>
      </c>
      <c r="D156" s="1" t="s">
        <v>57</v>
      </c>
      <c r="E156">
        <v>5</v>
      </c>
      <c r="F156" s="6">
        <v>567.62</v>
      </c>
      <c r="G156" s="2">
        <v>43598</v>
      </c>
      <c r="H156" s="1" t="s">
        <v>13</v>
      </c>
      <c r="I156" s="6">
        <v>2838.1</v>
      </c>
    </row>
    <row r="157" spans="1:9" x14ac:dyDescent="0.3">
      <c r="A157" s="1" t="s">
        <v>9</v>
      </c>
      <c r="B157" s="1" t="s">
        <v>45</v>
      </c>
      <c r="C157" s="1" t="s">
        <v>11</v>
      </c>
      <c r="D157" s="1" t="s">
        <v>12</v>
      </c>
      <c r="E157">
        <v>2</v>
      </c>
      <c r="F157" s="6">
        <v>3055.1963000000001</v>
      </c>
      <c r="G157" s="2">
        <v>43588</v>
      </c>
      <c r="H157" s="1" t="s">
        <v>28</v>
      </c>
      <c r="I157" s="6">
        <v>6110.3926000000001</v>
      </c>
    </row>
    <row r="158" spans="1:9" x14ac:dyDescent="0.3">
      <c r="A158" s="1" t="s">
        <v>75</v>
      </c>
      <c r="B158" s="1" t="s">
        <v>15</v>
      </c>
      <c r="C158" s="1" t="s">
        <v>30</v>
      </c>
      <c r="D158" s="1" t="s">
        <v>76</v>
      </c>
      <c r="E158">
        <v>2</v>
      </c>
      <c r="F158" s="6">
        <v>79.436800000000005</v>
      </c>
      <c r="G158" s="2">
        <v>43813</v>
      </c>
      <c r="H158" s="1" t="s">
        <v>38</v>
      </c>
      <c r="I158" s="6">
        <v>158.87360000000001</v>
      </c>
    </row>
    <row r="159" spans="1:9" x14ac:dyDescent="0.3">
      <c r="A159" s="1" t="s">
        <v>66</v>
      </c>
      <c r="B159" s="1" t="s">
        <v>15</v>
      </c>
      <c r="C159" s="1" t="s">
        <v>67</v>
      </c>
      <c r="D159" s="1" t="s">
        <v>68</v>
      </c>
      <c r="E159">
        <v>1</v>
      </c>
      <c r="F159" s="6">
        <v>3926.8268000000003</v>
      </c>
      <c r="G159" s="2">
        <v>43661</v>
      </c>
      <c r="H159" s="1" t="s">
        <v>32</v>
      </c>
      <c r="I159" s="6">
        <v>3926.8268000000003</v>
      </c>
    </row>
    <row r="160" spans="1:9" x14ac:dyDescent="0.3">
      <c r="A160" s="1" t="s">
        <v>25</v>
      </c>
      <c r="B160" s="1" t="s">
        <v>10</v>
      </c>
      <c r="C160" s="1" t="s">
        <v>26</v>
      </c>
      <c r="D160" s="1" t="s">
        <v>27</v>
      </c>
      <c r="E160">
        <v>4</v>
      </c>
      <c r="F160" s="6">
        <v>2955.9119999999998</v>
      </c>
      <c r="G160" s="2">
        <v>43762</v>
      </c>
      <c r="H160" s="1" t="s">
        <v>38</v>
      </c>
      <c r="I160" s="6">
        <v>11823.647999999999</v>
      </c>
    </row>
    <row r="161" spans="1:9" x14ac:dyDescent="0.3">
      <c r="A161" s="1" t="s">
        <v>75</v>
      </c>
      <c r="B161" s="1" t="s">
        <v>45</v>
      </c>
      <c r="C161" s="1" t="s">
        <v>30</v>
      </c>
      <c r="D161" s="1" t="s">
        <v>76</v>
      </c>
      <c r="E161">
        <v>4</v>
      </c>
      <c r="F161" s="6">
        <v>75.724800000000002</v>
      </c>
      <c r="G161" s="2">
        <v>43715</v>
      </c>
      <c r="H161" s="1" t="s">
        <v>17</v>
      </c>
      <c r="I161" s="6">
        <v>302.89920000000001</v>
      </c>
    </row>
    <row r="162" spans="1:9" x14ac:dyDescent="0.3">
      <c r="A162" s="1" t="s">
        <v>54</v>
      </c>
      <c r="B162" s="1" t="s">
        <v>15</v>
      </c>
      <c r="C162" s="1" t="s">
        <v>26</v>
      </c>
      <c r="D162" s="1" t="s">
        <v>55</v>
      </c>
      <c r="E162">
        <v>5</v>
      </c>
      <c r="F162" s="6">
        <v>483.14</v>
      </c>
      <c r="G162" s="2">
        <v>43766</v>
      </c>
      <c r="H162" s="1" t="s">
        <v>42</v>
      </c>
      <c r="I162" s="6">
        <v>2415.6999999999998</v>
      </c>
    </row>
    <row r="163" spans="1:9" x14ac:dyDescent="0.3">
      <c r="A163" s="1" t="s">
        <v>25</v>
      </c>
      <c r="B163" s="1" t="s">
        <v>10</v>
      </c>
      <c r="C163" s="1" t="s">
        <v>26</v>
      </c>
      <c r="D163" s="1" t="s">
        <v>27</v>
      </c>
      <c r="E163">
        <v>4</v>
      </c>
      <c r="F163" s="6">
        <v>3210.1840000000002</v>
      </c>
      <c r="G163" s="2">
        <v>43706</v>
      </c>
      <c r="H163" s="1" t="s">
        <v>42</v>
      </c>
      <c r="I163" s="6">
        <v>12840.736000000001</v>
      </c>
    </row>
    <row r="164" spans="1:9" x14ac:dyDescent="0.3">
      <c r="A164" s="1" t="s">
        <v>71</v>
      </c>
      <c r="B164" s="1" t="s">
        <v>45</v>
      </c>
      <c r="C164" s="1" t="s">
        <v>34</v>
      </c>
      <c r="D164" s="1" t="s">
        <v>72</v>
      </c>
      <c r="E164">
        <v>2</v>
      </c>
      <c r="F164" s="6">
        <v>37069.423999999999</v>
      </c>
      <c r="G164" s="2">
        <v>43827</v>
      </c>
      <c r="H164" s="1" t="s">
        <v>28</v>
      </c>
      <c r="I164" s="6">
        <v>74138.847999999998</v>
      </c>
    </row>
    <row r="165" spans="1:9" x14ac:dyDescent="0.3">
      <c r="A165" s="1" t="s">
        <v>51</v>
      </c>
      <c r="B165" s="1" t="s">
        <v>10</v>
      </c>
      <c r="C165" s="1" t="s">
        <v>52</v>
      </c>
      <c r="D165" s="1" t="s">
        <v>53</v>
      </c>
      <c r="E165">
        <v>5</v>
      </c>
      <c r="F165" s="6">
        <v>1397.9160000000002</v>
      </c>
      <c r="G165" s="2">
        <v>43619</v>
      </c>
      <c r="H165" s="1" t="s">
        <v>42</v>
      </c>
      <c r="I165" s="6">
        <v>6989.5800000000008</v>
      </c>
    </row>
    <row r="166" spans="1:9" x14ac:dyDescent="0.3">
      <c r="A166" s="1" t="s">
        <v>48</v>
      </c>
      <c r="B166" s="1" t="s">
        <v>10</v>
      </c>
      <c r="C166" s="1" t="s">
        <v>34</v>
      </c>
      <c r="D166" s="1" t="s">
        <v>49</v>
      </c>
      <c r="E166">
        <v>2</v>
      </c>
      <c r="F166" s="6">
        <v>14360.567999999999</v>
      </c>
      <c r="G166" s="2">
        <v>43581</v>
      </c>
      <c r="H166" s="1" t="s">
        <v>28</v>
      </c>
      <c r="I166" s="6">
        <v>28721.135999999999</v>
      </c>
    </row>
    <row r="167" spans="1:9" x14ac:dyDescent="0.3">
      <c r="A167" s="1" t="s">
        <v>9</v>
      </c>
      <c r="B167" s="1" t="s">
        <v>45</v>
      </c>
      <c r="C167" s="1" t="s">
        <v>11</v>
      </c>
      <c r="D167" s="1" t="s">
        <v>12</v>
      </c>
      <c r="E167">
        <v>1</v>
      </c>
      <c r="F167" s="6">
        <v>3114.5205000000001</v>
      </c>
      <c r="G167" s="2">
        <v>43516</v>
      </c>
      <c r="H167" s="1" t="s">
        <v>17</v>
      </c>
      <c r="I167" s="6">
        <v>3114.5205000000001</v>
      </c>
    </row>
    <row r="168" spans="1:9" x14ac:dyDescent="0.3">
      <c r="A168" s="1" t="s">
        <v>75</v>
      </c>
      <c r="B168" s="1" t="s">
        <v>10</v>
      </c>
      <c r="C168" s="1" t="s">
        <v>30</v>
      </c>
      <c r="D168" s="1" t="s">
        <v>76</v>
      </c>
      <c r="E168">
        <v>4</v>
      </c>
      <c r="F168" s="6">
        <v>77.951999999999998</v>
      </c>
      <c r="G168" s="2">
        <v>43570</v>
      </c>
      <c r="H168" s="1" t="s">
        <v>38</v>
      </c>
      <c r="I168" s="6">
        <v>311.80799999999999</v>
      </c>
    </row>
    <row r="169" spans="1:9" x14ac:dyDescent="0.3">
      <c r="A169" s="1" t="s">
        <v>33</v>
      </c>
      <c r="B169" s="1" t="s">
        <v>10</v>
      </c>
      <c r="C169" s="1" t="s">
        <v>34</v>
      </c>
      <c r="D169" s="1" t="s">
        <v>35</v>
      </c>
      <c r="E169">
        <v>5</v>
      </c>
      <c r="F169" s="6">
        <v>10173</v>
      </c>
      <c r="G169" s="2">
        <v>43568</v>
      </c>
      <c r="H169" s="1" t="s">
        <v>28</v>
      </c>
      <c r="I169" s="6">
        <v>50865</v>
      </c>
    </row>
    <row r="170" spans="1:9" x14ac:dyDescent="0.3">
      <c r="A170" s="1" t="s">
        <v>75</v>
      </c>
      <c r="B170" s="1" t="s">
        <v>15</v>
      </c>
      <c r="C170" s="1" t="s">
        <v>30</v>
      </c>
      <c r="D170" s="1" t="s">
        <v>76</v>
      </c>
      <c r="E170">
        <v>1</v>
      </c>
      <c r="F170" s="6">
        <v>69.785599999999988</v>
      </c>
      <c r="G170" s="2">
        <v>43675</v>
      </c>
      <c r="H170" s="1" t="s">
        <v>38</v>
      </c>
      <c r="I170" s="6">
        <v>69.785599999999988</v>
      </c>
    </row>
    <row r="171" spans="1:9" x14ac:dyDescent="0.3">
      <c r="A171" s="1" t="s">
        <v>18</v>
      </c>
      <c r="B171" s="1" t="s">
        <v>10</v>
      </c>
      <c r="C171" s="1" t="s">
        <v>19</v>
      </c>
      <c r="D171" s="1" t="s">
        <v>20</v>
      </c>
      <c r="E171">
        <v>4</v>
      </c>
      <c r="F171" s="6">
        <v>4590.8159999999998</v>
      </c>
      <c r="G171" s="2">
        <v>43813</v>
      </c>
      <c r="H171" s="1" t="s">
        <v>42</v>
      </c>
      <c r="I171" s="6">
        <v>18363.263999999999</v>
      </c>
    </row>
    <row r="172" spans="1:9" x14ac:dyDescent="0.3">
      <c r="A172" s="1" t="s">
        <v>25</v>
      </c>
      <c r="B172" s="1" t="s">
        <v>10</v>
      </c>
      <c r="C172" s="1" t="s">
        <v>26</v>
      </c>
      <c r="D172" s="1" t="s">
        <v>27</v>
      </c>
      <c r="E172">
        <v>2</v>
      </c>
      <c r="F172" s="6">
        <v>3241.9680000000003</v>
      </c>
      <c r="G172" s="2">
        <v>43628</v>
      </c>
      <c r="H172" s="1" t="s">
        <v>50</v>
      </c>
      <c r="I172" s="6">
        <v>6483.9360000000006</v>
      </c>
    </row>
    <row r="173" spans="1:9" x14ac:dyDescent="0.3">
      <c r="A173" s="1" t="s">
        <v>56</v>
      </c>
      <c r="B173" s="1" t="s">
        <v>10</v>
      </c>
      <c r="C173" s="1" t="s">
        <v>11</v>
      </c>
      <c r="D173" s="1" t="s">
        <v>57</v>
      </c>
      <c r="E173">
        <v>1</v>
      </c>
      <c r="F173" s="6">
        <v>601.34</v>
      </c>
      <c r="G173" s="2">
        <v>43566</v>
      </c>
      <c r="H173" s="1" t="s">
        <v>42</v>
      </c>
      <c r="I173" s="6">
        <v>601.34</v>
      </c>
    </row>
    <row r="174" spans="1:9" x14ac:dyDescent="0.3">
      <c r="A174" s="1" t="s">
        <v>33</v>
      </c>
      <c r="B174" s="1" t="s">
        <v>45</v>
      </c>
      <c r="C174" s="1" t="s">
        <v>34</v>
      </c>
      <c r="D174" s="1" t="s">
        <v>35</v>
      </c>
      <c r="E174">
        <v>5</v>
      </c>
      <c r="F174" s="6">
        <v>10274.73</v>
      </c>
      <c r="G174" s="2">
        <v>43582</v>
      </c>
      <c r="H174" s="1" t="s">
        <v>24</v>
      </c>
      <c r="I174" s="6">
        <v>51373.649999999994</v>
      </c>
    </row>
    <row r="175" spans="1:9" x14ac:dyDescent="0.3">
      <c r="A175" s="1" t="s">
        <v>58</v>
      </c>
      <c r="B175" s="1" t="s">
        <v>10</v>
      </c>
      <c r="C175" s="1" t="s">
        <v>26</v>
      </c>
      <c r="D175" s="1" t="s">
        <v>59</v>
      </c>
      <c r="E175">
        <v>3</v>
      </c>
      <c r="F175" s="6">
        <v>287.04199999999997</v>
      </c>
      <c r="G175" s="2">
        <v>43749</v>
      </c>
      <c r="H175" s="1" t="s">
        <v>28</v>
      </c>
      <c r="I175" s="6">
        <v>861.12599999999998</v>
      </c>
    </row>
    <row r="176" spans="1:9" x14ac:dyDescent="0.3">
      <c r="A176" s="1" t="s">
        <v>56</v>
      </c>
      <c r="B176" s="1" t="s">
        <v>15</v>
      </c>
      <c r="C176" s="1" t="s">
        <v>11</v>
      </c>
      <c r="D176" s="1" t="s">
        <v>57</v>
      </c>
      <c r="E176">
        <v>3</v>
      </c>
      <c r="F176" s="6">
        <v>578.86</v>
      </c>
      <c r="G176" s="2">
        <v>43504</v>
      </c>
      <c r="H176" s="1" t="s">
        <v>17</v>
      </c>
      <c r="I176" s="6">
        <v>1736.58</v>
      </c>
    </row>
    <row r="177" spans="1:9" x14ac:dyDescent="0.3">
      <c r="A177" s="1" t="s">
        <v>9</v>
      </c>
      <c r="B177" s="1" t="s">
        <v>10</v>
      </c>
      <c r="C177" s="1" t="s">
        <v>11</v>
      </c>
      <c r="D177" s="1" t="s">
        <v>12</v>
      </c>
      <c r="E177">
        <v>5</v>
      </c>
      <c r="F177" s="6">
        <v>3203.5068000000001</v>
      </c>
      <c r="G177" s="2">
        <v>43820</v>
      </c>
      <c r="H177" s="1" t="s">
        <v>50</v>
      </c>
      <c r="I177" s="6">
        <v>16017.534</v>
      </c>
    </row>
    <row r="178" spans="1:9" x14ac:dyDescent="0.3">
      <c r="A178" s="1" t="s">
        <v>66</v>
      </c>
      <c r="B178" s="1" t="s">
        <v>10</v>
      </c>
      <c r="C178" s="1" t="s">
        <v>67</v>
      </c>
      <c r="D178" s="1" t="s">
        <v>68</v>
      </c>
      <c r="E178">
        <v>5</v>
      </c>
      <c r="F178" s="6">
        <v>4054.8754999999996</v>
      </c>
      <c r="G178" s="2">
        <v>43735</v>
      </c>
      <c r="H178" s="1" t="s">
        <v>13</v>
      </c>
      <c r="I178" s="6">
        <v>20274.377499999999</v>
      </c>
    </row>
    <row r="179" spans="1:9" x14ac:dyDescent="0.3">
      <c r="A179" s="1" t="s">
        <v>43</v>
      </c>
      <c r="B179" s="1" t="s">
        <v>15</v>
      </c>
      <c r="C179" s="1" t="s">
        <v>34</v>
      </c>
      <c r="D179" s="1" t="s">
        <v>44</v>
      </c>
      <c r="E179">
        <v>3</v>
      </c>
      <c r="F179" s="6">
        <v>43983.42</v>
      </c>
      <c r="G179" s="2">
        <v>43656</v>
      </c>
      <c r="H179" s="1" t="s">
        <v>50</v>
      </c>
      <c r="I179" s="6">
        <v>131950.26</v>
      </c>
    </row>
    <row r="180" spans="1:9" x14ac:dyDescent="0.3">
      <c r="A180" s="1" t="s">
        <v>54</v>
      </c>
      <c r="B180" s="1" t="s">
        <v>10</v>
      </c>
      <c r="C180" s="1" t="s">
        <v>26</v>
      </c>
      <c r="D180" s="1" t="s">
        <v>55</v>
      </c>
      <c r="E180">
        <v>5</v>
      </c>
      <c r="F180" s="6">
        <v>507.79</v>
      </c>
      <c r="G180" s="2">
        <v>43760</v>
      </c>
      <c r="H180" s="1" t="s">
        <v>38</v>
      </c>
      <c r="I180" s="6">
        <v>2538.9500000000003</v>
      </c>
    </row>
    <row r="181" spans="1:9" x14ac:dyDescent="0.3">
      <c r="A181" s="1" t="s">
        <v>56</v>
      </c>
      <c r="B181" s="1" t="s">
        <v>15</v>
      </c>
      <c r="C181" s="1" t="s">
        <v>11</v>
      </c>
      <c r="D181" s="1" t="s">
        <v>57</v>
      </c>
      <c r="E181">
        <v>5</v>
      </c>
      <c r="F181" s="6">
        <v>567.62</v>
      </c>
      <c r="G181" s="2">
        <v>43818</v>
      </c>
      <c r="H181" s="1" t="s">
        <v>50</v>
      </c>
      <c r="I181" s="6">
        <v>2838.1</v>
      </c>
    </row>
    <row r="182" spans="1:9" x14ac:dyDescent="0.3">
      <c r="A182" s="1" t="s">
        <v>46</v>
      </c>
      <c r="B182" s="1" t="s">
        <v>15</v>
      </c>
      <c r="C182" s="1" t="s">
        <v>19</v>
      </c>
      <c r="D182" s="1" t="s">
        <v>47</v>
      </c>
      <c r="E182">
        <v>5</v>
      </c>
      <c r="F182" s="6">
        <v>339.90000000000003</v>
      </c>
      <c r="G182" s="2">
        <v>43651</v>
      </c>
      <c r="H182" s="1" t="s">
        <v>42</v>
      </c>
      <c r="I182" s="6">
        <v>1699.5000000000002</v>
      </c>
    </row>
    <row r="183" spans="1:9" x14ac:dyDescent="0.3">
      <c r="A183" s="1" t="s">
        <v>60</v>
      </c>
      <c r="B183" s="1" t="s">
        <v>45</v>
      </c>
      <c r="C183" s="1" t="s">
        <v>40</v>
      </c>
      <c r="D183" s="1" t="s">
        <v>61</v>
      </c>
      <c r="E183">
        <v>3</v>
      </c>
      <c r="F183" s="6">
        <v>617.76</v>
      </c>
      <c r="G183" s="2">
        <v>43771</v>
      </c>
      <c r="H183" s="1" t="s">
        <v>42</v>
      </c>
      <c r="I183" s="6">
        <v>1853.28</v>
      </c>
    </row>
    <row r="184" spans="1:9" x14ac:dyDescent="0.3">
      <c r="A184" s="1" t="s">
        <v>48</v>
      </c>
      <c r="B184" s="1" t="s">
        <v>15</v>
      </c>
      <c r="C184" s="1" t="s">
        <v>34</v>
      </c>
      <c r="D184" s="1" t="s">
        <v>49</v>
      </c>
      <c r="E184">
        <v>5</v>
      </c>
      <c r="F184" s="6">
        <v>14818.884</v>
      </c>
      <c r="G184" s="2">
        <v>43616</v>
      </c>
      <c r="H184" s="1" t="s">
        <v>17</v>
      </c>
      <c r="I184" s="6">
        <v>74094.42</v>
      </c>
    </row>
    <row r="185" spans="1:9" x14ac:dyDescent="0.3">
      <c r="A185" s="1" t="s">
        <v>33</v>
      </c>
      <c r="B185" s="1" t="s">
        <v>45</v>
      </c>
      <c r="C185" s="1" t="s">
        <v>34</v>
      </c>
      <c r="D185" s="1" t="s">
        <v>35</v>
      </c>
      <c r="E185">
        <v>2</v>
      </c>
      <c r="F185" s="6">
        <v>10071.27</v>
      </c>
      <c r="G185" s="2">
        <v>43710</v>
      </c>
      <c r="H185" s="1" t="s">
        <v>38</v>
      </c>
      <c r="I185" s="6">
        <v>20142.54</v>
      </c>
    </row>
    <row r="186" spans="1:9" x14ac:dyDescent="0.3">
      <c r="A186" s="1" t="s">
        <v>46</v>
      </c>
      <c r="B186" s="1" t="s">
        <v>45</v>
      </c>
      <c r="C186" s="1" t="s">
        <v>19</v>
      </c>
      <c r="D186" s="1" t="s">
        <v>47</v>
      </c>
      <c r="E186">
        <v>3</v>
      </c>
      <c r="F186" s="6">
        <v>303.60000000000002</v>
      </c>
      <c r="G186" s="2">
        <v>43694</v>
      </c>
      <c r="H186" s="1" t="s">
        <v>13</v>
      </c>
      <c r="I186" s="6">
        <v>910.80000000000007</v>
      </c>
    </row>
    <row r="187" spans="1:9" x14ac:dyDescent="0.3">
      <c r="A187" s="1" t="s">
        <v>56</v>
      </c>
      <c r="B187" s="1" t="s">
        <v>15</v>
      </c>
      <c r="C187" s="1" t="s">
        <v>11</v>
      </c>
      <c r="D187" s="1" t="s">
        <v>57</v>
      </c>
      <c r="E187">
        <v>1</v>
      </c>
      <c r="F187" s="6">
        <v>556.38</v>
      </c>
      <c r="G187" s="2">
        <v>43543</v>
      </c>
      <c r="H187" s="1" t="s">
        <v>13</v>
      </c>
      <c r="I187" s="6">
        <v>556.38</v>
      </c>
    </row>
    <row r="188" spans="1:9" x14ac:dyDescent="0.3">
      <c r="A188" s="1" t="s">
        <v>79</v>
      </c>
      <c r="B188" s="1" t="s">
        <v>10</v>
      </c>
      <c r="C188" s="1" t="s">
        <v>30</v>
      </c>
      <c r="D188" s="1" t="s">
        <v>80</v>
      </c>
      <c r="E188">
        <v>3</v>
      </c>
      <c r="F188" s="6">
        <v>53.835599999999999</v>
      </c>
      <c r="G188" s="2">
        <v>43767</v>
      </c>
      <c r="H188" s="1" t="s">
        <v>28</v>
      </c>
      <c r="I188" s="6">
        <v>161.5068</v>
      </c>
    </row>
    <row r="189" spans="1:9" x14ac:dyDescent="0.3">
      <c r="A189" s="1" t="s">
        <v>62</v>
      </c>
      <c r="B189" s="1" t="s">
        <v>45</v>
      </c>
      <c r="C189" s="1" t="s">
        <v>30</v>
      </c>
      <c r="D189" s="1" t="s">
        <v>63</v>
      </c>
      <c r="E189">
        <v>2</v>
      </c>
      <c r="F189" s="6">
        <v>71.270399999999995</v>
      </c>
      <c r="G189" s="2">
        <v>43503</v>
      </c>
      <c r="H189" s="1" t="s">
        <v>28</v>
      </c>
      <c r="I189" s="6">
        <v>142.54079999999999</v>
      </c>
    </row>
    <row r="190" spans="1:9" x14ac:dyDescent="0.3">
      <c r="A190" s="1" t="s">
        <v>29</v>
      </c>
      <c r="B190" s="1" t="s">
        <v>15</v>
      </c>
      <c r="C190" s="1" t="s">
        <v>30</v>
      </c>
      <c r="D190" s="1" t="s">
        <v>31</v>
      </c>
      <c r="E190">
        <v>4</v>
      </c>
      <c r="F190" s="6">
        <v>93.791800000000009</v>
      </c>
      <c r="G190" s="2">
        <v>43796</v>
      </c>
      <c r="H190" s="1" t="s">
        <v>32</v>
      </c>
      <c r="I190" s="6">
        <v>375.16720000000004</v>
      </c>
    </row>
    <row r="191" spans="1:9" x14ac:dyDescent="0.3">
      <c r="A191" s="1" t="s">
        <v>18</v>
      </c>
      <c r="B191" s="1" t="s">
        <v>10</v>
      </c>
      <c r="C191" s="1" t="s">
        <v>19</v>
      </c>
      <c r="D191" s="1" t="s">
        <v>20</v>
      </c>
      <c r="E191">
        <v>3</v>
      </c>
      <c r="F191" s="6">
        <v>5016.768</v>
      </c>
      <c r="G191" s="2">
        <v>43657</v>
      </c>
      <c r="H191" s="1" t="s">
        <v>38</v>
      </c>
      <c r="I191" s="6">
        <v>15050.304</v>
      </c>
    </row>
    <row r="192" spans="1:9" x14ac:dyDescent="0.3">
      <c r="A192" s="1" t="s">
        <v>43</v>
      </c>
      <c r="B192" s="1" t="s">
        <v>10</v>
      </c>
      <c r="C192" s="1" t="s">
        <v>34</v>
      </c>
      <c r="D192" s="1" t="s">
        <v>44</v>
      </c>
      <c r="E192">
        <v>4</v>
      </c>
      <c r="F192" s="6">
        <v>42689.79</v>
      </c>
      <c r="G192" s="2">
        <v>43702</v>
      </c>
      <c r="H192" s="1" t="s">
        <v>24</v>
      </c>
      <c r="I192" s="6">
        <v>170759.16</v>
      </c>
    </row>
    <row r="193" spans="1:9" x14ac:dyDescent="0.3">
      <c r="A193" s="1" t="s">
        <v>36</v>
      </c>
      <c r="B193" s="1" t="s">
        <v>10</v>
      </c>
      <c r="C193" s="1" t="s">
        <v>30</v>
      </c>
      <c r="D193" s="1" t="s">
        <v>37</v>
      </c>
      <c r="E193">
        <v>1</v>
      </c>
      <c r="F193" s="6">
        <v>34.095599999999997</v>
      </c>
      <c r="G193" s="2">
        <v>43726</v>
      </c>
      <c r="H193" s="1" t="s">
        <v>42</v>
      </c>
      <c r="I193" s="6">
        <v>34.095599999999997</v>
      </c>
    </row>
    <row r="194" spans="1:9" x14ac:dyDescent="0.3">
      <c r="A194" s="1" t="s">
        <v>21</v>
      </c>
      <c r="B194" s="1" t="s">
        <v>15</v>
      </c>
      <c r="C194" s="1" t="s">
        <v>22</v>
      </c>
      <c r="D194" s="1" t="s">
        <v>23</v>
      </c>
      <c r="E194">
        <v>4</v>
      </c>
      <c r="F194" s="6">
        <v>317.79000000000002</v>
      </c>
      <c r="G194" s="2">
        <v>43803</v>
      </c>
      <c r="H194" s="1" t="s">
        <v>24</v>
      </c>
      <c r="I194" s="6">
        <v>1271.1600000000001</v>
      </c>
    </row>
    <row r="195" spans="1:9" x14ac:dyDescent="0.3">
      <c r="A195" s="1" t="s">
        <v>56</v>
      </c>
      <c r="B195" s="1" t="s">
        <v>45</v>
      </c>
      <c r="C195" s="1" t="s">
        <v>11</v>
      </c>
      <c r="D195" s="1" t="s">
        <v>57</v>
      </c>
      <c r="E195">
        <v>3</v>
      </c>
      <c r="F195" s="6">
        <v>562</v>
      </c>
      <c r="G195" s="2">
        <v>43778</v>
      </c>
      <c r="H195" s="1" t="s">
        <v>50</v>
      </c>
      <c r="I195" s="6">
        <v>1686</v>
      </c>
    </row>
    <row r="196" spans="1:9" x14ac:dyDescent="0.3">
      <c r="A196" s="1" t="s">
        <v>18</v>
      </c>
      <c r="B196" s="1" t="s">
        <v>10</v>
      </c>
      <c r="C196" s="1" t="s">
        <v>19</v>
      </c>
      <c r="D196" s="1" t="s">
        <v>20</v>
      </c>
      <c r="E196">
        <v>1</v>
      </c>
      <c r="F196" s="6">
        <v>4638.1440000000002</v>
      </c>
      <c r="G196" s="2">
        <v>43795</v>
      </c>
      <c r="H196" s="1" t="s">
        <v>38</v>
      </c>
      <c r="I196" s="6">
        <v>4638.1440000000002</v>
      </c>
    </row>
    <row r="197" spans="1:9" x14ac:dyDescent="0.3">
      <c r="A197" s="1" t="s">
        <v>56</v>
      </c>
      <c r="B197" s="1" t="s">
        <v>45</v>
      </c>
      <c r="C197" s="1" t="s">
        <v>11</v>
      </c>
      <c r="D197" s="1" t="s">
        <v>57</v>
      </c>
      <c r="E197">
        <v>4</v>
      </c>
      <c r="F197" s="6">
        <v>533.9</v>
      </c>
      <c r="G197" s="2">
        <v>43500</v>
      </c>
      <c r="H197" s="1" t="s">
        <v>38</v>
      </c>
      <c r="I197" s="6">
        <v>2135.6</v>
      </c>
    </row>
    <row r="198" spans="1:9" x14ac:dyDescent="0.3">
      <c r="A198" s="1" t="s">
        <v>77</v>
      </c>
      <c r="B198" s="1" t="s">
        <v>45</v>
      </c>
      <c r="C198" s="1" t="s">
        <v>52</v>
      </c>
      <c r="D198" s="1" t="s">
        <v>78</v>
      </c>
      <c r="E198">
        <v>4</v>
      </c>
      <c r="F198" s="6">
        <v>2900.2155000000002</v>
      </c>
      <c r="G198" s="2">
        <v>43814</v>
      </c>
      <c r="H198" s="1" t="s">
        <v>28</v>
      </c>
      <c r="I198" s="6">
        <v>11600.862000000001</v>
      </c>
    </row>
    <row r="199" spans="1:9" x14ac:dyDescent="0.3">
      <c r="A199" s="1" t="s">
        <v>66</v>
      </c>
      <c r="B199" s="1" t="s">
        <v>10</v>
      </c>
      <c r="C199" s="1" t="s">
        <v>67</v>
      </c>
      <c r="D199" s="1" t="s">
        <v>68</v>
      </c>
      <c r="E199">
        <v>5</v>
      </c>
      <c r="F199" s="6">
        <v>4225.6071000000002</v>
      </c>
      <c r="G199" s="2">
        <v>43814</v>
      </c>
      <c r="H199" s="1" t="s">
        <v>28</v>
      </c>
      <c r="I199" s="6">
        <v>21128.035500000002</v>
      </c>
    </row>
    <row r="200" spans="1:9" x14ac:dyDescent="0.3">
      <c r="A200" s="1" t="s">
        <v>33</v>
      </c>
      <c r="B200" s="1" t="s">
        <v>45</v>
      </c>
      <c r="C200" s="1" t="s">
        <v>34</v>
      </c>
      <c r="D200" s="1" t="s">
        <v>35</v>
      </c>
      <c r="E200">
        <v>5</v>
      </c>
      <c r="F200" s="6">
        <v>9969.5399999999991</v>
      </c>
      <c r="G200" s="2">
        <v>43709</v>
      </c>
      <c r="H200" s="1" t="s">
        <v>13</v>
      </c>
      <c r="I200" s="6">
        <v>49847.7</v>
      </c>
    </row>
    <row r="201" spans="1:9" x14ac:dyDescent="0.3">
      <c r="A201" s="1" t="s">
        <v>71</v>
      </c>
      <c r="B201" s="1" t="s">
        <v>15</v>
      </c>
      <c r="C201" s="1" t="s">
        <v>34</v>
      </c>
      <c r="D201" s="1" t="s">
        <v>72</v>
      </c>
      <c r="E201">
        <v>4</v>
      </c>
      <c r="F201" s="6">
        <v>38904.544000000002</v>
      </c>
      <c r="G201" s="2">
        <v>43500</v>
      </c>
      <c r="H201" s="1" t="s">
        <v>13</v>
      </c>
      <c r="I201" s="6">
        <v>155618.17600000001</v>
      </c>
    </row>
    <row r="202" spans="1:9" x14ac:dyDescent="0.3">
      <c r="A202" s="1" t="s">
        <v>58</v>
      </c>
      <c r="B202" s="1" t="s">
        <v>10</v>
      </c>
      <c r="C202" s="1" t="s">
        <v>26</v>
      </c>
      <c r="D202" s="1" t="s">
        <v>59</v>
      </c>
      <c r="E202">
        <v>1</v>
      </c>
      <c r="F202" s="6">
        <v>281.358</v>
      </c>
      <c r="G202" s="2">
        <v>43792</v>
      </c>
      <c r="H202" s="1" t="s">
        <v>32</v>
      </c>
      <c r="I202" s="6">
        <v>281.358</v>
      </c>
    </row>
    <row r="203" spans="1:9" x14ac:dyDescent="0.3">
      <c r="A203" s="1" t="s">
        <v>58</v>
      </c>
      <c r="B203" s="1" t="s">
        <v>45</v>
      </c>
      <c r="C203" s="1" t="s">
        <v>26</v>
      </c>
      <c r="D203" s="1" t="s">
        <v>59</v>
      </c>
      <c r="E203">
        <v>4</v>
      </c>
      <c r="F203" s="6">
        <v>304.09399999999999</v>
      </c>
      <c r="G203" s="2">
        <v>43604</v>
      </c>
      <c r="H203" s="1" t="s">
        <v>38</v>
      </c>
      <c r="I203" s="6">
        <v>1216.376</v>
      </c>
    </row>
    <row r="204" spans="1:9" x14ac:dyDescent="0.3">
      <c r="A204" s="1" t="s">
        <v>77</v>
      </c>
      <c r="B204" s="1" t="s">
        <v>45</v>
      </c>
      <c r="C204" s="1" t="s">
        <v>52</v>
      </c>
      <c r="D204" s="1" t="s">
        <v>78</v>
      </c>
      <c r="E204">
        <v>1</v>
      </c>
      <c r="F204" s="6">
        <v>2624.0045</v>
      </c>
      <c r="G204" s="2">
        <v>43667</v>
      </c>
      <c r="H204" s="1" t="s">
        <v>17</v>
      </c>
      <c r="I204" s="6">
        <v>2624.0045</v>
      </c>
    </row>
    <row r="205" spans="1:9" x14ac:dyDescent="0.3">
      <c r="A205" s="1" t="s">
        <v>56</v>
      </c>
      <c r="B205" s="1" t="s">
        <v>15</v>
      </c>
      <c r="C205" s="1" t="s">
        <v>11</v>
      </c>
      <c r="D205" s="1" t="s">
        <v>57</v>
      </c>
      <c r="E205">
        <v>3</v>
      </c>
      <c r="F205" s="6">
        <v>533.9</v>
      </c>
      <c r="G205" s="2">
        <v>43556</v>
      </c>
      <c r="H205" s="1" t="s">
        <v>24</v>
      </c>
      <c r="I205" s="6">
        <v>1601.6999999999998</v>
      </c>
    </row>
    <row r="206" spans="1:9" x14ac:dyDescent="0.3">
      <c r="A206" s="1" t="s">
        <v>79</v>
      </c>
      <c r="B206" s="1" t="s">
        <v>15</v>
      </c>
      <c r="C206" s="1" t="s">
        <v>30</v>
      </c>
      <c r="D206" s="1" t="s">
        <v>80</v>
      </c>
      <c r="E206">
        <v>2</v>
      </c>
      <c r="F206" s="6">
        <v>49.0854</v>
      </c>
      <c r="G206" s="2">
        <v>43543</v>
      </c>
      <c r="H206" s="1" t="s">
        <v>13</v>
      </c>
      <c r="I206" s="6">
        <v>98.1708</v>
      </c>
    </row>
    <row r="207" spans="1:9" x14ac:dyDescent="0.3">
      <c r="A207" s="1" t="s">
        <v>39</v>
      </c>
      <c r="B207" s="1" t="s">
        <v>45</v>
      </c>
      <c r="C207" s="1" t="s">
        <v>40</v>
      </c>
      <c r="D207" s="1" t="s">
        <v>41</v>
      </c>
      <c r="E207">
        <v>3</v>
      </c>
      <c r="F207" s="6">
        <v>388.96999999999997</v>
      </c>
      <c r="G207" s="2">
        <v>43749</v>
      </c>
      <c r="H207" s="1" t="s">
        <v>17</v>
      </c>
      <c r="I207" s="6">
        <v>1166.9099999999999</v>
      </c>
    </row>
    <row r="208" spans="1:9" x14ac:dyDescent="0.3">
      <c r="A208" s="1" t="s">
        <v>29</v>
      </c>
      <c r="B208" s="1" t="s">
        <v>15</v>
      </c>
      <c r="C208" s="1" t="s">
        <v>30</v>
      </c>
      <c r="D208" s="1" t="s">
        <v>31</v>
      </c>
      <c r="E208">
        <v>1</v>
      </c>
      <c r="F208" s="6">
        <v>93.791800000000009</v>
      </c>
      <c r="G208" s="2">
        <v>43717</v>
      </c>
      <c r="H208" s="1" t="s">
        <v>28</v>
      </c>
      <c r="I208" s="6">
        <v>93.791800000000009</v>
      </c>
    </row>
    <row r="209" spans="1:9" x14ac:dyDescent="0.3">
      <c r="A209" s="1" t="s">
        <v>33</v>
      </c>
      <c r="B209" s="1" t="s">
        <v>15</v>
      </c>
      <c r="C209" s="1" t="s">
        <v>34</v>
      </c>
      <c r="D209" s="1" t="s">
        <v>35</v>
      </c>
      <c r="E209">
        <v>2</v>
      </c>
      <c r="F209" s="6">
        <v>9664.35</v>
      </c>
      <c r="G209" s="2">
        <v>43797</v>
      </c>
      <c r="H209" s="1" t="s">
        <v>50</v>
      </c>
      <c r="I209" s="6">
        <v>19328.7</v>
      </c>
    </row>
    <row r="210" spans="1:9" x14ac:dyDescent="0.3">
      <c r="A210" s="1" t="s">
        <v>51</v>
      </c>
      <c r="B210" s="1" t="s">
        <v>45</v>
      </c>
      <c r="C210" s="1" t="s">
        <v>52</v>
      </c>
      <c r="D210" s="1" t="s">
        <v>53</v>
      </c>
      <c r="E210">
        <v>4</v>
      </c>
      <c r="F210" s="6">
        <v>1316.4839999999999</v>
      </c>
      <c r="G210" s="2">
        <v>43523</v>
      </c>
      <c r="H210" s="1" t="s">
        <v>24</v>
      </c>
      <c r="I210" s="6">
        <v>5265.9359999999997</v>
      </c>
    </row>
    <row r="211" spans="1:9" x14ac:dyDescent="0.3">
      <c r="A211" s="1" t="s">
        <v>21</v>
      </c>
      <c r="B211" s="1" t="s">
        <v>15</v>
      </c>
      <c r="C211" s="1" t="s">
        <v>22</v>
      </c>
      <c r="D211" s="1" t="s">
        <v>23</v>
      </c>
      <c r="E211">
        <v>3</v>
      </c>
      <c r="F211" s="6">
        <v>321</v>
      </c>
      <c r="G211" s="2">
        <v>43800</v>
      </c>
      <c r="H211" s="1" t="s">
        <v>28</v>
      </c>
      <c r="I211" s="6">
        <v>963</v>
      </c>
    </row>
    <row r="212" spans="1:9" x14ac:dyDescent="0.3">
      <c r="A212" s="1" t="s">
        <v>66</v>
      </c>
      <c r="B212" s="1" t="s">
        <v>10</v>
      </c>
      <c r="C212" s="1" t="s">
        <v>67</v>
      </c>
      <c r="D212" s="1" t="s">
        <v>68</v>
      </c>
      <c r="E212">
        <v>3</v>
      </c>
      <c r="F212" s="6">
        <v>4310.9728999999998</v>
      </c>
      <c r="G212" s="2">
        <v>43526</v>
      </c>
      <c r="H212" s="1" t="s">
        <v>42</v>
      </c>
      <c r="I212" s="6">
        <v>12932.918699999998</v>
      </c>
    </row>
    <row r="213" spans="1:9" x14ac:dyDescent="0.3">
      <c r="A213" s="1" t="s">
        <v>36</v>
      </c>
      <c r="B213" s="1" t="s">
        <v>15</v>
      </c>
      <c r="C213" s="1" t="s">
        <v>30</v>
      </c>
      <c r="D213" s="1" t="s">
        <v>37</v>
      </c>
      <c r="E213">
        <v>3</v>
      </c>
      <c r="F213" s="6">
        <v>34.784399999999998</v>
      </c>
      <c r="G213" s="2">
        <v>43761</v>
      </c>
      <c r="H213" s="1" t="s">
        <v>42</v>
      </c>
      <c r="I213" s="6">
        <v>104.35319999999999</v>
      </c>
    </row>
    <row r="214" spans="1:9" x14ac:dyDescent="0.3">
      <c r="A214" s="1" t="s">
        <v>58</v>
      </c>
      <c r="B214" s="1" t="s">
        <v>45</v>
      </c>
      <c r="C214" s="1" t="s">
        <v>26</v>
      </c>
      <c r="D214" s="1" t="s">
        <v>59</v>
      </c>
      <c r="E214">
        <v>3</v>
      </c>
      <c r="F214" s="6">
        <v>284.2</v>
      </c>
      <c r="G214" s="2">
        <v>43543</v>
      </c>
      <c r="H214" s="1" t="s">
        <v>24</v>
      </c>
      <c r="I214" s="6">
        <v>852.59999999999991</v>
      </c>
    </row>
    <row r="215" spans="1:9" x14ac:dyDescent="0.3">
      <c r="A215" s="1" t="s">
        <v>21</v>
      </c>
      <c r="B215" s="1" t="s">
        <v>10</v>
      </c>
      <c r="C215" s="1" t="s">
        <v>22</v>
      </c>
      <c r="D215" s="1" t="s">
        <v>23</v>
      </c>
      <c r="E215">
        <v>4</v>
      </c>
      <c r="F215" s="6">
        <v>311.37</v>
      </c>
      <c r="G215" s="2">
        <v>43594</v>
      </c>
      <c r="H215" s="1" t="s">
        <v>24</v>
      </c>
      <c r="I215" s="6">
        <v>1245.48</v>
      </c>
    </row>
    <row r="216" spans="1:9" x14ac:dyDescent="0.3">
      <c r="A216" s="1" t="s">
        <v>46</v>
      </c>
      <c r="B216" s="1" t="s">
        <v>45</v>
      </c>
      <c r="C216" s="1" t="s">
        <v>19</v>
      </c>
      <c r="D216" s="1" t="s">
        <v>47</v>
      </c>
      <c r="E216">
        <v>3</v>
      </c>
      <c r="F216" s="6">
        <v>320.09999999999997</v>
      </c>
      <c r="G216" s="2">
        <v>43761</v>
      </c>
      <c r="H216" s="1" t="s">
        <v>38</v>
      </c>
      <c r="I216" s="6">
        <v>960.3</v>
      </c>
    </row>
    <row r="217" spans="1:9" x14ac:dyDescent="0.3">
      <c r="A217" s="1" t="s">
        <v>51</v>
      </c>
      <c r="B217" s="1" t="s">
        <v>15</v>
      </c>
      <c r="C217" s="1" t="s">
        <v>52</v>
      </c>
      <c r="D217" s="1" t="s">
        <v>53</v>
      </c>
      <c r="E217">
        <v>5</v>
      </c>
      <c r="F217" s="6">
        <v>1275.768</v>
      </c>
      <c r="G217" s="2">
        <v>43569</v>
      </c>
      <c r="H217" s="1" t="s">
        <v>28</v>
      </c>
      <c r="I217" s="6">
        <v>6378.84</v>
      </c>
    </row>
    <row r="218" spans="1:9" x14ac:dyDescent="0.3">
      <c r="A218" s="1" t="s">
        <v>29</v>
      </c>
      <c r="B218" s="1" t="s">
        <v>10</v>
      </c>
      <c r="C218" s="1" t="s">
        <v>30</v>
      </c>
      <c r="D218" s="1" t="s">
        <v>31</v>
      </c>
      <c r="E218">
        <v>3</v>
      </c>
      <c r="F218" s="6">
        <v>86.507000000000005</v>
      </c>
      <c r="G218" s="2">
        <v>43741</v>
      </c>
      <c r="H218" s="1" t="s">
        <v>24</v>
      </c>
      <c r="I218" s="6">
        <v>259.52100000000002</v>
      </c>
    </row>
    <row r="219" spans="1:9" x14ac:dyDescent="0.3">
      <c r="A219" s="1" t="s">
        <v>48</v>
      </c>
      <c r="B219" s="1" t="s">
        <v>10</v>
      </c>
      <c r="C219" s="1" t="s">
        <v>34</v>
      </c>
      <c r="D219" s="1" t="s">
        <v>49</v>
      </c>
      <c r="E219">
        <v>4</v>
      </c>
      <c r="F219" s="6">
        <v>14513.34</v>
      </c>
      <c r="G219" s="2">
        <v>43717</v>
      </c>
      <c r="H219" s="1" t="s">
        <v>42</v>
      </c>
      <c r="I219" s="6">
        <v>58053.36</v>
      </c>
    </row>
    <row r="220" spans="1:9" x14ac:dyDescent="0.3">
      <c r="A220" s="1" t="s">
        <v>58</v>
      </c>
      <c r="B220" s="1" t="s">
        <v>10</v>
      </c>
      <c r="C220" s="1" t="s">
        <v>26</v>
      </c>
      <c r="D220" s="1" t="s">
        <v>59</v>
      </c>
      <c r="E220">
        <v>5</v>
      </c>
      <c r="F220" s="6">
        <v>261.464</v>
      </c>
      <c r="G220" s="2">
        <v>43780</v>
      </c>
      <c r="H220" s="1" t="s">
        <v>42</v>
      </c>
      <c r="I220" s="6">
        <v>1307.32</v>
      </c>
    </row>
    <row r="221" spans="1:9" x14ac:dyDescent="0.3">
      <c r="A221" s="1" t="s">
        <v>71</v>
      </c>
      <c r="B221" s="1" t="s">
        <v>10</v>
      </c>
      <c r="C221" s="1" t="s">
        <v>34</v>
      </c>
      <c r="D221" s="1" t="s">
        <v>72</v>
      </c>
      <c r="E221">
        <v>2</v>
      </c>
      <c r="F221" s="6">
        <v>35234.304000000004</v>
      </c>
      <c r="G221" s="2">
        <v>43795</v>
      </c>
      <c r="H221" s="1" t="s">
        <v>13</v>
      </c>
      <c r="I221" s="6">
        <v>70468.608000000007</v>
      </c>
    </row>
    <row r="222" spans="1:9" x14ac:dyDescent="0.3">
      <c r="A222" s="1" t="s">
        <v>58</v>
      </c>
      <c r="B222" s="1" t="s">
        <v>10</v>
      </c>
      <c r="C222" s="1" t="s">
        <v>26</v>
      </c>
      <c r="D222" s="1" t="s">
        <v>59</v>
      </c>
      <c r="E222">
        <v>5</v>
      </c>
      <c r="F222" s="6">
        <v>281.358</v>
      </c>
      <c r="G222" s="2">
        <v>43560</v>
      </c>
      <c r="H222" s="1" t="s">
        <v>28</v>
      </c>
      <c r="I222" s="6">
        <v>1406.79</v>
      </c>
    </row>
    <row r="223" spans="1:9" x14ac:dyDescent="0.3">
      <c r="A223" s="1" t="s">
        <v>64</v>
      </c>
      <c r="B223" s="1" t="s">
        <v>45</v>
      </c>
      <c r="C223" s="1" t="s">
        <v>11</v>
      </c>
      <c r="D223" s="1" t="s">
        <v>65</v>
      </c>
      <c r="E223">
        <v>5</v>
      </c>
      <c r="F223" s="6">
        <v>5808.2596000000003</v>
      </c>
      <c r="G223" s="2">
        <v>43815</v>
      </c>
      <c r="H223" s="1" t="s">
        <v>38</v>
      </c>
      <c r="I223" s="6">
        <v>29041.298000000003</v>
      </c>
    </row>
    <row r="224" spans="1:9" x14ac:dyDescent="0.3">
      <c r="A224" s="1" t="s">
        <v>33</v>
      </c>
      <c r="B224" s="1" t="s">
        <v>15</v>
      </c>
      <c r="C224" s="1" t="s">
        <v>34</v>
      </c>
      <c r="D224" s="1" t="s">
        <v>35</v>
      </c>
      <c r="E224">
        <v>4</v>
      </c>
      <c r="F224" s="6">
        <v>10783.380000000001</v>
      </c>
      <c r="G224" s="2">
        <v>43784</v>
      </c>
      <c r="H224" s="1" t="s">
        <v>13</v>
      </c>
      <c r="I224" s="6">
        <v>43133.520000000004</v>
      </c>
    </row>
    <row r="225" spans="1:9" x14ac:dyDescent="0.3">
      <c r="A225" s="1" t="s">
        <v>39</v>
      </c>
      <c r="B225" s="1" t="s">
        <v>45</v>
      </c>
      <c r="C225" s="1" t="s">
        <v>40</v>
      </c>
      <c r="D225" s="1" t="s">
        <v>41</v>
      </c>
      <c r="E225">
        <v>3</v>
      </c>
      <c r="F225" s="6">
        <v>396.99</v>
      </c>
      <c r="G225" s="2">
        <v>43726</v>
      </c>
      <c r="H225" s="1" t="s">
        <v>13</v>
      </c>
      <c r="I225" s="6">
        <v>1190.97</v>
      </c>
    </row>
    <row r="226" spans="1:9" x14ac:dyDescent="0.3">
      <c r="A226" s="1" t="s">
        <v>21</v>
      </c>
      <c r="B226" s="1" t="s">
        <v>45</v>
      </c>
      <c r="C226" s="1" t="s">
        <v>22</v>
      </c>
      <c r="D226" s="1" t="s">
        <v>23</v>
      </c>
      <c r="E226">
        <v>2</v>
      </c>
      <c r="F226" s="6">
        <v>314.58</v>
      </c>
      <c r="G226" s="2">
        <v>43810</v>
      </c>
      <c r="H226" s="1" t="s">
        <v>32</v>
      </c>
      <c r="I226" s="6">
        <v>629.16</v>
      </c>
    </row>
    <row r="227" spans="1:9" x14ac:dyDescent="0.3">
      <c r="A227" s="1" t="s">
        <v>54</v>
      </c>
      <c r="B227" s="1" t="s">
        <v>45</v>
      </c>
      <c r="C227" s="1" t="s">
        <v>26</v>
      </c>
      <c r="D227" s="1" t="s">
        <v>55</v>
      </c>
      <c r="E227">
        <v>1</v>
      </c>
      <c r="F227" s="6">
        <v>478.21</v>
      </c>
      <c r="G227" s="2">
        <v>43639</v>
      </c>
      <c r="H227" s="1" t="s">
        <v>38</v>
      </c>
      <c r="I227" s="6">
        <v>478.21</v>
      </c>
    </row>
    <row r="228" spans="1:9" x14ac:dyDescent="0.3">
      <c r="A228" s="1" t="s">
        <v>62</v>
      </c>
      <c r="B228" s="1" t="s">
        <v>45</v>
      </c>
      <c r="C228" s="1" t="s">
        <v>30</v>
      </c>
      <c r="D228" s="1" t="s">
        <v>63</v>
      </c>
      <c r="E228">
        <v>5</v>
      </c>
      <c r="F228" s="6">
        <v>68.300799999999995</v>
      </c>
      <c r="G228" s="2">
        <v>43792</v>
      </c>
      <c r="H228" s="1" t="s">
        <v>28</v>
      </c>
      <c r="I228" s="6">
        <v>341.50399999999996</v>
      </c>
    </row>
    <row r="229" spans="1:9" x14ac:dyDescent="0.3">
      <c r="A229" s="1" t="s">
        <v>51</v>
      </c>
      <c r="B229" s="1" t="s">
        <v>10</v>
      </c>
      <c r="C229" s="1" t="s">
        <v>52</v>
      </c>
      <c r="D229" s="1" t="s">
        <v>53</v>
      </c>
      <c r="E229">
        <v>1</v>
      </c>
      <c r="F229" s="6">
        <v>1397.9160000000002</v>
      </c>
      <c r="G229" s="2">
        <v>43813</v>
      </c>
      <c r="H229" s="1" t="s">
        <v>38</v>
      </c>
      <c r="I229" s="6">
        <v>1397.9160000000002</v>
      </c>
    </row>
    <row r="230" spans="1:9" x14ac:dyDescent="0.3">
      <c r="A230" s="1" t="s">
        <v>60</v>
      </c>
      <c r="B230" s="1" t="s">
        <v>15</v>
      </c>
      <c r="C230" s="1" t="s">
        <v>40</v>
      </c>
      <c r="D230" s="1" t="s">
        <v>61</v>
      </c>
      <c r="E230">
        <v>2</v>
      </c>
      <c r="F230" s="6">
        <v>589.16</v>
      </c>
      <c r="G230" s="2">
        <v>43755</v>
      </c>
      <c r="H230" s="1" t="s">
        <v>32</v>
      </c>
      <c r="I230" s="6">
        <v>1178.32</v>
      </c>
    </row>
    <row r="231" spans="1:9" x14ac:dyDescent="0.3">
      <c r="A231" s="1" t="s">
        <v>73</v>
      </c>
      <c r="B231" s="1" t="s">
        <v>15</v>
      </c>
      <c r="C231" s="1" t="s">
        <v>30</v>
      </c>
      <c r="D231" s="1" t="s">
        <v>74</v>
      </c>
      <c r="E231">
        <v>1</v>
      </c>
      <c r="F231" s="6">
        <v>85.26</v>
      </c>
      <c r="G231" s="2">
        <v>43769</v>
      </c>
      <c r="H231" s="1" t="s">
        <v>28</v>
      </c>
      <c r="I231" s="6">
        <v>85.26</v>
      </c>
    </row>
    <row r="232" spans="1:9" x14ac:dyDescent="0.3">
      <c r="A232" s="1" t="s">
        <v>46</v>
      </c>
      <c r="B232" s="1" t="s">
        <v>15</v>
      </c>
      <c r="C232" s="1" t="s">
        <v>19</v>
      </c>
      <c r="D232" s="1" t="s">
        <v>47</v>
      </c>
      <c r="E232">
        <v>4</v>
      </c>
      <c r="F232" s="6">
        <v>343.2</v>
      </c>
      <c r="G232" s="2">
        <v>43540</v>
      </c>
      <c r="H232" s="1" t="s">
        <v>42</v>
      </c>
      <c r="I232" s="6">
        <v>1372.8</v>
      </c>
    </row>
    <row r="233" spans="1:9" x14ac:dyDescent="0.3">
      <c r="A233" s="1" t="s">
        <v>36</v>
      </c>
      <c r="B233" s="1" t="s">
        <v>10</v>
      </c>
      <c r="C233" s="1" t="s">
        <v>30</v>
      </c>
      <c r="D233" s="1" t="s">
        <v>37</v>
      </c>
      <c r="E233">
        <v>1</v>
      </c>
      <c r="F233" s="6">
        <v>32.029199999999996</v>
      </c>
      <c r="G233" s="2">
        <v>43695</v>
      </c>
      <c r="H233" s="1" t="s">
        <v>28</v>
      </c>
      <c r="I233" s="6">
        <v>32.029199999999996</v>
      </c>
    </row>
    <row r="234" spans="1:9" x14ac:dyDescent="0.3">
      <c r="A234" s="1" t="s">
        <v>64</v>
      </c>
      <c r="B234" s="1" t="s">
        <v>10</v>
      </c>
      <c r="C234" s="1" t="s">
        <v>11</v>
      </c>
      <c r="D234" s="1" t="s">
        <v>65</v>
      </c>
      <c r="E234">
        <v>3</v>
      </c>
      <c r="F234" s="6">
        <v>5645.4111999999996</v>
      </c>
      <c r="G234" s="2">
        <v>43752</v>
      </c>
      <c r="H234" s="1" t="s">
        <v>50</v>
      </c>
      <c r="I234" s="6">
        <v>16936.2336</v>
      </c>
    </row>
    <row r="235" spans="1:9" x14ac:dyDescent="0.3">
      <c r="A235" s="1" t="s">
        <v>14</v>
      </c>
      <c r="B235" s="1" t="s">
        <v>45</v>
      </c>
      <c r="C235" s="1" t="s">
        <v>11</v>
      </c>
      <c r="D235" s="1" t="s">
        <v>16</v>
      </c>
      <c r="E235">
        <v>4</v>
      </c>
      <c r="F235" s="6">
        <v>1278.3600000000001</v>
      </c>
      <c r="G235" s="2">
        <v>43547</v>
      </c>
      <c r="H235" s="1" t="s">
        <v>42</v>
      </c>
      <c r="I235" s="6">
        <v>5113.4400000000005</v>
      </c>
    </row>
    <row r="236" spans="1:9" x14ac:dyDescent="0.3">
      <c r="A236" s="1" t="s">
        <v>9</v>
      </c>
      <c r="B236" s="1" t="s">
        <v>15</v>
      </c>
      <c r="C236" s="1" t="s">
        <v>11</v>
      </c>
      <c r="D236" s="1" t="s">
        <v>12</v>
      </c>
      <c r="E236">
        <v>2</v>
      </c>
      <c r="F236" s="6">
        <v>2788.2374</v>
      </c>
      <c r="G236" s="2">
        <v>43772</v>
      </c>
      <c r="H236" s="1" t="s">
        <v>32</v>
      </c>
      <c r="I236" s="6">
        <v>5576.4748</v>
      </c>
    </row>
    <row r="237" spans="1:9" x14ac:dyDescent="0.3">
      <c r="A237" s="1" t="s">
        <v>58</v>
      </c>
      <c r="B237" s="1" t="s">
        <v>45</v>
      </c>
      <c r="C237" s="1" t="s">
        <v>26</v>
      </c>
      <c r="D237" s="1" t="s">
        <v>59</v>
      </c>
      <c r="E237">
        <v>3</v>
      </c>
      <c r="F237" s="6">
        <v>301.25200000000001</v>
      </c>
      <c r="G237" s="2">
        <v>43638</v>
      </c>
      <c r="H237" s="1" t="s">
        <v>13</v>
      </c>
      <c r="I237" s="6">
        <v>903.75600000000009</v>
      </c>
    </row>
    <row r="238" spans="1:9" x14ac:dyDescent="0.3">
      <c r="A238" s="1" t="s">
        <v>64</v>
      </c>
      <c r="B238" s="1" t="s">
        <v>15</v>
      </c>
      <c r="C238" s="1" t="s">
        <v>11</v>
      </c>
      <c r="D238" s="1" t="s">
        <v>65</v>
      </c>
      <c r="E238">
        <v>3</v>
      </c>
      <c r="F238" s="6">
        <v>4994.0176000000001</v>
      </c>
      <c r="G238" s="2">
        <v>43572</v>
      </c>
      <c r="H238" s="1" t="s">
        <v>50</v>
      </c>
      <c r="I238" s="6">
        <v>14982.052800000001</v>
      </c>
    </row>
    <row r="239" spans="1:9" x14ac:dyDescent="0.3">
      <c r="A239" s="1" t="s">
        <v>48</v>
      </c>
      <c r="B239" s="1" t="s">
        <v>15</v>
      </c>
      <c r="C239" s="1" t="s">
        <v>34</v>
      </c>
      <c r="D239" s="1" t="s">
        <v>49</v>
      </c>
      <c r="E239">
        <v>4</v>
      </c>
      <c r="F239" s="6">
        <v>14818.884</v>
      </c>
      <c r="G239" s="2">
        <v>43819</v>
      </c>
      <c r="H239" s="1" t="s">
        <v>28</v>
      </c>
      <c r="I239" s="6">
        <v>59275.536</v>
      </c>
    </row>
    <row r="240" spans="1:9" x14ac:dyDescent="0.3">
      <c r="A240" s="1" t="s">
        <v>48</v>
      </c>
      <c r="B240" s="1" t="s">
        <v>15</v>
      </c>
      <c r="C240" s="1" t="s">
        <v>34</v>
      </c>
      <c r="D240" s="1" t="s">
        <v>49</v>
      </c>
      <c r="E240">
        <v>4</v>
      </c>
      <c r="F240" s="6">
        <v>15888.288</v>
      </c>
      <c r="G240" s="2">
        <v>43765</v>
      </c>
      <c r="H240" s="1" t="s">
        <v>24</v>
      </c>
      <c r="I240" s="6">
        <v>63553.152000000002</v>
      </c>
    </row>
    <row r="241" spans="1:9" x14ac:dyDescent="0.3">
      <c r="A241" s="1" t="s">
        <v>71</v>
      </c>
      <c r="B241" s="1" t="s">
        <v>15</v>
      </c>
      <c r="C241" s="1" t="s">
        <v>34</v>
      </c>
      <c r="D241" s="1" t="s">
        <v>72</v>
      </c>
      <c r="E241">
        <v>2</v>
      </c>
      <c r="F241" s="6">
        <v>37436.448000000004</v>
      </c>
      <c r="G241" s="2">
        <v>43682</v>
      </c>
      <c r="H241" s="1" t="s">
        <v>24</v>
      </c>
      <c r="I241" s="6">
        <v>74872.896000000008</v>
      </c>
    </row>
    <row r="242" spans="1:9" x14ac:dyDescent="0.3">
      <c r="A242" s="1" t="s">
        <v>71</v>
      </c>
      <c r="B242" s="1" t="s">
        <v>45</v>
      </c>
      <c r="C242" s="1" t="s">
        <v>34</v>
      </c>
      <c r="D242" s="1" t="s">
        <v>72</v>
      </c>
      <c r="E242">
        <v>3</v>
      </c>
      <c r="F242" s="6">
        <v>37069.423999999999</v>
      </c>
      <c r="G242" s="2">
        <v>43822</v>
      </c>
      <c r="H242" s="1" t="s">
        <v>17</v>
      </c>
      <c r="I242" s="6">
        <v>111208.272</v>
      </c>
    </row>
    <row r="243" spans="1:9" x14ac:dyDescent="0.3">
      <c r="A243" s="1" t="s">
        <v>75</v>
      </c>
      <c r="B243" s="1" t="s">
        <v>15</v>
      </c>
      <c r="C243" s="1" t="s">
        <v>30</v>
      </c>
      <c r="D243" s="1" t="s">
        <v>76</v>
      </c>
      <c r="E243">
        <v>1</v>
      </c>
      <c r="F243" s="6">
        <v>77.209599999999995</v>
      </c>
      <c r="G243" s="2">
        <v>43640</v>
      </c>
      <c r="H243" s="1" t="s">
        <v>13</v>
      </c>
      <c r="I243" s="6">
        <v>77.209599999999995</v>
      </c>
    </row>
    <row r="244" spans="1:9" x14ac:dyDescent="0.3">
      <c r="A244" s="1" t="s">
        <v>39</v>
      </c>
      <c r="B244" s="1" t="s">
        <v>15</v>
      </c>
      <c r="C244" s="1" t="s">
        <v>40</v>
      </c>
      <c r="D244" s="1" t="s">
        <v>41</v>
      </c>
      <c r="E244">
        <v>1</v>
      </c>
      <c r="F244" s="6">
        <v>413.03000000000003</v>
      </c>
      <c r="G244" s="2">
        <v>43577</v>
      </c>
      <c r="H244" s="1" t="s">
        <v>13</v>
      </c>
      <c r="I244" s="6">
        <v>413.03000000000003</v>
      </c>
    </row>
    <row r="245" spans="1:9" x14ac:dyDescent="0.3">
      <c r="A245" s="1" t="s">
        <v>9</v>
      </c>
      <c r="B245" s="1" t="s">
        <v>15</v>
      </c>
      <c r="C245" s="1" t="s">
        <v>11</v>
      </c>
      <c r="D245" s="1" t="s">
        <v>12</v>
      </c>
      <c r="E245">
        <v>5</v>
      </c>
      <c r="F245" s="6">
        <v>2847.5616</v>
      </c>
      <c r="G245" s="2">
        <v>43540</v>
      </c>
      <c r="H245" s="1" t="s">
        <v>24</v>
      </c>
      <c r="I245" s="6">
        <v>14237.808000000001</v>
      </c>
    </row>
    <row r="246" spans="1:9" x14ac:dyDescent="0.3">
      <c r="A246" s="1" t="s">
        <v>79</v>
      </c>
      <c r="B246" s="1" t="s">
        <v>10</v>
      </c>
      <c r="C246" s="1" t="s">
        <v>30</v>
      </c>
      <c r="D246" s="1" t="s">
        <v>80</v>
      </c>
      <c r="E246">
        <v>4</v>
      </c>
      <c r="F246" s="6">
        <v>49.0854</v>
      </c>
      <c r="G246" s="2">
        <v>43627</v>
      </c>
      <c r="H246" s="1" t="s">
        <v>17</v>
      </c>
      <c r="I246" s="6">
        <v>196.3416</v>
      </c>
    </row>
    <row r="247" spans="1:9" x14ac:dyDescent="0.3">
      <c r="A247" s="1" t="s">
        <v>29</v>
      </c>
      <c r="B247" s="1" t="s">
        <v>10</v>
      </c>
      <c r="C247" s="1" t="s">
        <v>30</v>
      </c>
      <c r="D247" s="1" t="s">
        <v>31</v>
      </c>
      <c r="E247">
        <v>4</v>
      </c>
      <c r="F247" s="6">
        <v>94.702400000000011</v>
      </c>
      <c r="G247" s="2">
        <v>43680</v>
      </c>
      <c r="H247" s="1" t="s">
        <v>13</v>
      </c>
      <c r="I247" s="6">
        <v>378.80960000000005</v>
      </c>
    </row>
    <row r="248" spans="1:9" x14ac:dyDescent="0.3">
      <c r="A248" s="1" t="s">
        <v>73</v>
      </c>
      <c r="B248" s="1" t="s">
        <v>45</v>
      </c>
      <c r="C248" s="1" t="s">
        <v>30</v>
      </c>
      <c r="D248" s="1" t="s">
        <v>74</v>
      </c>
      <c r="E248">
        <v>5</v>
      </c>
      <c r="F248" s="6">
        <v>83.5548</v>
      </c>
      <c r="G248" s="2">
        <v>43700</v>
      </c>
      <c r="H248" s="1" t="s">
        <v>24</v>
      </c>
      <c r="I248" s="6">
        <v>417.774</v>
      </c>
    </row>
    <row r="249" spans="1:9" x14ac:dyDescent="0.3">
      <c r="A249" s="1" t="s">
        <v>66</v>
      </c>
      <c r="B249" s="1" t="s">
        <v>10</v>
      </c>
      <c r="C249" s="1" t="s">
        <v>67</v>
      </c>
      <c r="D249" s="1" t="s">
        <v>68</v>
      </c>
      <c r="E249">
        <v>4</v>
      </c>
      <c r="F249" s="6">
        <v>4310.9728999999998</v>
      </c>
      <c r="G249" s="2">
        <v>43689</v>
      </c>
      <c r="H249" s="1" t="s">
        <v>13</v>
      </c>
      <c r="I249" s="6">
        <v>17243.891599999999</v>
      </c>
    </row>
    <row r="250" spans="1:9" x14ac:dyDescent="0.3">
      <c r="A250" s="1" t="s">
        <v>48</v>
      </c>
      <c r="B250" s="1" t="s">
        <v>15</v>
      </c>
      <c r="C250" s="1" t="s">
        <v>34</v>
      </c>
      <c r="D250" s="1" t="s">
        <v>49</v>
      </c>
      <c r="E250">
        <v>1</v>
      </c>
      <c r="F250" s="6">
        <v>14818.884</v>
      </c>
      <c r="G250" s="2">
        <v>43517</v>
      </c>
      <c r="H250" s="1" t="s">
        <v>13</v>
      </c>
      <c r="I250" s="6">
        <v>14818.884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75"/>
  <sheetViews>
    <sheetView zoomScale="85" zoomScaleNormal="85" workbookViewId="0">
      <selection activeCell="P45" sqref="P45"/>
    </sheetView>
  </sheetViews>
  <sheetFormatPr defaultRowHeight="14.4" x14ac:dyDescent="0.3"/>
  <cols>
    <col min="1" max="1" width="13.44140625" bestFit="1" customWidth="1"/>
    <col min="2" max="2" width="12.21875" bestFit="1" customWidth="1"/>
    <col min="5" max="5" width="12.109375" bestFit="1" customWidth="1"/>
  </cols>
  <sheetData>
    <row r="3" spans="1:2" ht="24" x14ac:dyDescent="0.5">
      <c r="A3" s="3" t="s">
        <v>81</v>
      </c>
    </row>
    <row r="5" spans="1:2" x14ac:dyDescent="0.3">
      <c r="A5" s="4" t="s">
        <v>83</v>
      </c>
      <c r="B5" s="6" t="s">
        <v>82</v>
      </c>
    </row>
    <row r="6" spans="1:2" x14ac:dyDescent="0.3">
      <c r="A6" s="5" t="s">
        <v>85</v>
      </c>
      <c r="B6" s="6">
        <v>287965.55600000004</v>
      </c>
    </row>
    <row r="7" spans="1:2" x14ac:dyDescent="0.3">
      <c r="A7" s="5" t="s">
        <v>86</v>
      </c>
      <c r="B7" s="6">
        <v>204092.14790000004</v>
      </c>
    </row>
    <row r="8" spans="1:2" x14ac:dyDescent="0.3">
      <c r="A8" s="5" t="s">
        <v>87</v>
      </c>
      <c r="B8" s="6">
        <v>360159.33970000001</v>
      </c>
    </row>
    <row r="9" spans="1:2" x14ac:dyDescent="0.3">
      <c r="A9" s="5" t="s">
        <v>88</v>
      </c>
      <c r="B9" s="6">
        <v>383352.0258</v>
      </c>
    </row>
    <row r="10" spans="1:2" x14ac:dyDescent="0.3">
      <c r="A10" s="5" t="s">
        <v>89</v>
      </c>
      <c r="B10" s="6">
        <v>386718.07720000006</v>
      </c>
    </row>
    <row r="11" spans="1:2" x14ac:dyDescent="0.3">
      <c r="A11" s="5" t="s">
        <v>90</v>
      </c>
      <c r="B11" s="6">
        <v>339617.04849999998</v>
      </c>
    </row>
    <row r="12" spans="1:2" x14ac:dyDescent="0.3">
      <c r="A12" s="5" t="s">
        <v>104</v>
      </c>
      <c r="B12" s="6">
        <v>392386.12349999993</v>
      </c>
    </row>
    <row r="13" spans="1:2" x14ac:dyDescent="0.3">
      <c r="A13" s="5" t="s">
        <v>91</v>
      </c>
      <c r="B13" s="6">
        <v>232322.10209999999</v>
      </c>
    </row>
    <row r="14" spans="1:2" x14ac:dyDescent="0.3">
      <c r="A14" s="5" t="s">
        <v>92</v>
      </c>
      <c r="B14" s="6">
        <v>193545.09220000001</v>
      </c>
    </row>
    <row r="15" spans="1:2" x14ac:dyDescent="0.3">
      <c r="A15" s="5" t="s">
        <v>93</v>
      </c>
      <c r="B15" s="6">
        <v>399336.2704000001</v>
      </c>
    </row>
    <row r="16" spans="1:2" x14ac:dyDescent="0.3">
      <c r="A16" s="5" t="s">
        <v>94</v>
      </c>
      <c r="B16" s="6">
        <v>511202.1813</v>
      </c>
    </row>
    <row r="17" spans="1:5" x14ac:dyDescent="0.3">
      <c r="A17" s="5" t="s">
        <v>84</v>
      </c>
      <c r="B17" s="6">
        <v>3690695.9645999996</v>
      </c>
    </row>
    <row r="22" spans="1:5" ht="24" x14ac:dyDescent="0.5">
      <c r="A22" s="3" t="s">
        <v>95</v>
      </c>
      <c r="D22" t="s">
        <v>96</v>
      </c>
    </row>
    <row r="24" spans="1:5" x14ac:dyDescent="0.3">
      <c r="A24" s="4" t="s">
        <v>83</v>
      </c>
      <c r="B24" s="6" t="s">
        <v>82</v>
      </c>
      <c r="D24" t="s">
        <v>101</v>
      </c>
      <c r="E24" t="s">
        <v>100</v>
      </c>
    </row>
    <row r="25" spans="1:5" x14ac:dyDescent="0.3">
      <c r="A25" s="5" t="s">
        <v>24</v>
      </c>
      <c r="B25" s="6">
        <v>644951.22419999982</v>
      </c>
      <c r="D25" s="5" t="s">
        <v>24</v>
      </c>
      <c r="E25" s="6">
        <f>GETPIVOTDATA("Total",$A$24,"Tienda","CDMX")</f>
        <v>644951.22419999982</v>
      </c>
    </row>
    <row r="26" spans="1:5" x14ac:dyDescent="0.3">
      <c r="A26" s="5" t="s">
        <v>38</v>
      </c>
      <c r="B26" s="6">
        <v>174895.41469999999</v>
      </c>
      <c r="D26" s="5" t="s">
        <v>38</v>
      </c>
      <c r="E26" s="6">
        <f>GETPIVOTDATA("Total",$A$24,"Tienda","Chihuahua")</f>
        <v>174895.41469999999</v>
      </c>
    </row>
    <row r="27" spans="1:5" x14ac:dyDescent="0.3">
      <c r="A27" s="5" t="s">
        <v>42</v>
      </c>
      <c r="B27" s="6">
        <v>266958.76530000003</v>
      </c>
      <c r="D27" s="5" t="s">
        <v>42</v>
      </c>
      <c r="E27" s="6">
        <f>GETPIVOTDATA("Total",$A$24,"Tienda","Jalisco")</f>
        <v>266958.76530000003</v>
      </c>
    </row>
    <row r="28" spans="1:5" x14ac:dyDescent="0.3">
      <c r="A28" s="5" t="s">
        <v>50</v>
      </c>
      <c r="B28" s="6">
        <v>530210.42869999993</v>
      </c>
      <c r="D28" s="5" t="s">
        <v>50</v>
      </c>
      <c r="E28" s="6">
        <f>GETPIVOTDATA("Total",$A$24,"Tienda","Nuevo Leon")</f>
        <v>530210.42869999993</v>
      </c>
    </row>
    <row r="29" spans="1:5" x14ac:dyDescent="0.3">
      <c r="A29" s="5" t="s">
        <v>17</v>
      </c>
      <c r="B29" s="6">
        <v>349688.61440000002</v>
      </c>
      <c r="D29" s="5" t="s">
        <v>17</v>
      </c>
      <c r="E29" s="6">
        <f>GETPIVOTDATA("Total",$A$24,"Tienda","Puebla")</f>
        <v>349688.61440000002</v>
      </c>
    </row>
    <row r="30" spans="1:5" x14ac:dyDescent="0.3">
      <c r="A30" s="5" t="s">
        <v>13</v>
      </c>
      <c r="B30" s="6">
        <v>659531.20730000001</v>
      </c>
      <c r="D30" s="5" t="s">
        <v>13</v>
      </c>
      <c r="E30" s="6">
        <f>GETPIVOTDATA("Total",$A$24,"Tienda","Queretaro")</f>
        <v>659531.20730000001</v>
      </c>
    </row>
    <row r="31" spans="1:5" x14ac:dyDescent="0.3">
      <c r="A31" s="5" t="s">
        <v>32</v>
      </c>
      <c r="B31" s="6">
        <v>557502.69810000004</v>
      </c>
      <c r="D31" s="5" t="s">
        <v>32</v>
      </c>
      <c r="E31" s="6">
        <f>GETPIVOTDATA("Total",$A$24,"Tienda","Quintana Roo")</f>
        <v>557502.69810000004</v>
      </c>
    </row>
    <row r="32" spans="1:5" x14ac:dyDescent="0.3">
      <c r="A32" s="5" t="s">
        <v>28</v>
      </c>
      <c r="B32" s="6">
        <v>506957.61190000013</v>
      </c>
      <c r="D32" s="5" t="s">
        <v>28</v>
      </c>
      <c r="E32" s="6">
        <f>GETPIVOTDATA("Total",$A$24,"Tienda","Yucatan")</f>
        <v>506957.61190000013</v>
      </c>
    </row>
    <row r="33" spans="1:2" x14ac:dyDescent="0.3">
      <c r="A33" s="5" t="s">
        <v>84</v>
      </c>
      <c r="B33" s="6">
        <v>3690695.9646000005</v>
      </c>
    </row>
    <row r="37" spans="1:2" ht="24" x14ac:dyDescent="0.5">
      <c r="A37" s="3" t="s">
        <v>97</v>
      </c>
    </row>
    <row r="39" spans="1:2" x14ac:dyDescent="0.3">
      <c r="A39" s="4" t="s">
        <v>83</v>
      </c>
      <c r="B39" s="6" t="s">
        <v>82</v>
      </c>
    </row>
    <row r="40" spans="1:2" x14ac:dyDescent="0.3">
      <c r="A40" s="5" t="s">
        <v>34</v>
      </c>
      <c r="B40" s="6">
        <v>2811178.8099999996</v>
      </c>
    </row>
    <row r="41" spans="1:2" x14ac:dyDescent="0.3">
      <c r="A41" s="5" t="s">
        <v>11</v>
      </c>
      <c r="B41" s="6">
        <v>334010.45120000007</v>
      </c>
    </row>
    <row r="42" spans="1:2" x14ac:dyDescent="0.3">
      <c r="A42" s="5" t="s">
        <v>22</v>
      </c>
      <c r="B42" s="6">
        <v>162731.5643</v>
      </c>
    </row>
    <row r="43" spans="1:2" x14ac:dyDescent="0.3">
      <c r="A43" s="5" t="s">
        <v>19</v>
      </c>
      <c r="B43" s="6">
        <v>146091.26399999997</v>
      </c>
    </row>
    <row r="44" spans="1:2" x14ac:dyDescent="0.3">
      <c r="A44" s="5" t="s">
        <v>52</v>
      </c>
      <c r="B44" s="6">
        <v>125092.9797</v>
      </c>
    </row>
    <row r="45" spans="1:2" x14ac:dyDescent="0.3">
      <c r="A45" s="5" t="s">
        <v>26</v>
      </c>
      <c r="B45" s="6">
        <v>82363.944000000003</v>
      </c>
    </row>
    <row r="46" spans="1:2" x14ac:dyDescent="0.3">
      <c r="A46" s="5" t="s">
        <v>40</v>
      </c>
      <c r="B46" s="6">
        <v>19839.59</v>
      </c>
    </row>
    <row r="47" spans="1:2" x14ac:dyDescent="0.3">
      <c r="A47" s="5" t="s">
        <v>30</v>
      </c>
      <c r="B47" s="6">
        <v>9387.3613999999998</v>
      </c>
    </row>
    <row r="48" spans="1:2" x14ac:dyDescent="0.3">
      <c r="A48" s="5" t="s">
        <v>84</v>
      </c>
      <c r="B48" s="6">
        <v>3690695.9645999996</v>
      </c>
    </row>
    <row r="52" spans="1:2" ht="24" x14ac:dyDescent="0.5">
      <c r="A52" s="3" t="s">
        <v>98</v>
      </c>
    </row>
    <row r="54" spans="1:2" x14ac:dyDescent="0.3">
      <c r="A54" s="4" t="s">
        <v>83</v>
      </c>
      <c r="B54" s="6" t="s">
        <v>82</v>
      </c>
    </row>
    <row r="55" spans="1:2" x14ac:dyDescent="0.3">
      <c r="A55" s="5" t="s">
        <v>78</v>
      </c>
      <c r="B55" s="6">
        <v>62064.611700000009</v>
      </c>
    </row>
    <row r="56" spans="1:2" x14ac:dyDescent="0.3">
      <c r="A56" s="5" t="s">
        <v>53</v>
      </c>
      <c r="B56" s="6">
        <v>63028.368000000002</v>
      </c>
    </row>
    <row r="57" spans="1:2" x14ac:dyDescent="0.3">
      <c r="A57" s="5" t="s">
        <v>12</v>
      </c>
      <c r="B57" s="6">
        <v>128377.56880000001</v>
      </c>
    </row>
    <row r="58" spans="1:2" x14ac:dyDescent="0.3">
      <c r="A58" s="5" t="s">
        <v>20</v>
      </c>
      <c r="B58" s="6">
        <v>134316.864</v>
      </c>
    </row>
    <row r="59" spans="1:2" x14ac:dyDescent="0.3">
      <c r="A59" s="5" t="s">
        <v>65</v>
      </c>
      <c r="B59" s="6">
        <v>136141.26240000001</v>
      </c>
    </row>
    <row r="60" spans="1:2" x14ac:dyDescent="0.3">
      <c r="A60" s="5" t="s">
        <v>68</v>
      </c>
      <c r="B60" s="6">
        <v>147981.61429999999</v>
      </c>
    </row>
    <row r="61" spans="1:2" x14ac:dyDescent="0.3">
      <c r="A61" s="5" t="s">
        <v>35</v>
      </c>
      <c r="B61" s="6">
        <v>485659.01999999996</v>
      </c>
    </row>
    <row r="62" spans="1:2" x14ac:dyDescent="0.3">
      <c r="A62" s="5" t="s">
        <v>49</v>
      </c>
      <c r="B62" s="6">
        <v>537451.89599999995</v>
      </c>
    </row>
    <row r="63" spans="1:2" x14ac:dyDescent="0.3">
      <c r="A63" s="5" t="s">
        <v>44</v>
      </c>
      <c r="B63" s="6">
        <v>820592.63</v>
      </c>
    </row>
    <row r="64" spans="1:2" x14ac:dyDescent="0.3">
      <c r="A64" s="5" t="s">
        <v>72</v>
      </c>
      <c r="B64" s="6">
        <v>967475.26400000008</v>
      </c>
    </row>
    <row r="65" spans="1:6" x14ac:dyDescent="0.3">
      <c r="A65" s="5" t="s">
        <v>84</v>
      </c>
      <c r="B65" s="6">
        <v>3483089.0992000001</v>
      </c>
    </row>
    <row r="69" spans="1:6" ht="24" x14ac:dyDescent="0.5">
      <c r="A69" s="3" t="s">
        <v>99</v>
      </c>
    </row>
    <row r="71" spans="1:6" x14ac:dyDescent="0.3">
      <c r="A71" s="4" t="s">
        <v>83</v>
      </c>
      <c r="B71" t="s">
        <v>82</v>
      </c>
    </row>
    <row r="72" spans="1:6" x14ac:dyDescent="0.3">
      <c r="A72" s="5" t="s">
        <v>45</v>
      </c>
      <c r="B72" s="7">
        <v>0.25084384603334225</v>
      </c>
      <c r="E72" s="5" t="s">
        <v>102</v>
      </c>
      <c r="F72" s="8">
        <f>GETPIVOTDATA("Total",$A$71,"Venta","En linea")</f>
        <v>0.25084384603334225</v>
      </c>
    </row>
    <row r="73" spans="1:6" x14ac:dyDescent="0.3">
      <c r="A73" s="5" t="s">
        <v>15</v>
      </c>
      <c r="B73" s="7">
        <v>0.36759237905608333</v>
      </c>
      <c r="E73" s="5" t="s">
        <v>103</v>
      </c>
      <c r="F73" s="8">
        <f>GETPIVOTDATA("Total",$A$71,"Venta","Fisico")</f>
        <v>0.36759237905608333</v>
      </c>
    </row>
    <row r="74" spans="1:6" x14ac:dyDescent="0.3">
      <c r="A74" s="5" t="s">
        <v>10</v>
      </c>
      <c r="B74" s="7">
        <v>0.38156377491057447</v>
      </c>
      <c r="E74" s="5" t="s">
        <v>10</v>
      </c>
      <c r="F74" s="8">
        <f>GETPIVOTDATA("Total",$A$71,"Venta","Store Pickup")</f>
        <v>0.38156377491057447</v>
      </c>
    </row>
    <row r="75" spans="1:6" x14ac:dyDescent="0.3">
      <c r="A75" s="5" t="s">
        <v>84</v>
      </c>
      <c r="B75" s="7">
        <v>1</v>
      </c>
    </row>
  </sheetData>
  <pageMargins left="0.7" right="0.7" top="0.75" bottom="0.75" header="0.3" footer="0.3"/>
  <pageSetup paperSize="9"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FF17-999C-4EB5-BDA7-10D293F273E9}">
  <dimension ref="A1:X93"/>
  <sheetViews>
    <sheetView showGridLines="0" tabSelected="1" zoomScale="55" zoomScaleNormal="55" workbookViewId="0">
      <selection activeCell="P7" sqref="P7"/>
    </sheetView>
  </sheetViews>
  <sheetFormatPr defaultColWidth="0" defaultRowHeight="14.4" zeroHeight="1" x14ac:dyDescent="0.3"/>
  <cols>
    <col min="1" max="24" width="8.88671875" customWidth="1"/>
    <col min="25" max="16384" width="8.88671875" hidden="1"/>
  </cols>
  <sheetData>
    <row r="1" customFormat="1" x14ac:dyDescent="0.3"/>
    <row r="2" customFormat="1" x14ac:dyDescent="0.3"/>
    <row r="3" customFormat="1" x14ac:dyDescent="0.3"/>
    <row r="4" customFormat="1" x14ac:dyDescent="0.3"/>
    <row r="5" customFormat="1" x14ac:dyDescent="0.3"/>
    <row r="6" customFormat="1" x14ac:dyDescent="0.3"/>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hidden="1" x14ac:dyDescent="0.3"/>
    <row r="47" customFormat="1" hidden="1" x14ac:dyDescent="0.3"/>
    <row r="48" customFormat="1" hidden="1" x14ac:dyDescent="0.3"/>
    <row r="49" customFormat="1" hidden="1" x14ac:dyDescent="0.3"/>
    <row r="50" customFormat="1" hidden="1" x14ac:dyDescent="0.3"/>
    <row r="51" customFormat="1" hidden="1" x14ac:dyDescent="0.3"/>
    <row r="52" customFormat="1" hidden="1" x14ac:dyDescent="0.3"/>
    <row r="53" customFormat="1" hidden="1" x14ac:dyDescent="0.3"/>
    <row r="54" customFormat="1" hidden="1" x14ac:dyDescent="0.3"/>
    <row r="55" customFormat="1" hidden="1" x14ac:dyDescent="0.3"/>
    <row r="56" customFormat="1" hidden="1" x14ac:dyDescent="0.3"/>
    <row r="57" customFormat="1" hidden="1" x14ac:dyDescent="0.3"/>
    <row r="58" customFormat="1" hidden="1" x14ac:dyDescent="0.3"/>
    <row r="59" customFormat="1" hidden="1" x14ac:dyDescent="0.3"/>
    <row r="60" customFormat="1" hidden="1" x14ac:dyDescent="0.3"/>
    <row r="61" customFormat="1" hidden="1" x14ac:dyDescent="0.3"/>
    <row r="62" customFormat="1" hidden="1" x14ac:dyDescent="0.3"/>
    <row r="63" customFormat="1" hidden="1" x14ac:dyDescent="0.3"/>
    <row r="64" customFormat="1" hidden="1" x14ac:dyDescent="0.3"/>
    <row r="65" customFormat="1" hidden="1" x14ac:dyDescent="0.3"/>
    <row r="66" customFormat="1" hidden="1" x14ac:dyDescent="0.3"/>
    <row r="67" customFormat="1" hidden="1" x14ac:dyDescent="0.3"/>
    <row r="68" customFormat="1" hidden="1" x14ac:dyDescent="0.3"/>
    <row r="69" customFormat="1" hidden="1" x14ac:dyDescent="0.3"/>
    <row r="70" customFormat="1" hidden="1" x14ac:dyDescent="0.3"/>
    <row r="71" customFormat="1" hidden="1" x14ac:dyDescent="0.3"/>
    <row r="72" customFormat="1" hidden="1" x14ac:dyDescent="0.3"/>
    <row r="73" customFormat="1" hidden="1" x14ac:dyDescent="0.3"/>
    <row r="74" customFormat="1" hidden="1" x14ac:dyDescent="0.3"/>
    <row r="75" customFormat="1" hidden="1" x14ac:dyDescent="0.3"/>
    <row r="76" customFormat="1" hidden="1" x14ac:dyDescent="0.3"/>
    <row r="77" customFormat="1" hidden="1" x14ac:dyDescent="0.3"/>
    <row r="78" customFormat="1" hidden="1" x14ac:dyDescent="0.3"/>
    <row r="79" customFormat="1" hidden="1" x14ac:dyDescent="0.3"/>
    <row r="80" customFormat="1" hidden="1" x14ac:dyDescent="0.3"/>
    <row r="81" customFormat="1" hidden="1" x14ac:dyDescent="0.3"/>
    <row r="82" customFormat="1" hidden="1" x14ac:dyDescent="0.3"/>
    <row r="83" customFormat="1" hidden="1" x14ac:dyDescent="0.3"/>
    <row r="84" customFormat="1" hidden="1" x14ac:dyDescent="0.3"/>
    <row r="85" customFormat="1" hidden="1" x14ac:dyDescent="0.3"/>
    <row r="86" customFormat="1" hidden="1" x14ac:dyDescent="0.3"/>
    <row r="87" customFormat="1" hidden="1" x14ac:dyDescent="0.3"/>
    <row r="88" customFormat="1" hidden="1" x14ac:dyDescent="0.3"/>
    <row r="89" customFormat="1" hidden="1" x14ac:dyDescent="0.3"/>
    <row r="90" customFormat="1" hidden="1" x14ac:dyDescent="0.3"/>
    <row r="91" customFormat="1" hidden="1" x14ac:dyDescent="0.3"/>
    <row r="92" customFormat="1" hidden="1" x14ac:dyDescent="0.3"/>
    <row r="93" customFormat="1" hidden="1" x14ac:dyDescent="0.3"/>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s V i P V C l v B E C k A A A A 9 g A A A B I A H A B D b 2 5 m a W c v U G F j a 2 F n Z S 5 4 b W w g o h g A K K A U A A A A A A A A A A A A A A A A A A A A A A A A A A A A h Y 8 x D o I w G I W v Q r r T l u J g y E 8 Z j J s k J i T G t S k V G q A Y W i x 3 c / B I X k G M o m 6 O 7 3 v f 8 N 7 9 e o N s 6 t r g o g a r e 5 O i C F M U K C P 7 U p s q R a M 7 h W u U c d g L 2 Y h K B b N s b D L Z M k W 1 c + e E E O 8 9 9 j H u h 4 o w S i N y z H e F r F U n 0 E f W / + V Q G + u E k Q p x O L z G c I Y j G u M V Y 5 g C W S D k 2 n w F N u 9 9 t j 8 Q N m P r x k F x Z c N t A W S J Q N 4 f + A N Q S w M E F A A C A A g A s V i 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F Y j 1 T 6 e A l 0 W A E A A G U C A A A T A B w A R m 9 y b X V s Y X M v U 2 V j d G l v b j E u b S C i G A A o o B Q A A A A A A A A A A A A A A A A A A A A A A A A A A A B t U N 1 K w z A U v i / 0 H U K 8 a V k Z i K L g 6 I V 0 D s d A h H Z 6 s Q 7 J m u M a l u Z I k m q l 7 J F 8 C l / M r C t T 3 H I T + L 7 z / Z x j o L A C F U n 3 / / n I 9 3 z P l E w D J 2 N m 0 Z C Y S L C + R 9 x L s d Y F O O S u K U A O n 1 F v V o i b Y C I k D B N U F p Q 1 A U 1 u 8 r k B b X J h x M V 1 P s Y P J Z F x k 3 e G g 4 c a 3 n E w Z q Z c I d N 8 2 E j T 0 D A i q p Y y I l b X E E b 7 v G 7 + J S 0 B r A v d p 7 e L q Y U q p h 1 H o 5 l Q P K b d C F 1 u F w 5 l y 1 5 9 R h 8 1 V m j d J v f A u C t E n U v G V q 5 s z / R 4 8 C c o I o u e v J U y L Z h k 2 s S 7 U s v w 4 J u U T K 2 d b f b 5 B r + e m W b K v K K u E p R 1 p X a k C U 6 U i N q W p r M 5 d b u 6 E W K h s d u I t P T J X Y 8 d o Q m z s E b 9 / X V M O W d e F x Z P a J Q V n H F H T J W 9 u h z u u v Q S K M R B o O p q B b o j J l C U h w T u M j s 0 E 6 D 4 c X C G l s l / J t v Q 9 4 Q 6 e a H R D 1 B L A Q I t A B Q A A g A I A L F Y j 1 Q p b w R A p A A A A P Y A A A A S A A A A A A A A A A A A A A A A A A A A A A B D b 2 5 m a W c v U G F j a 2 F n Z S 5 4 b W x Q S w E C L Q A U A A I A C A C x W I 9 U D 8 r p q 6 Q A A A D p A A A A E w A A A A A A A A A A A A A A A A D w A A A A W 0 N v b n R l b n R f V H l w Z X N d L n h t b F B L A Q I t A B Q A A g A I A L F Y j 1 T 6 e A l 0 W A E A A G U C A A A T A A A A A A A A A A A A A A A A A O E 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g N A A A A A A A A h 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9 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i I C 8 + P E V u d H J 5 I F R 5 c G U 9 I k Z p b G x l Z E N v b X B s Z X R l U m V z d W x 0 V G 9 X b 3 J r c 2 h l Z X Q i I F Z h b H V l P S J s M S I g L z 4 8 R W 5 0 c n k g V H l w Z T 0 i Q W R k Z W R U b 0 R h d G F N b 2 R l b C I g V m F s d W U 9 I m w w I i A v P j x F b n R y e S B U e X B l P S J G a W x s Q 2 9 1 b n Q i I F Z h b H V l P S J s M j Q 5 I i A v P j x F b n R y e S B U e X B l P S J G a W x s R X J y b 3 J D b 2 R l I i B W Y W x 1 Z T 0 i c 1 V u a 2 5 v d 2 4 i I C 8 + P E V u d H J 5 I F R 5 c G U 9 I k Z p b G x F c n J v c k N v d W 5 0 I i B W Y W x 1 Z T 0 i b D A i I C 8 + P E V u d H J 5 I F R 5 c G U 9 I k Z p b G x M Y X N 0 V X B k Y X R l Z C I g V m F s d W U 9 I m Q y M D I y L T A 0 L T E 1 V D A 5 O j A w O j I 3 L j A w N j k 4 M j h a I i A v P j x F b n R y e S B U e X B l P S J G a W x s Q 2 9 s d W 1 u V H l w Z X M i I F Z h b H V l P S J z Q m d Z R 0 J n T U Z D U V l G I i A v P j x F b n R y e S B U e X B l P S J G a W x s Q 2 9 s d W 1 u T m F t Z X M i I F Z h b H V l P S J z W y Z x d W 9 0 O 1 N L V S Z x d W 9 0 O y w m c X V v d D t W Z W 5 0 Y S Z x d W 9 0 O y w m c X V v d D t D Y X R l Z 2 9 y w 6 1 h J n F 1 b 3 Q 7 L C Z x d W 9 0 O 1 B y b 2 R 1 Y 3 R v J n F 1 b 3 Q 7 L C Z x d W 9 0 O 0 N h b n R p Z G F k J n F 1 b 3 Q 7 L C Z x d W 9 0 O 1 B y Z W N p b y Z x d W 9 0 O y w m c X V v d D t G Z W N o Y S Z x d W 9 0 O y w m c X V v d D t U a W V u Z G E m c X V v d D s s J n F 1 b 3 Q 7 V G 9 0 Y W w 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E Y X R v c y 9 B d X R v U m V t b 3 Z l Z E N v b H V t b n M x L n t T S 1 U s M H 0 m c X V v d D s s J n F 1 b 3 Q 7 U 2 V j d G l v b j E v R G F 0 b 3 M v Q X V 0 b 1 J l b W 9 2 Z W R D b 2 x 1 b W 5 z M S 5 7 V m V u d G E s M X 0 m c X V v d D s s J n F 1 b 3 Q 7 U 2 V j d G l v b j E v R G F 0 b 3 M v Q X V 0 b 1 J l b W 9 2 Z W R D b 2 x 1 b W 5 z M S 5 7 Q 2 F 0 Z W d v c s O t Y S w y f S Z x d W 9 0 O y w m c X V v d D t T Z W N 0 a W 9 u M S 9 E Y X R v c y 9 B d X R v U m V t b 3 Z l Z E N v b H V t b n M x L n t Q c m 9 k d W N 0 b y w z f S Z x d W 9 0 O y w m c X V v d D t T Z W N 0 a W 9 u M S 9 E Y X R v c y 9 B d X R v U m V t b 3 Z l Z E N v b H V t b n M x L n t D Y W 5 0 a W R h Z C w 0 f S Z x d W 9 0 O y w m c X V v d D t T Z W N 0 a W 9 u M S 9 E Y X R v c y 9 B d X R v U m V t b 3 Z l Z E N v b H V t b n M x L n t Q c m V j a W 8 s N X 0 m c X V v d D s s J n F 1 b 3 Q 7 U 2 V j d G l v b j E v R G F 0 b 3 M v Q X V 0 b 1 J l b W 9 2 Z W R D b 2 x 1 b W 5 z M S 5 7 R m V j a G E s N n 0 m c X V v d D s s J n F 1 b 3 Q 7 U 2 V j d G l v b j E v R G F 0 b 3 M v Q X V 0 b 1 J l b W 9 2 Z W R D b 2 x 1 b W 5 z M S 5 7 V G l l b m R h L D d 9 J n F 1 b 3 Q 7 L C Z x d W 9 0 O 1 N l Y 3 R p b 2 4 x L 0 R h d G 9 z L 0 F 1 d G 9 S Z W 1 v d m V k Q 2 9 s d W 1 u c z E u e 1 R v d G F s L D h 9 J n F 1 b 3 Q 7 X S w m c X V v d D t D b 2 x 1 b W 5 D b 3 V u d C Z x d W 9 0 O z o 5 L C Z x d W 9 0 O 0 t l e U N v b H V t b k 5 h b W V z J n F 1 b 3 Q 7 O l t d L C Z x d W 9 0 O 0 N v b H V t b k l k Z W 5 0 a X R p Z X M m c X V v d D s 6 W y Z x d W 9 0 O 1 N l Y 3 R p b 2 4 x L 0 R h d G 9 z L 0 F 1 d G 9 S Z W 1 v d m V k Q 2 9 s d W 1 u c z E u e 1 N L V S w w f S Z x d W 9 0 O y w m c X V v d D t T Z W N 0 a W 9 u M S 9 E Y X R v c y 9 B d X R v U m V t b 3 Z l Z E N v b H V t b n M x L n t W Z W 5 0 Y S w x f S Z x d W 9 0 O y w m c X V v d D t T Z W N 0 a W 9 u M S 9 E Y X R v c y 9 B d X R v U m V t b 3 Z l Z E N v b H V t b n M x L n t D Y X R l Z 2 9 y w 6 1 h L D J 9 J n F 1 b 3 Q 7 L C Z x d W 9 0 O 1 N l Y 3 R p b 2 4 x L 0 R h d G 9 z L 0 F 1 d G 9 S Z W 1 v d m V k Q 2 9 s d W 1 u c z E u e 1 B y b 2 R 1 Y 3 R v L D N 9 J n F 1 b 3 Q 7 L C Z x d W 9 0 O 1 N l Y 3 R p b 2 4 x L 0 R h d G 9 z L 0 F 1 d G 9 S Z W 1 v d m V k Q 2 9 s d W 1 u c z E u e 0 N h b n R p Z G F k L D R 9 J n F 1 b 3 Q 7 L C Z x d W 9 0 O 1 N l Y 3 R p b 2 4 x L 0 R h d G 9 z L 0 F 1 d G 9 S Z W 1 v d m V k Q 2 9 s d W 1 u c z E u e 1 B y Z W N p b y w 1 f S Z x d W 9 0 O y w m c X V v d D t T Z W N 0 a W 9 u M S 9 E Y X R v c y 9 B d X R v U m V t b 3 Z l Z E N v b H V t b n M x L n t G Z W N o Y S w 2 f S Z x d W 9 0 O y w m c X V v d D t T Z W N 0 a W 9 u M S 9 E Y X R v c y 9 B d X R v U m V t b 3 Z l Z E N v b H V t b n M x L n t U a W V u Z G E s N 3 0 m c X V v d D s s J n F 1 b 3 Q 7 U 2 V j d G l v b j E v R G F 0 b 3 M v Q X V 0 b 1 J l b W 9 2 Z W R D b 2 x 1 b W 5 z M S 5 7 V G 9 0 Y W w s O H 0 m c X V v d D t d L C Z x d W 9 0 O 1 J l b G F 0 a W 9 u c 2 h p c E l u Z m 8 m c X V v d D s 6 W 1 1 9 I i A v P j x F b n R y e S B U e X B l P S J G a W x s V G F y Z 2 V 0 T m F t Z U N 1 c 3 R v b W l 6 Z W Q i I F Z h b H V l P S J s M S I g L z 4 8 L 1 N 0 Y W J s Z U V u d H J p Z X M + P C 9 J d G V t P j x J d G V t P j x J d G V t T G 9 j Y X R p b 2 4 + P E l 0 Z W 1 U e X B l P k Z v c m 1 1 b G E 8 L 0 l 0 Z W 1 U e X B l P j x J d G V t U G F 0 a D 5 T Z W N 0 a W 9 u M S 9 E Y X R v c y 9 T b 3 V y Y 2 U 8 L 0 l 0 Z W 1 Q Y X R o P j w v S X R l b U x v Y 2 F 0 a W 9 u P j x T d G F i b G V F b n R y a W V z I C 8 + P C 9 J d G V t P j x J d G V t P j x J d G V t T G 9 j Y X R p b 2 4 + P E l 0 Z W 1 U e X B l P k Z v c m 1 1 b G E 8 L 0 l 0 Z W 1 U e X B l P j x J d G V t U G F 0 a D 5 T Z W N 0 a W 9 u M S 9 E Y X R v c y 9 E Y X R v c 1 9 T a G V l d D w v S X R l b V B h d G g + P C 9 J d G V t T G 9 j Y X R p b 2 4 + P F N 0 Y W J s Z U V u d H J p Z X M g L z 4 8 L 0 l 0 Z W 0 + P E l 0 Z W 0 + P E l 0 Z W 1 M b 2 N h d G l v b j 4 8 S X R l b V R 5 c G U + R m 9 y b X V s Y T w v S X R l b V R 5 c G U + P E l 0 Z W 1 Q Y X R o P l N l Y 3 R p b 2 4 x L 0 R h d G 9 z L 1 B y b 2 1 v d G V k J T I w S G V h Z G V y c z w v S X R l b V B h d G g + P C 9 J d G V t T G 9 j Y X R p b 2 4 + P F N 0 Y W J s Z U V u d H J p Z X M g L z 4 8 L 0 l 0 Z W 0 + P E l 0 Z W 0 + P E l 0 Z W 1 M b 2 N h d G l v b j 4 8 S X R l b V R 5 c G U + R m 9 y b X V s Y T w v S X R l b V R 5 c G U + P E l 0 Z W 1 Q Y X R o P l N l Y 3 R p b 2 4 x L 0 R h d G 9 z L 0 N o Y W 5 n Z W Q l M j B U e X B l P C 9 J d G V t U G F 0 a D 4 8 L 0 l 0 Z W 1 M b 2 N h d G l v b j 4 8 U 3 R h Y m x l R W 5 0 c m l l c y A v P j w v S X R l b T 4 8 L 0 l 0 Z W 1 z P j w v T G 9 j Y W x Q Y W N r Y W d l T W V 0 Y W R h d G F G a W x l P h Y A A A B Q S w U G A A A A A A A A A A A A A A A A A A A A A A A A J g E A A A E A A A D Q j J 3 f A R X R E Y x 6 A M B P w p f r A Q A A A D 5 u V k z V 6 p R E s e m x z Q r g n + g A A A A A A g A A A A A A E G Y A A A A B A A A g A A A A c F 6 U x c D 5 t q n P O S I w a x J 1 c U w g V d X d E a N P H i I W A Y a t M 6 4 A A A A A D o A A A A A C A A A g A A A A L 4 c Z w m H L L R c o H u q S c t s 8 W S 2 Z O X x B d V o x X J 6 r a 8 0 W U 5 x Q A A A A U 2 k W c t E l 4 j 4 y z H z 0 z G V l X q A Z 9 n / s w F g M 3 7 w N E f n n L z u g R O j X Q 1 V 1 2 o l G p f a M 1 I C g s b n B 9 D 8 N 6 + 0 X e n b G 3 3 2 T 7 8 l A 1 k F I d i C D F / f 8 o 6 i R v m F A A A A A b w p l h R g A j y O F i 5 F X S H 1 I S j d 9 L 0 u R C 4 X c o m p i C B 8 v 2 w s X T N A i B / v u i l z t t j A 0 G j 6 g b R f p z m z p z 0 W k f S 7 E o E 4 4 M w = = < / D a t a M a s h u p > 
</file>

<file path=customXml/itemProps1.xml><?xml version="1.0" encoding="utf-8"?>
<ds:datastoreItem xmlns:ds="http://schemas.openxmlformats.org/officeDocument/2006/customXml" ds:itemID="{38DC8AB0-A22B-43FE-8B2D-07E2F8BBEC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Isi Navarro</dc:creator>
  <cp:lastModifiedBy>Isi Navarro</cp:lastModifiedBy>
  <dcterms:created xsi:type="dcterms:W3CDTF">2015-06-05T18:17:20Z</dcterms:created>
  <dcterms:modified xsi:type="dcterms:W3CDTF">2022-04-15T10:54:33Z</dcterms:modified>
</cp:coreProperties>
</file>