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seudocomponents" sheetId="1" r:id="rId4"/>
    <sheet state="visible" name="For_assignment_two" sheetId="2" r:id="rId5"/>
  </sheets>
  <definedNames/>
  <calcPr/>
  <extLst>
    <ext uri="GoogleSheetsCustomDataVersion1">
      <go:sheetsCustomData xmlns:go="http://customooxmlschemas.google.com/" r:id="rId6" roundtripDataSignature="AMtx7mgC03ogFmRY8wnQ3EY3wLN3DkpHy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======
ID#AAAApJ3b4lw
Uchenna Nwaiwu    (2023-02-05 04:09:40)
Molecular weight data obtained from (Li, Zheng, &amp; Yang, 2013)</t>
      </text>
    </comment>
    <comment authorId="0" ref="E1">
      <text>
        <t xml:space="preserve">======
ID#AAAApJ3b4ls
Uchenna Nwaiwu    (2023-02-05 04:09:40)
Assumed molecular weight using Pedersen and Christensen, 2007, p. 88</t>
      </text>
    </comment>
  </commentList>
  <extLst>
    <ext uri="GoogleSheetsCustomDataVersion1">
      <go:sheetsCustomData xmlns:go="http://customooxmlschemas.google.com/" r:id="rId1" roundtripDataSignature="AMtx7mgDEoKtAme7dVOovi/YItvWMgUTsQ=="/>
    </ext>
  </extLst>
</comments>
</file>

<file path=xl/sharedStrings.xml><?xml version="1.0" encoding="utf-8"?>
<sst xmlns="http://schemas.openxmlformats.org/spreadsheetml/2006/main" count="532" uniqueCount="179">
  <si>
    <t>Component</t>
  </si>
  <si>
    <t>SCN</t>
  </si>
  <si>
    <t>wt%</t>
  </si>
  <si>
    <t>wt%/100</t>
  </si>
  <si>
    <t>Estimated M(g/mol)</t>
  </si>
  <si>
    <t>wi/Mi</t>
  </si>
  <si>
    <t>zi</t>
  </si>
  <si>
    <t>ln z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</si>
  <si>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</si>
  <si>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</si>
  <si>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</si>
  <si>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</si>
  <si>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</si>
  <si>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</si>
  <si>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</si>
  <si>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</si>
  <si>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</si>
  <si>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</si>
  <si>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</si>
  <si>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</si>
  <si>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</si>
  <si>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</si>
  <si>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</si>
  <si>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</si>
  <si>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</si>
  <si>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</si>
  <si>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</si>
  <si>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</si>
  <si>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</si>
  <si>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</si>
  <si>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</si>
  <si>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</si>
  <si>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</si>
  <si>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</si>
  <si>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</si>
  <si>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</si>
  <si>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</si>
  <si>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</si>
  <si>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</si>
  <si>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</si>
  <si>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</si>
  <si>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</si>
  <si>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</si>
  <si>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</si>
  <si>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</si>
  <si>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</si>
  <si>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</si>
  <si>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</si>
  <si>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</si>
  <si>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</si>
  <si>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</si>
  <si>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</si>
  <si>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</si>
  <si>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</si>
  <si>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</si>
  <si>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</si>
  <si>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</si>
  <si>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</si>
  <si>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C51+</t>
  </si>
  <si>
    <t>51+</t>
  </si>
  <si>
    <t>Totals</t>
  </si>
  <si>
    <t>Splitting</t>
  </si>
  <si>
    <t>Pedersen's Method</t>
  </si>
  <si>
    <t>Lumping</t>
  </si>
  <si>
    <t>Whitson Lumping scheme</t>
  </si>
  <si>
    <t>A</t>
  </si>
  <si>
    <t>B</t>
  </si>
  <si>
    <t>Kw</t>
  </si>
  <si>
    <t>Number of PCs</t>
  </si>
  <si>
    <t>Components</t>
  </si>
  <si>
    <r>
      <rPr>
        <rFont val="Calibri"/>
        <color theme="1"/>
        <sz val="11.0"/>
      </rPr>
      <t>Predicted Z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</si>
  <si>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Σ Z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</si>
  <si>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Estimated 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</si>
  <si>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Z</t>
    </r>
    <r>
      <rPr>
        <rFont val="D"/>
        <color theme="1"/>
        <sz val="11.0"/>
        <vertAlign val="subscript"/>
      </rPr>
      <t>i</t>
    </r>
    <r>
      <rPr>
        <rFont val="Calibri"/>
        <color theme="1"/>
        <sz val="11.0"/>
      </rPr>
      <t>*M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</si>
  <si>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Σ Z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*M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</si>
  <si>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n+</t>
    </r>
  </si>
  <si>
    <r>
      <rPr>
        <rFont val="Calibri"/>
        <color theme="1"/>
        <sz val="11.0"/>
      </rPr>
      <t>(M</t>
    </r>
    <r>
      <rPr>
        <rFont val="Calibri"/>
        <color theme="1"/>
        <sz val="11.0"/>
        <vertAlign val="subscript"/>
      </rPr>
      <t>n+</t>
    </r>
    <r>
      <rPr>
        <rFont val="Calibri"/>
        <color theme="1"/>
        <sz val="11.0"/>
      </rPr>
      <t>) - (M</t>
    </r>
    <r>
      <rPr>
        <rFont val="Calibri"/>
        <color theme="1"/>
        <sz val="11.0"/>
        <vertAlign val="subscript"/>
      </rPr>
      <t>n</t>
    </r>
    <r>
      <rPr>
        <rFont val="Calibri"/>
        <color theme="1"/>
        <sz val="11.0"/>
      </rPr>
      <t>)</t>
    </r>
  </si>
  <si>
    <r>
      <rPr>
        <rFont val="Calibri"/>
        <color theme="1"/>
        <sz val="12.0"/>
      </rPr>
      <t>γ</t>
    </r>
    <r>
      <rPr>
        <rFont val="Calibri"/>
        <color theme="1"/>
        <sz val="16.0"/>
      </rPr>
      <t>i</t>
    </r>
  </si>
  <si>
    <r>
      <rPr>
        <rFont val="Calibri"/>
        <color rgb="FF000000"/>
        <sz val="11.0"/>
      </rPr>
      <t>T</t>
    </r>
    <r>
      <rPr>
        <rFont val="Calibri"/>
        <color rgb="FF000000"/>
        <sz val="11.0"/>
        <vertAlign val="subscript"/>
      </rPr>
      <t>b</t>
    </r>
    <r>
      <rPr>
        <rFont val="Calibri"/>
        <color rgb="FF000000"/>
        <sz val="11.0"/>
      </rPr>
      <t>(</t>
    </r>
    <r>
      <rPr>
        <rFont val="Calibri"/>
        <color rgb="FF000000"/>
        <sz val="11.0"/>
        <vertAlign val="superscript"/>
      </rPr>
      <t>0</t>
    </r>
    <r>
      <rPr>
        <rFont val="Calibri"/>
        <color rgb="FF000000"/>
        <sz val="11.0"/>
      </rPr>
      <t>R)</t>
    </r>
  </si>
  <si>
    <r>
      <rPr>
        <rFont val="Calibri"/>
        <color theme="1"/>
        <sz val="11.0"/>
      </rPr>
      <t>T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(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R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</si>
  <si>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P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(psi)</t>
    </r>
  </si>
  <si>
    <r>
      <rPr>
        <rFont val="Calibri"/>
        <color theme="1"/>
        <sz val="11.0"/>
      </rPr>
      <t>T</t>
    </r>
    <r>
      <rPr>
        <rFont val="Calibri"/>
        <color theme="1"/>
        <sz val="11.0"/>
        <vertAlign val="subscript"/>
      </rPr>
      <t>br(reduced) = Tb/Tc</t>
    </r>
  </si>
  <si>
    <t>ώ</t>
  </si>
  <si>
    <t>Pesudocomponents</t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</si>
  <si>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</si>
  <si>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Estimated 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</si>
  <si>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Predicted Z</t>
    </r>
    <r>
      <rPr>
        <rFont val="Calibri"/>
        <color theme="1"/>
        <sz val="11.0"/>
        <vertAlign val="subscript"/>
      </rPr>
      <t>i</t>
    </r>
  </si>
  <si>
    <t>ZL</t>
  </si>
  <si>
    <t>Z*</t>
  </si>
  <si>
    <t>Z* x Mi</t>
  </si>
  <si>
    <t>ML</t>
  </si>
  <si>
    <t>Z*xMi/γi</t>
  </si>
  <si>
    <t>γL</t>
  </si>
  <si>
    <t>Z*xPci</t>
  </si>
  <si>
    <t>PcL</t>
  </si>
  <si>
    <t>Z*xTci</t>
  </si>
  <si>
    <t>TcL</t>
  </si>
  <si>
    <t>Z*ώi</t>
  </si>
  <si>
    <t>ώL</t>
  </si>
  <si>
    <t>Danesh's Lumping scheme</t>
  </si>
  <si>
    <t>PCs  Grouping</t>
  </si>
  <si>
    <t>Σzi x Ln(Mi) /7</t>
  </si>
  <si>
    <t>Σzi x Ln(Mi) /6</t>
  </si>
  <si>
    <t>Σzi x Ln(Mi) /5</t>
  </si>
  <si>
    <t>Σzi x Ln(Mi) /4</t>
  </si>
  <si>
    <t>Zi</t>
  </si>
  <si>
    <t>Mi</t>
  </si>
  <si>
    <t>Ln(Mi)</t>
  </si>
  <si>
    <t>Zi x Ln(Mi)</t>
  </si>
  <si>
    <t>Σzi x Ln(Mi)</t>
  </si>
  <si>
    <t>PC 1</t>
  </si>
  <si>
    <t>PC1</t>
  </si>
  <si>
    <t>PC2</t>
  </si>
  <si>
    <t>PC3</t>
  </si>
  <si>
    <t>PC4</t>
  </si>
  <si>
    <t xml:space="preserve"> </t>
  </si>
  <si>
    <t>PC5</t>
  </si>
  <si>
    <t>PC6</t>
  </si>
  <si>
    <t>PC7</t>
  </si>
  <si>
    <t>Number pf PCs</t>
  </si>
  <si>
    <t>Pseudocomponents</t>
  </si>
  <si>
    <t>Zi*</t>
  </si>
  <si>
    <t>Zi* x Mi</t>
  </si>
  <si>
    <t>Zi* x Mi/γi</t>
  </si>
  <si>
    <t>Zi* Pci</t>
  </si>
  <si>
    <t>Zi*Tci</t>
  </si>
  <si>
    <t>zi*ώi</t>
  </si>
  <si>
    <t>Results</t>
  </si>
  <si>
    <t>Scheme</t>
  </si>
  <si>
    <t>No of PCs</t>
  </si>
  <si>
    <t>Range of Components</t>
  </si>
  <si>
    <t>ZL(mol%)</t>
  </si>
  <si>
    <t>PcL(psi)</t>
  </si>
  <si>
    <t>TcL(R)</t>
  </si>
  <si>
    <t>Whitson</t>
  </si>
  <si>
    <t>C51 - C57</t>
  </si>
  <si>
    <t>C58 - C64</t>
  </si>
  <si>
    <t>C65 - C72</t>
  </si>
  <si>
    <t>C73 - C81</t>
  </si>
  <si>
    <t>C82 - C92</t>
  </si>
  <si>
    <t>C93 - C103</t>
  </si>
  <si>
    <t>C104 - C117</t>
  </si>
  <si>
    <t>Danesh</t>
  </si>
  <si>
    <t>C51 - C52</t>
  </si>
  <si>
    <t>C53 - C55</t>
  </si>
  <si>
    <t>C56 - C59</t>
  </si>
  <si>
    <t>C60 - C63</t>
  </si>
  <si>
    <t>C64 - C70</t>
  </si>
  <si>
    <t>C71 - C81</t>
  </si>
  <si>
    <t>C82 - C117</t>
  </si>
  <si>
    <t>C51 - C53</t>
  </si>
  <si>
    <t>C54 - C57</t>
  </si>
  <si>
    <t>C58 - C62</t>
  </si>
  <si>
    <t>C63 - C64</t>
  </si>
  <si>
    <t>C70 - C81</t>
  </si>
  <si>
    <t>C51 - C54</t>
  </si>
  <si>
    <t>C55 - C59</t>
  </si>
  <si>
    <t>C60 - C66</t>
  </si>
  <si>
    <t>C67 - C77</t>
  </si>
  <si>
    <t>C78 - C117</t>
  </si>
  <si>
    <t>C51 - C55</t>
  </si>
  <si>
    <t>C56 - C62</t>
  </si>
  <si>
    <t>C63 - C74</t>
  </si>
  <si>
    <t>C75 - C117</t>
  </si>
  <si>
    <r>
      <rPr>
        <rFont val="Calibri"/>
        <color theme="1"/>
        <sz val="11.0"/>
      </rPr>
      <t>Predicted Z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</si>
  <si>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Σ Z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</si>
  <si>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Estimated 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</si>
  <si>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Z</t>
    </r>
    <r>
      <rPr>
        <rFont val="D"/>
        <color theme="1"/>
        <sz val="11.0"/>
        <vertAlign val="subscript"/>
      </rPr>
      <t>i</t>
    </r>
    <r>
      <rPr>
        <rFont val="Calibri"/>
        <color theme="1"/>
        <sz val="11.0"/>
      </rPr>
      <t>*M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</si>
  <si>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Σ Z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*M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</si>
  <si>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n+</t>
    </r>
  </si>
  <si>
    <r>
      <rPr>
        <rFont val="Calibri"/>
        <color theme="1"/>
        <sz val="11.0"/>
      </rPr>
      <t>(M</t>
    </r>
    <r>
      <rPr>
        <rFont val="Calibri"/>
        <color theme="1"/>
        <sz val="11.0"/>
        <vertAlign val="subscript"/>
      </rPr>
      <t>n+</t>
    </r>
    <r>
      <rPr>
        <rFont val="Calibri"/>
        <color theme="1"/>
        <sz val="11.0"/>
      </rPr>
      <t>) - (M</t>
    </r>
    <r>
      <rPr>
        <rFont val="Calibri"/>
        <color theme="1"/>
        <sz val="11.0"/>
        <vertAlign val="subscript"/>
      </rPr>
      <t>n</t>
    </r>
    <r>
      <rPr>
        <rFont val="Calibri"/>
        <color theme="1"/>
        <sz val="11.0"/>
      </rPr>
      <t>)</t>
    </r>
  </si>
  <si>
    <r>
      <rPr>
        <rFont val="Calibri"/>
        <color theme="1"/>
        <sz val="12.0"/>
      </rPr>
      <t>γ</t>
    </r>
    <r>
      <rPr>
        <rFont val="Calibri"/>
        <color theme="1"/>
        <sz val="16.0"/>
      </rPr>
      <t>i</t>
    </r>
  </si>
  <si>
    <r>
      <rPr>
        <rFont val="Calibri"/>
        <color rgb="FF000000"/>
        <sz val="11.0"/>
      </rPr>
      <t>T</t>
    </r>
    <r>
      <rPr>
        <rFont val="Calibri"/>
        <color rgb="FF000000"/>
        <sz val="11.0"/>
        <vertAlign val="subscript"/>
      </rPr>
      <t>b</t>
    </r>
    <r>
      <rPr>
        <rFont val="Calibri"/>
        <color rgb="FF000000"/>
        <sz val="11.0"/>
      </rPr>
      <t>(</t>
    </r>
    <r>
      <rPr>
        <rFont val="Calibri"/>
        <color rgb="FF000000"/>
        <sz val="11.0"/>
        <vertAlign val="superscript"/>
      </rPr>
      <t>0</t>
    </r>
    <r>
      <rPr>
        <rFont val="Calibri"/>
        <color rgb="FF000000"/>
        <sz val="11.0"/>
      </rPr>
      <t>R)</t>
    </r>
  </si>
  <si>
    <r>
      <rPr>
        <rFont val="Calibri"/>
        <color theme="1"/>
        <sz val="11.0"/>
      </rPr>
      <t>T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(</t>
    </r>
    <r>
      <rPr>
        <rFont val="Calibri"/>
        <color theme="1"/>
        <sz val="11.0"/>
        <vertAlign val="superscript"/>
      </rPr>
      <t>0</t>
    </r>
    <r>
      <rPr>
        <rFont val="Calibri"/>
        <color theme="1"/>
        <sz val="11.0"/>
      </rPr>
      <t>R</t>
    </r>
    <r>
      <rPr>
        <rFont val="Calibri"/>
        <color theme="1"/>
        <sz val="11.0"/>
      </rPr>
      <t>)</t>
    </r>
  </si>
  <si>
    <r>
      <rPr>
        <rFont val="Calibri"/>
        <color theme="1"/>
        <sz val="11.0"/>
      </rPr>
      <t>P</t>
    </r>
    <r>
      <rPr>
        <rFont val="Calibri"/>
        <color theme="1"/>
        <sz val="11.0"/>
        <vertAlign val="subscript"/>
      </rPr>
      <t>c</t>
    </r>
    <r>
      <rPr>
        <rFont val="Calibri"/>
        <color theme="1"/>
        <sz val="11.0"/>
      </rPr>
      <t>(psi)</t>
    </r>
  </si>
  <si>
    <r>
      <rPr>
        <rFont val="Calibri"/>
        <color theme="1"/>
        <sz val="11.0"/>
      </rPr>
      <t>T</t>
    </r>
    <r>
      <rPr>
        <rFont val="Calibri"/>
        <color theme="1"/>
        <sz val="11.0"/>
        <vertAlign val="subscript"/>
      </rPr>
      <t>br(reduced) = Tb/Tc</t>
    </r>
  </si>
  <si>
    <r>
      <rPr>
        <rFont val="Calibri"/>
        <color theme="1"/>
        <sz val="11.0"/>
      </rPr>
      <t>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</si>
  <si>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Estimated M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</si>
  <si>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Predicted Z</t>
    </r>
    <r>
      <rPr>
        <rFont val="Calibri"/>
        <color theme="1"/>
        <sz val="11.0"/>
        <vertAlign val="subscript"/>
      </rPr>
      <t>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</si>
</sst>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sz val="11.0"/>
      <color rgb="FF000000"/>
      <name val="Calibri"/>
    </font>
    <font>
      <sz val="12.0"/>
      <color rgb="FF000000"/>
      <name val="Calibri"/>
    </font>
    <font>
      <color theme="1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4"/>
        <bgColor theme="4"/>
      </patternFill>
    </fill>
    <fill>
      <patternFill patternType="solid">
        <fgColor rgb="FFAEABAB"/>
        <bgColor rgb="FFAEABAB"/>
      </patternFill>
    </fill>
    <fill>
      <patternFill patternType="solid">
        <fgColor rgb="FF262626"/>
        <bgColor rgb="FF262626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0070C0"/>
        <bgColor rgb="FF0070C0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2F5496"/>
        <bgColor rgb="FF2F5496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2" fillId="3" fontId="2" numFmtId="0" xfId="0" applyBorder="1" applyFill="1" applyFont="1"/>
    <xf borderId="2" fillId="4" fontId="1" numFmtId="0" xfId="0" applyBorder="1" applyFill="1" applyFont="1"/>
    <xf borderId="2" fillId="5" fontId="1" numFmtId="0" xfId="0" applyBorder="1" applyFill="1" applyFont="1"/>
    <xf borderId="2" fillId="6" fontId="1" numFmtId="0" xfId="0" applyBorder="1" applyFill="1" applyFont="1"/>
    <xf borderId="0" fillId="0" fontId="3" numFmtId="0" xfId="0" applyFont="1"/>
    <xf borderId="5" fillId="7" fontId="4" numFmtId="0" xfId="0" applyAlignment="1" applyBorder="1" applyFill="1" applyFont="1">
      <alignment horizontal="left"/>
    </xf>
    <xf borderId="2" fillId="7" fontId="3" numFmtId="0" xfId="0" applyAlignment="1" applyBorder="1" applyFont="1">
      <alignment horizontal="left"/>
    </xf>
    <xf borderId="0" fillId="0" fontId="5" numFmtId="0" xfId="0" applyFont="1"/>
    <xf borderId="1" fillId="8" fontId="1" numFmtId="0" xfId="0" applyBorder="1" applyFill="1" applyFont="1"/>
    <xf borderId="2" fillId="8" fontId="1" numFmtId="0" xfId="0" applyBorder="1" applyFont="1"/>
    <xf borderId="1" fillId="9" fontId="1" numFmtId="0" xfId="0" applyBorder="1" applyFill="1" applyFont="1"/>
    <xf borderId="2" fillId="9" fontId="1" numFmtId="0" xfId="0" applyBorder="1" applyFont="1"/>
    <xf borderId="5" fillId="8" fontId="1" numFmtId="0" xfId="0" applyBorder="1" applyFont="1"/>
    <xf borderId="5" fillId="9" fontId="1" numFmtId="0" xfId="0" applyBorder="1" applyFont="1"/>
    <xf borderId="1" fillId="4" fontId="1" numFmtId="0" xfId="0" applyBorder="1" applyFont="1"/>
    <xf borderId="6" fillId="4" fontId="1" numFmtId="0" xfId="0" applyBorder="1" applyFont="1"/>
    <xf borderId="1" fillId="6" fontId="1" numFmtId="0" xfId="0" applyBorder="1" applyFont="1"/>
    <xf borderId="5" fillId="4" fontId="1" numFmtId="0" xfId="0" applyBorder="1" applyFont="1"/>
    <xf borderId="5" fillId="6" fontId="1" numFmtId="0" xfId="0" applyBorder="1" applyFont="1"/>
    <xf borderId="6" fillId="8" fontId="1" numFmtId="0" xfId="0" applyBorder="1" applyFont="1"/>
    <xf borderId="1" fillId="9" fontId="3" numFmtId="0" xfId="0" applyBorder="1" applyFont="1"/>
    <xf borderId="2" fillId="9" fontId="3" numFmtId="0" xfId="0" applyBorder="1" applyFont="1"/>
    <xf borderId="2" fillId="10" fontId="3" numFmtId="0" xfId="0" applyBorder="1" applyFill="1" applyFont="1"/>
    <xf borderId="5" fillId="9" fontId="3" numFmtId="0" xfId="0" applyBorder="1" applyFont="1"/>
    <xf borderId="2" fillId="11" fontId="2" numFmtId="0" xfId="0" applyBorder="1" applyFill="1" applyFont="1"/>
    <xf borderId="0" fillId="0" fontId="2" numFmtId="0" xfId="0" applyFont="1"/>
    <xf borderId="7" fillId="6" fontId="1" numFmtId="0" xfId="0" applyBorder="1" applyFont="1"/>
    <xf borderId="7" fillId="12" fontId="1" numFmtId="0" xfId="0" applyBorder="1" applyFill="1" applyFont="1"/>
    <xf borderId="8" fillId="6" fontId="1" numFmtId="0" xfId="0" applyBorder="1" applyFont="1"/>
    <xf borderId="8" fillId="12" fontId="1" numFmtId="0" xfId="0" applyBorder="1" applyFont="1"/>
    <xf borderId="6" fillId="13" fontId="1" numFmtId="0" xfId="0" applyBorder="1" applyFill="1" applyFont="1"/>
    <xf borderId="9" fillId="6" fontId="1" numFmtId="0" xfId="0" applyBorder="1" applyFont="1"/>
    <xf borderId="2" fillId="13" fontId="1" numFmtId="0" xfId="0" applyBorder="1" applyFont="1"/>
    <xf borderId="7" fillId="9" fontId="1" numFmtId="0" xfId="0" applyBorder="1" applyFont="1"/>
    <xf borderId="9" fillId="12" fontId="1" numFmtId="0" xfId="0" applyBorder="1" applyFont="1"/>
    <xf borderId="5" fillId="13" fontId="1" numFmtId="0" xfId="0" applyBorder="1" applyFont="1"/>
    <xf borderId="8" fillId="9" fontId="1" numFmtId="0" xfId="0" applyBorder="1" applyFont="1"/>
    <xf borderId="6" fillId="6" fontId="1" numFmtId="0" xfId="0" applyBorder="1" applyFont="1"/>
    <xf borderId="10" fillId="9" fontId="1" numFmtId="0" xfId="0" applyBorder="1" applyFont="1"/>
    <xf borderId="7" fillId="13" fontId="1" numFmtId="0" xfId="0" applyBorder="1" applyFont="1"/>
    <xf borderId="9" fillId="9" fontId="1" numFmtId="0" xfId="0" applyBorder="1" applyFont="1"/>
    <xf borderId="8" fillId="13" fontId="1" numFmtId="0" xfId="0" applyBorder="1" applyFont="1"/>
    <xf borderId="11" fillId="9" fontId="1" numFmtId="0" xfId="0" applyBorder="1" applyFont="1"/>
    <xf borderId="3" fillId="13" fontId="1" numFmtId="0" xfId="0" applyBorder="1" applyFont="1"/>
    <xf borderId="10" fillId="13" fontId="1" numFmtId="0" xfId="0" applyBorder="1" applyFont="1"/>
    <xf borderId="9" fillId="13" fontId="1" numFmtId="0" xfId="0" applyBorder="1" applyFont="1"/>
    <xf borderId="11" fillId="13" fontId="1" numFmtId="0" xfId="0" applyBorder="1" applyFont="1"/>
    <xf borderId="3" fillId="9" fontId="1" numFmtId="0" xfId="0" applyBorder="1" applyFont="1"/>
    <xf borderId="10" fillId="6" fontId="1" numFmtId="0" xfId="0" applyBorder="1" applyFont="1"/>
    <xf borderId="11" fillId="6" fontId="1" numFmtId="0" xfId="0" applyBorder="1" applyFont="1"/>
    <xf borderId="2" fillId="14" fontId="2" numFmtId="0" xfId="0" applyBorder="1" applyFill="1" applyFont="1"/>
    <xf borderId="12" fillId="0" fontId="1" numFmtId="0" xfId="0" applyBorder="1" applyFont="1"/>
    <xf borderId="13" fillId="0" fontId="1" numFmtId="0" xfId="0" applyBorder="1" applyFont="1"/>
    <xf borderId="12" fillId="0" fontId="3" numFmtId="0" xfId="0" applyBorder="1" applyFont="1"/>
    <xf borderId="2" fillId="15" fontId="1" numFmtId="0" xfId="0" applyBorder="1" applyFill="1" applyFont="1"/>
    <xf borderId="14" fillId="0" fontId="1" numFmtId="0" xfId="0" applyBorder="1" applyFont="1"/>
    <xf borderId="0" fillId="0" fontId="4" numFmtId="0" xfId="0" applyFont="1"/>
    <xf borderId="2" fillId="10" fontId="1" numFmtId="0" xfId="0" applyBorder="1" applyFont="1"/>
    <xf borderId="2" fillId="16" fontId="1" numFmtId="0" xfId="0" applyBorder="1" applyFill="1" applyFont="1"/>
    <xf borderId="2" fillId="16" fontId="1" numFmtId="0" xfId="0" applyAlignment="1" applyBorder="1" applyFont="1">
      <alignment horizontal="center"/>
    </xf>
    <xf borderId="5" fillId="15" fontId="1" numFmtId="0" xfId="0" applyBorder="1" applyFont="1"/>
    <xf borderId="5" fillId="16" fontId="1" numFmtId="0" xfId="0" applyBorder="1" applyFont="1"/>
    <xf borderId="15" fillId="0" fontId="1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ln Z vs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Pedersen and Christensen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>Linear (Pedersen and Christensen)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Pseudocomponents!$B$9:$B$51</c:f>
            </c:numRef>
          </c:xVal>
          <c:yVal>
            <c:numRef>
              <c:f>Pseudocomponents!$H$9:$H$52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27322"/>
        <c:axId val="2138112788"/>
      </c:scatterChart>
      <c:valAx>
        <c:axId val="8511273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8112788"/>
      </c:valAx>
      <c:valAx>
        <c:axId val="2138112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112732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ln Z vs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Pedersen and Christensen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>Linear (Pedersen and Christensen)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For_assignment_two!$B$9:$B$51</c:f>
            </c:numRef>
          </c:xVal>
          <c:yVal>
            <c:numRef>
              <c:f>For_assignment_two!$H$9:$H$52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60745"/>
        <c:axId val="1752914316"/>
      </c:scatterChart>
      <c:valAx>
        <c:axId val="18147607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2914316"/>
      </c:valAx>
      <c:valAx>
        <c:axId val="1752914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47607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1</xdr:row>
      <xdr:rowOff>47625</xdr:rowOff>
    </xdr:from>
    <xdr:ext cx="7943850" cy="4210050"/>
    <xdr:graphicFrame>
      <xdr:nvGraphicFramePr>
        <xdr:cNvPr id="46908628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1</xdr:row>
      <xdr:rowOff>47625</xdr:rowOff>
    </xdr:from>
    <xdr:ext cx="7943850" cy="4210050"/>
    <xdr:graphicFrame>
      <xdr:nvGraphicFramePr>
        <xdr:cNvPr id="196903244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43"/>
    <col customWidth="1" min="3" max="3" width="14.86"/>
    <col customWidth="1" min="4" max="4" width="15.0"/>
    <col customWidth="1" min="5" max="5" width="15.14"/>
    <col customWidth="1" min="6" max="6" width="18.14"/>
    <col customWidth="1" min="7" max="7" width="9.71"/>
    <col customWidth="1" min="8" max="8" width="11.86"/>
    <col customWidth="1" min="9" max="9" width="11.57"/>
    <col customWidth="1" min="10" max="10" width="11.71"/>
    <col customWidth="1" min="11" max="11" width="9.14"/>
    <col customWidth="1" min="12" max="12" width="7.57"/>
    <col customWidth="1" min="13" max="13" width="14.29"/>
    <col customWidth="1" min="14" max="14" width="14.71"/>
    <col customWidth="1" min="15" max="15" width="2.29"/>
    <col customWidth="1" min="16" max="16" width="16.57"/>
    <col customWidth="1" min="17" max="17" width="18.71"/>
    <col customWidth="1" min="18" max="19" width="13.0"/>
    <col customWidth="1" min="20" max="20" width="12.71"/>
    <col customWidth="1" min="21" max="21" width="12.43"/>
    <col customWidth="1" min="22" max="22" width="12.57"/>
    <col customWidth="1" min="23" max="23" width="14.29"/>
    <col customWidth="1" min="24" max="24" width="14.86"/>
    <col customWidth="1" min="25" max="25" width="14.71"/>
    <col customWidth="1" min="26" max="26" width="14.29"/>
    <col customWidth="1" min="27" max="27" width="8.71"/>
    <col customWidth="1" min="28" max="28" width="12.14"/>
    <col customWidth="1" min="29" max="29" width="11.86"/>
    <col customWidth="1" min="30" max="30" width="10.86"/>
    <col customWidth="1" min="31" max="31" width="8.71"/>
    <col customWidth="1" min="32" max="32" width="9.0"/>
    <col customWidth="1" min="33" max="33" width="9.14"/>
    <col customWidth="1" min="34" max="34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8</v>
      </c>
      <c r="B2" s="1">
        <v>1.0</v>
      </c>
      <c r="C2" s="1">
        <v>0.0</v>
      </c>
      <c r="D2" s="1">
        <f t="shared" ref="D2:D52" si="1">C2/100</f>
        <v>0</v>
      </c>
      <c r="E2" s="2">
        <f t="shared" ref="E2:E51" si="2">(14*B2)-4</f>
        <v>10</v>
      </c>
      <c r="F2" s="2">
        <f t="shared" ref="F2:F52" si="3">D2/E2</f>
        <v>0</v>
      </c>
      <c r="G2" s="2">
        <f t="shared" ref="G2:G52" si="4">F2/$F$53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9</v>
      </c>
      <c r="B3" s="1">
        <v>2.0</v>
      </c>
      <c r="C3" s="1">
        <v>0.0</v>
      </c>
      <c r="D3" s="1">
        <f t="shared" si="1"/>
        <v>0</v>
      </c>
      <c r="E3" s="2">
        <f t="shared" si="2"/>
        <v>24</v>
      </c>
      <c r="F3" s="2">
        <f t="shared" si="3"/>
        <v>0</v>
      </c>
      <c r="G3" s="2">
        <f t="shared" si="4"/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10</v>
      </c>
      <c r="B4" s="1">
        <v>3.0</v>
      </c>
      <c r="C4" s="1">
        <v>0.0</v>
      </c>
      <c r="D4" s="1">
        <f t="shared" si="1"/>
        <v>0</v>
      </c>
      <c r="E4" s="2">
        <f t="shared" si="2"/>
        <v>38</v>
      </c>
      <c r="F4" s="2">
        <f t="shared" si="3"/>
        <v>0</v>
      </c>
      <c r="G4" s="2">
        <f t="shared" si="4"/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 t="s">
        <v>11</v>
      </c>
      <c r="B5" s="1">
        <v>4.0</v>
      </c>
      <c r="C5" s="1">
        <v>0.0</v>
      </c>
      <c r="D5" s="1">
        <f t="shared" si="1"/>
        <v>0</v>
      </c>
      <c r="E5" s="2">
        <f t="shared" si="2"/>
        <v>52</v>
      </c>
      <c r="F5" s="2">
        <f t="shared" si="3"/>
        <v>0</v>
      </c>
      <c r="G5" s="2">
        <f t="shared" si="4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 t="s">
        <v>12</v>
      </c>
      <c r="B6" s="1">
        <v>5.0</v>
      </c>
      <c r="C6" s="1">
        <v>0.0</v>
      </c>
      <c r="D6" s="1">
        <f t="shared" si="1"/>
        <v>0</v>
      </c>
      <c r="E6" s="2">
        <f t="shared" si="2"/>
        <v>66</v>
      </c>
      <c r="F6" s="2">
        <f t="shared" si="3"/>
        <v>0</v>
      </c>
      <c r="G6" s="2">
        <f t="shared" si="4"/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 t="s">
        <v>13</v>
      </c>
      <c r="B7" s="1">
        <v>6.0</v>
      </c>
      <c r="C7" s="1">
        <v>0.0</v>
      </c>
      <c r="D7" s="1">
        <f t="shared" si="1"/>
        <v>0</v>
      </c>
      <c r="E7" s="2">
        <f t="shared" si="2"/>
        <v>80</v>
      </c>
      <c r="F7" s="2">
        <f t="shared" si="3"/>
        <v>0</v>
      </c>
      <c r="G7" s="2">
        <f t="shared" si="4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 t="s">
        <v>14</v>
      </c>
      <c r="B8" s="1">
        <v>7.0</v>
      </c>
      <c r="C8" s="1">
        <v>0.0</v>
      </c>
      <c r="D8" s="1">
        <f t="shared" si="1"/>
        <v>0</v>
      </c>
      <c r="E8" s="4">
        <f t="shared" si="2"/>
        <v>94</v>
      </c>
      <c r="F8" s="4">
        <f t="shared" si="3"/>
        <v>0</v>
      </c>
      <c r="G8" s="4">
        <f t="shared" si="4"/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 t="s">
        <v>15</v>
      </c>
      <c r="B9" s="1">
        <v>8.0</v>
      </c>
      <c r="C9" s="1">
        <v>1.407</v>
      </c>
      <c r="D9" s="1">
        <f t="shared" si="1"/>
        <v>0.01407</v>
      </c>
      <c r="E9" s="2">
        <f t="shared" si="2"/>
        <v>108</v>
      </c>
      <c r="F9" s="2">
        <f t="shared" si="3"/>
        <v>0.0001302777778</v>
      </c>
      <c r="G9" s="2">
        <f t="shared" si="4"/>
        <v>0.0463040443</v>
      </c>
      <c r="H9" s="5">
        <f t="shared" ref="H9:H52" si="5">LN(G9)</f>
        <v>-3.072525972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 t="s">
        <v>16</v>
      </c>
      <c r="B10" s="1">
        <v>9.0</v>
      </c>
      <c r="C10" s="1">
        <v>1.093</v>
      </c>
      <c r="D10" s="1">
        <f t="shared" si="1"/>
        <v>0.01093</v>
      </c>
      <c r="E10" s="2">
        <f t="shared" si="2"/>
        <v>122</v>
      </c>
      <c r="F10" s="2">
        <f t="shared" si="3"/>
        <v>0.00008959016393</v>
      </c>
      <c r="G10" s="2">
        <f t="shared" si="4"/>
        <v>0.03184262881</v>
      </c>
      <c r="H10" s="5">
        <f t="shared" si="5"/>
        <v>-3.446949358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 t="s">
        <v>17</v>
      </c>
      <c r="B11" s="1">
        <v>10.0</v>
      </c>
      <c r="C11" s="1">
        <v>1.433</v>
      </c>
      <c r="D11" s="1">
        <f t="shared" si="1"/>
        <v>0.01433</v>
      </c>
      <c r="E11" s="2">
        <f t="shared" si="2"/>
        <v>136</v>
      </c>
      <c r="F11" s="2">
        <f t="shared" si="3"/>
        <v>0.0001053676471</v>
      </c>
      <c r="G11" s="2">
        <f t="shared" si="4"/>
        <v>0.03745034864</v>
      </c>
      <c r="H11" s="5">
        <f t="shared" si="5"/>
        <v>-3.28473926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 t="s">
        <v>18</v>
      </c>
      <c r="B12" s="1">
        <v>11.0</v>
      </c>
      <c r="C12" s="1">
        <v>1.976</v>
      </c>
      <c r="D12" s="1">
        <f t="shared" si="1"/>
        <v>0.01976</v>
      </c>
      <c r="E12" s="2">
        <f t="shared" si="2"/>
        <v>150</v>
      </c>
      <c r="F12" s="2">
        <f t="shared" si="3"/>
        <v>0.0001317333333</v>
      </c>
      <c r="G12" s="2">
        <f t="shared" si="4"/>
        <v>0.04682138586</v>
      </c>
      <c r="H12" s="5">
        <f t="shared" si="5"/>
        <v>-3.061415218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 t="s">
        <v>19</v>
      </c>
      <c r="B13" s="1">
        <v>12.0</v>
      </c>
      <c r="C13" s="1">
        <v>2.091</v>
      </c>
      <c r="D13" s="1">
        <f t="shared" si="1"/>
        <v>0.02091</v>
      </c>
      <c r="E13" s="2">
        <f t="shared" si="2"/>
        <v>164</v>
      </c>
      <c r="F13" s="2">
        <f t="shared" si="3"/>
        <v>0.0001275</v>
      </c>
      <c r="G13" s="2">
        <f t="shared" si="4"/>
        <v>0.04531675125</v>
      </c>
      <c r="H13" s="5">
        <f t="shared" si="5"/>
        <v>-3.09407853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1" t="s">
        <v>20</v>
      </c>
      <c r="B14" s="1">
        <v>13.0</v>
      </c>
      <c r="C14" s="1">
        <v>2.625</v>
      </c>
      <c r="D14" s="1">
        <f t="shared" si="1"/>
        <v>0.02625</v>
      </c>
      <c r="E14" s="2">
        <f t="shared" si="2"/>
        <v>178</v>
      </c>
      <c r="F14" s="2">
        <f t="shared" si="3"/>
        <v>0.0001474719101</v>
      </c>
      <c r="G14" s="2">
        <f t="shared" si="4"/>
        <v>0.05241527738</v>
      </c>
      <c r="H14" s="5">
        <f t="shared" si="5"/>
        <v>-2.948557177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" t="s">
        <v>21</v>
      </c>
      <c r="B15" s="1">
        <v>14.0</v>
      </c>
      <c r="C15" s="1">
        <v>2.625</v>
      </c>
      <c r="D15" s="1">
        <f t="shared" si="1"/>
        <v>0.02625</v>
      </c>
      <c r="E15" s="2">
        <f t="shared" si="2"/>
        <v>192</v>
      </c>
      <c r="F15" s="2">
        <f t="shared" si="3"/>
        <v>0.00013671875</v>
      </c>
      <c r="G15" s="2">
        <f t="shared" si="4"/>
        <v>0.04859333007</v>
      </c>
      <c r="H15" s="5">
        <f t="shared" si="5"/>
        <v>-3.024268999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 t="s">
        <v>22</v>
      </c>
      <c r="B16" s="1">
        <v>15.0</v>
      </c>
      <c r="C16" s="1">
        <v>3.083</v>
      </c>
      <c r="D16" s="1">
        <f t="shared" si="1"/>
        <v>0.03083</v>
      </c>
      <c r="E16" s="2">
        <f t="shared" si="2"/>
        <v>206</v>
      </c>
      <c r="F16" s="2">
        <f t="shared" si="3"/>
        <v>0.0001496601942</v>
      </c>
      <c r="G16" s="2">
        <f t="shared" si="4"/>
        <v>0.05319304934</v>
      </c>
      <c r="H16" s="5">
        <f t="shared" si="5"/>
        <v>-2.933827543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 t="s">
        <v>23</v>
      </c>
      <c r="B17" s="1">
        <v>16.0</v>
      </c>
      <c r="C17" s="1">
        <v>2.667</v>
      </c>
      <c r="D17" s="1">
        <f t="shared" si="1"/>
        <v>0.02667</v>
      </c>
      <c r="E17" s="2">
        <f t="shared" si="2"/>
        <v>220</v>
      </c>
      <c r="F17" s="2">
        <f t="shared" si="3"/>
        <v>0.0001212272727</v>
      </c>
      <c r="G17" s="2">
        <f t="shared" si="4"/>
        <v>0.04308726402</v>
      </c>
      <c r="H17" s="5">
        <f t="shared" si="5"/>
        <v>-3.144527824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" t="s">
        <v>24</v>
      </c>
      <c r="B18" s="1">
        <v>17.0</v>
      </c>
      <c r="C18" s="1">
        <v>2.6</v>
      </c>
      <c r="D18" s="1">
        <f t="shared" si="1"/>
        <v>0.026</v>
      </c>
      <c r="E18" s="2">
        <f t="shared" si="2"/>
        <v>234</v>
      </c>
      <c r="F18" s="2">
        <f t="shared" si="3"/>
        <v>0.0001111111111</v>
      </c>
      <c r="G18" s="2">
        <f t="shared" si="4"/>
        <v>0.03949172222</v>
      </c>
      <c r="H18" s="5">
        <f t="shared" si="5"/>
        <v>-3.231664193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" t="s">
        <v>25</v>
      </c>
      <c r="B19" s="1">
        <v>18.0</v>
      </c>
      <c r="C19" s="1">
        <v>2.8</v>
      </c>
      <c r="D19" s="1">
        <f t="shared" si="1"/>
        <v>0.028</v>
      </c>
      <c r="E19" s="2">
        <f t="shared" si="2"/>
        <v>248</v>
      </c>
      <c r="F19" s="2">
        <f t="shared" si="3"/>
        <v>0.0001129032258</v>
      </c>
      <c r="G19" s="2">
        <f t="shared" si="4"/>
        <v>0.04012868548</v>
      </c>
      <c r="H19" s="5">
        <f t="shared" si="5"/>
        <v>-3.215663852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 t="s">
        <v>26</v>
      </c>
      <c r="B20" s="1">
        <v>19.0</v>
      </c>
      <c r="C20" s="1">
        <v>2.6</v>
      </c>
      <c r="D20" s="1">
        <f t="shared" si="1"/>
        <v>0.026</v>
      </c>
      <c r="E20" s="2">
        <f t="shared" si="2"/>
        <v>262</v>
      </c>
      <c r="F20" s="2">
        <f t="shared" si="3"/>
        <v>0.00009923664122</v>
      </c>
      <c r="G20" s="2">
        <f t="shared" si="4"/>
        <v>0.03527123282</v>
      </c>
      <c r="H20" s="5">
        <f t="shared" si="5"/>
        <v>-3.344687582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 t="s">
        <v>27</v>
      </c>
      <c r="B21" s="1">
        <v>20.0</v>
      </c>
      <c r="C21" s="1">
        <v>2.333</v>
      </c>
      <c r="D21" s="1">
        <f t="shared" si="1"/>
        <v>0.02333</v>
      </c>
      <c r="E21" s="2">
        <f t="shared" si="2"/>
        <v>276</v>
      </c>
      <c r="F21" s="2">
        <f t="shared" si="3"/>
        <v>0.00008452898551</v>
      </c>
      <c r="G21" s="2">
        <f t="shared" si="4"/>
        <v>0.03004375694</v>
      </c>
      <c r="H21" s="5">
        <f t="shared" si="5"/>
        <v>-3.505100395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 t="s">
        <v>28</v>
      </c>
      <c r="B22" s="1">
        <v>21.0</v>
      </c>
      <c r="C22" s="1">
        <v>2.583</v>
      </c>
      <c r="D22" s="1">
        <f t="shared" si="1"/>
        <v>0.02583</v>
      </c>
      <c r="E22" s="2">
        <f t="shared" si="2"/>
        <v>290</v>
      </c>
      <c r="F22" s="2">
        <f t="shared" si="3"/>
        <v>0.00008906896552</v>
      </c>
      <c r="G22" s="2">
        <f t="shared" si="4"/>
        <v>0.0316573816</v>
      </c>
      <c r="H22" s="5">
        <f t="shared" si="5"/>
        <v>-3.452783932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 t="s">
        <v>29</v>
      </c>
      <c r="B23" s="1">
        <v>22.0</v>
      </c>
      <c r="C23" s="1">
        <v>1.717</v>
      </c>
      <c r="D23" s="1">
        <f t="shared" si="1"/>
        <v>0.01717</v>
      </c>
      <c r="E23" s="2">
        <f t="shared" si="2"/>
        <v>304</v>
      </c>
      <c r="F23" s="2">
        <f t="shared" si="3"/>
        <v>0.00005648026316</v>
      </c>
      <c r="G23" s="2">
        <f t="shared" si="4"/>
        <v>0.02007452577</v>
      </c>
      <c r="H23" s="5">
        <f t="shared" si="5"/>
        <v>-3.908303642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 t="s">
        <v>30</v>
      </c>
      <c r="B24" s="1">
        <v>23.0</v>
      </c>
      <c r="C24" s="1">
        <v>2.167</v>
      </c>
      <c r="D24" s="1">
        <f t="shared" si="1"/>
        <v>0.02167</v>
      </c>
      <c r="E24" s="2">
        <f t="shared" si="2"/>
        <v>318</v>
      </c>
      <c r="F24" s="2">
        <f t="shared" si="3"/>
        <v>0.00006814465409</v>
      </c>
      <c r="G24" s="2">
        <f t="shared" si="4"/>
        <v>0.02422034775</v>
      </c>
      <c r="H24" s="5">
        <f t="shared" si="5"/>
        <v>-3.720562183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 t="s">
        <v>31</v>
      </c>
      <c r="B25" s="1">
        <v>24.0</v>
      </c>
      <c r="C25" s="1">
        <v>1.867</v>
      </c>
      <c r="D25" s="1">
        <f t="shared" si="1"/>
        <v>0.01867</v>
      </c>
      <c r="E25" s="2">
        <f t="shared" si="2"/>
        <v>332</v>
      </c>
      <c r="F25" s="2">
        <f t="shared" si="3"/>
        <v>0.00005623493976</v>
      </c>
      <c r="G25" s="2">
        <f t="shared" si="4"/>
        <v>0.01998733158</v>
      </c>
      <c r="H25" s="5">
        <f t="shared" si="5"/>
        <v>-3.912656627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 t="s">
        <v>32</v>
      </c>
      <c r="B26" s="1">
        <v>25.0</v>
      </c>
      <c r="C26" s="1">
        <v>2.0</v>
      </c>
      <c r="D26" s="1">
        <f t="shared" si="1"/>
        <v>0.02</v>
      </c>
      <c r="E26" s="2">
        <f t="shared" si="2"/>
        <v>346</v>
      </c>
      <c r="F26" s="2">
        <f t="shared" si="3"/>
        <v>0.00005780346821</v>
      </c>
      <c r="G26" s="2">
        <f t="shared" si="4"/>
        <v>0.02054482659</v>
      </c>
      <c r="H26" s="5">
        <f t="shared" si="5"/>
        <v>-3.885146117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1" t="s">
        <v>33</v>
      </c>
      <c r="B27" s="1">
        <v>26.0</v>
      </c>
      <c r="C27" s="1">
        <v>1.867</v>
      </c>
      <c r="D27" s="1">
        <f t="shared" si="1"/>
        <v>0.01867</v>
      </c>
      <c r="E27" s="2">
        <f t="shared" si="2"/>
        <v>360</v>
      </c>
      <c r="F27" s="2">
        <f t="shared" si="3"/>
        <v>0.00005186111111</v>
      </c>
      <c r="G27" s="2">
        <f t="shared" si="4"/>
        <v>0.01843276135</v>
      </c>
      <c r="H27" s="5">
        <f t="shared" si="5"/>
        <v>-3.99362569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 t="s">
        <v>34</v>
      </c>
      <c r="B28" s="1">
        <v>27.0</v>
      </c>
      <c r="C28" s="1">
        <v>1.887</v>
      </c>
      <c r="D28" s="1">
        <f t="shared" si="1"/>
        <v>0.01887</v>
      </c>
      <c r="E28" s="2">
        <f t="shared" si="2"/>
        <v>374</v>
      </c>
      <c r="F28" s="2">
        <f t="shared" si="3"/>
        <v>0.00005045454545</v>
      </c>
      <c r="G28" s="2">
        <f t="shared" si="4"/>
        <v>0.01793283204</v>
      </c>
      <c r="H28" s="5">
        <f t="shared" si="5"/>
        <v>-4.021122054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1" t="s">
        <v>35</v>
      </c>
      <c r="B29" s="1">
        <v>28.0</v>
      </c>
      <c r="C29" s="1">
        <v>1.913</v>
      </c>
      <c r="D29" s="1">
        <f t="shared" si="1"/>
        <v>0.01913</v>
      </c>
      <c r="E29" s="2">
        <f t="shared" si="2"/>
        <v>388</v>
      </c>
      <c r="F29" s="2">
        <f t="shared" si="3"/>
        <v>0.00004930412371</v>
      </c>
      <c r="G29" s="2">
        <f t="shared" si="4"/>
        <v>0.01752394282</v>
      </c>
      <c r="H29" s="5">
        <f t="shared" si="5"/>
        <v>-4.044187172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1" t="s">
        <v>36</v>
      </c>
      <c r="B30" s="1">
        <v>29.0</v>
      </c>
      <c r="C30" s="1">
        <v>1.667</v>
      </c>
      <c r="D30" s="1">
        <f t="shared" si="1"/>
        <v>0.01667</v>
      </c>
      <c r="E30" s="2">
        <f t="shared" si="2"/>
        <v>402</v>
      </c>
      <c r="F30" s="2">
        <f t="shared" si="3"/>
        <v>0.00004146766169</v>
      </c>
      <c r="G30" s="2">
        <f t="shared" si="4"/>
        <v>0.01473866439</v>
      </c>
      <c r="H30" s="5">
        <f t="shared" si="5"/>
        <v>-4.217281008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1" t="s">
        <v>37</v>
      </c>
      <c r="B31" s="1">
        <v>30.0</v>
      </c>
      <c r="C31" s="1">
        <v>1.629</v>
      </c>
      <c r="D31" s="1">
        <f t="shared" si="1"/>
        <v>0.01629</v>
      </c>
      <c r="E31" s="2">
        <f t="shared" si="2"/>
        <v>416</v>
      </c>
      <c r="F31" s="2">
        <f t="shared" si="3"/>
        <v>0.00003915865385</v>
      </c>
      <c r="G31" s="2">
        <f t="shared" si="4"/>
        <v>0.01391798412</v>
      </c>
      <c r="H31" s="5">
        <f t="shared" si="5"/>
        <v>-4.274573453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1" t="s">
        <v>38</v>
      </c>
      <c r="B32" s="1">
        <v>31.0</v>
      </c>
      <c r="C32" s="1">
        <v>1.655</v>
      </c>
      <c r="D32" s="1">
        <f t="shared" si="1"/>
        <v>0.01655</v>
      </c>
      <c r="E32" s="2">
        <f t="shared" si="2"/>
        <v>430</v>
      </c>
      <c r="F32" s="2">
        <f t="shared" si="3"/>
        <v>0.00003848837209</v>
      </c>
      <c r="G32" s="2">
        <f t="shared" si="4"/>
        <v>0.01367974889</v>
      </c>
      <c r="H32" s="5">
        <f t="shared" si="5"/>
        <v>-4.291838723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1" t="s">
        <v>39</v>
      </c>
      <c r="B33" s="1">
        <v>32.0</v>
      </c>
      <c r="C33" s="1">
        <v>1.55</v>
      </c>
      <c r="D33" s="1">
        <f t="shared" si="1"/>
        <v>0.0155</v>
      </c>
      <c r="E33" s="2">
        <f t="shared" si="2"/>
        <v>444</v>
      </c>
      <c r="F33" s="2">
        <f t="shared" si="3"/>
        <v>0.00003490990991</v>
      </c>
      <c r="G33" s="2">
        <f t="shared" si="4"/>
        <v>0.01240787218</v>
      </c>
      <c r="H33" s="5">
        <f t="shared" si="5"/>
        <v>-4.389424154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1" t="s">
        <v>40</v>
      </c>
      <c r="B34" s="1">
        <v>33.0</v>
      </c>
      <c r="C34" s="1">
        <v>1.267</v>
      </c>
      <c r="D34" s="1">
        <f t="shared" si="1"/>
        <v>0.01267</v>
      </c>
      <c r="E34" s="2">
        <f t="shared" si="2"/>
        <v>458</v>
      </c>
      <c r="F34" s="2">
        <f t="shared" si="3"/>
        <v>0.00002766375546</v>
      </c>
      <c r="G34" s="2">
        <f t="shared" si="4"/>
        <v>0.009832404115</v>
      </c>
      <c r="H34" s="5">
        <f t="shared" si="5"/>
        <v>-4.622071806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 t="s">
        <v>41</v>
      </c>
      <c r="B35" s="1">
        <v>34.0</v>
      </c>
      <c r="C35" s="1">
        <v>1.12</v>
      </c>
      <c r="D35" s="1">
        <f t="shared" si="1"/>
        <v>0.0112</v>
      </c>
      <c r="E35" s="2">
        <f t="shared" si="2"/>
        <v>472</v>
      </c>
      <c r="F35" s="2">
        <f t="shared" si="3"/>
        <v>0.00002372881356</v>
      </c>
      <c r="G35" s="2">
        <f t="shared" si="4"/>
        <v>0.008433825423</v>
      </c>
      <c r="H35" s="5">
        <f t="shared" si="5"/>
        <v>-4.775504823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 t="s">
        <v>42</v>
      </c>
      <c r="B36" s="1">
        <v>35.0</v>
      </c>
      <c r="C36" s="1">
        <v>1.547</v>
      </c>
      <c r="D36" s="1">
        <f t="shared" si="1"/>
        <v>0.01547</v>
      </c>
      <c r="E36" s="2">
        <f t="shared" si="2"/>
        <v>486</v>
      </c>
      <c r="F36" s="2">
        <f t="shared" si="3"/>
        <v>0.00003183127572</v>
      </c>
      <c r="G36" s="2">
        <f t="shared" si="4"/>
        <v>0.01131364709</v>
      </c>
      <c r="H36" s="5">
        <f t="shared" si="5"/>
        <v>-4.481745575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 t="s">
        <v>43</v>
      </c>
      <c r="B37" s="1">
        <v>36.0</v>
      </c>
      <c r="C37" s="1">
        <v>1.733</v>
      </c>
      <c r="D37" s="1">
        <f t="shared" si="1"/>
        <v>0.01733</v>
      </c>
      <c r="E37" s="2">
        <f t="shared" si="2"/>
        <v>500</v>
      </c>
      <c r="F37" s="2">
        <f t="shared" si="3"/>
        <v>0.00003466</v>
      </c>
      <c r="G37" s="2">
        <f t="shared" si="4"/>
        <v>0.01231904783</v>
      </c>
      <c r="H37" s="5">
        <f t="shared" si="5"/>
        <v>-4.39660861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 t="s">
        <v>44</v>
      </c>
      <c r="B38" s="1">
        <v>37.0</v>
      </c>
      <c r="C38" s="1">
        <v>1.0</v>
      </c>
      <c r="D38" s="1">
        <f t="shared" si="1"/>
        <v>0.01</v>
      </c>
      <c r="E38" s="2">
        <f t="shared" si="2"/>
        <v>514</v>
      </c>
      <c r="F38" s="2">
        <f t="shared" si="3"/>
        <v>0.00001945525292</v>
      </c>
      <c r="G38" s="2">
        <f t="shared" si="4"/>
        <v>0.006914892996</v>
      </c>
      <c r="H38" s="5">
        <f t="shared" si="5"/>
        <v>-4.974077788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 t="s">
        <v>45</v>
      </c>
      <c r="B39" s="1">
        <v>38.0</v>
      </c>
      <c r="C39" s="1">
        <v>0.983</v>
      </c>
      <c r="D39" s="1">
        <f t="shared" si="1"/>
        <v>0.00983</v>
      </c>
      <c r="E39" s="2">
        <f t="shared" si="2"/>
        <v>528</v>
      </c>
      <c r="F39" s="2">
        <f t="shared" si="3"/>
        <v>0.00001861742424</v>
      </c>
      <c r="G39" s="2">
        <f t="shared" si="4"/>
        <v>0.006617107319</v>
      </c>
      <c r="H39" s="5">
        <f t="shared" si="5"/>
        <v>-5.018096965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 t="s">
        <v>46</v>
      </c>
      <c r="B40" s="1">
        <v>39.0</v>
      </c>
      <c r="C40" s="1">
        <v>1.717</v>
      </c>
      <c r="D40" s="1">
        <f t="shared" si="1"/>
        <v>0.01717</v>
      </c>
      <c r="E40" s="2">
        <f t="shared" si="2"/>
        <v>542</v>
      </c>
      <c r="F40" s="2">
        <f t="shared" si="3"/>
        <v>0.00003167896679</v>
      </c>
      <c r="G40" s="2">
        <f t="shared" si="4"/>
        <v>0.01125951261</v>
      </c>
      <c r="H40" s="5">
        <f t="shared" si="5"/>
        <v>-4.486541942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 t="s">
        <v>47</v>
      </c>
      <c r="B41" s="1">
        <v>40.0</v>
      </c>
      <c r="C41" s="1">
        <v>1.6</v>
      </c>
      <c r="D41" s="1">
        <f t="shared" si="1"/>
        <v>0.016</v>
      </c>
      <c r="E41" s="2">
        <f t="shared" si="2"/>
        <v>556</v>
      </c>
      <c r="F41" s="2">
        <f t="shared" si="3"/>
        <v>0.00002877697842</v>
      </c>
      <c r="G41" s="2">
        <f t="shared" si="4"/>
        <v>0.01022807194</v>
      </c>
      <c r="H41" s="5">
        <f t="shared" si="5"/>
        <v>-4.582619188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 t="s">
        <v>48</v>
      </c>
      <c r="B42" s="1">
        <v>41.0</v>
      </c>
      <c r="C42" s="1">
        <v>0.9</v>
      </c>
      <c r="D42" s="1">
        <f t="shared" si="1"/>
        <v>0.009</v>
      </c>
      <c r="E42" s="2">
        <f t="shared" si="2"/>
        <v>570</v>
      </c>
      <c r="F42" s="2">
        <f t="shared" si="3"/>
        <v>0.00001578947368</v>
      </c>
      <c r="G42" s="2">
        <f t="shared" si="4"/>
        <v>0.005611981578</v>
      </c>
      <c r="H42" s="5">
        <f t="shared" si="5"/>
        <v>-5.182851399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 t="s">
        <v>49</v>
      </c>
      <c r="B43" s="1">
        <v>42.0</v>
      </c>
      <c r="C43" s="1">
        <v>1.025</v>
      </c>
      <c r="D43" s="1">
        <f t="shared" si="1"/>
        <v>0.01025</v>
      </c>
      <c r="E43" s="2">
        <f t="shared" si="2"/>
        <v>584</v>
      </c>
      <c r="F43" s="2">
        <f t="shared" si="3"/>
        <v>0.00001755136986</v>
      </c>
      <c r="G43" s="2">
        <f t="shared" si="4"/>
        <v>0.006238204409</v>
      </c>
      <c r="H43" s="5">
        <f t="shared" si="5"/>
        <v>-5.077062893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 t="s">
        <v>50</v>
      </c>
      <c r="B44" s="1">
        <v>43.0</v>
      </c>
      <c r="C44" s="1">
        <v>1.475</v>
      </c>
      <c r="D44" s="1">
        <f t="shared" si="1"/>
        <v>0.01475</v>
      </c>
      <c r="E44" s="2">
        <f t="shared" si="2"/>
        <v>598</v>
      </c>
      <c r="F44" s="2">
        <f t="shared" si="3"/>
        <v>0.00002466555184</v>
      </c>
      <c r="G44" s="2">
        <f t="shared" si="4"/>
        <v>0.008766766095</v>
      </c>
      <c r="H44" s="5">
        <f t="shared" si="5"/>
        <v>-4.736787287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 t="s">
        <v>51</v>
      </c>
      <c r="B45" s="1">
        <v>44.0</v>
      </c>
      <c r="C45" s="1">
        <v>1.54</v>
      </c>
      <c r="D45" s="1">
        <f t="shared" si="1"/>
        <v>0.0154</v>
      </c>
      <c r="E45" s="2">
        <f t="shared" si="2"/>
        <v>612</v>
      </c>
      <c r="F45" s="2">
        <f t="shared" si="3"/>
        <v>0.00002516339869</v>
      </c>
      <c r="G45" s="2">
        <f t="shared" si="4"/>
        <v>0.008943713561</v>
      </c>
      <c r="H45" s="5">
        <f t="shared" si="5"/>
        <v>-4.716804389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 t="s">
        <v>52</v>
      </c>
      <c r="B46" s="1">
        <v>45.0</v>
      </c>
      <c r="C46" s="1">
        <v>0.985</v>
      </c>
      <c r="D46" s="1">
        <f t="shared" si="1"/>
        <v>0.00985</v>
      </c>
      <c r="E46" s="2">
        <f t="shared" si="2"/>
        <v>626</v>
      </c>
      <c r="F46" s="2">
        <f t="shared" si="3"/>
        <v>0.00001573482428</v>
      </c>
      <c r="G46" s="2">
        <f t="shared" si="4"/>
        <v>0.005592557787</v>
      </c>
      <c r="H46" s="5">
        <f t="shared" si="5"/>
        <v>-5.186318532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 t="s">
        <v>53</v>
      </c>
      <c r="B47" s="1">
        <v>46.0</v>
      </c>
      <c r="C47" s="1">
        <v>0.895</v>
      </c>
      <c r="D47" s="1">
        <f t="shared" si="1"/>
        <v>0.00895</v>
      </c>
      <c r="E47" s="2">
        <f t="shared" si="2"/>
        <v>640</v>
      </c>
      <c r="F47" s="2">
        <f t="shared" si="3"/>
        <v>0.000013984375</v>
      </c>
      <c r="G47" s="2">
        <f t="shared" si="4"/>
        <v>0.004970403476</v>
      </c>
      <c r="H47" s="5">
        <f t="shared" si="5"/>
        <v>-5.30425426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 t="s">
        <v>54</v>
      </c>
      <c r="B48" s="1">
        <v>47.0</v>
      </c>
      <c r="C48" s="1">
        <v>1.0</v>
      </c>
      <c r="D48" s="1">
        <f t="shared" si="1"/>
        <v>0.01</v>
      </c>
      <c r="E48" s="2">
        <f t="shared" si="2"/>
        <v>654</v>
      </c>
      <c r="F48" s="2">
        <f t="shared" si="3"/>
        <v>0.00001529051988</v>
      </c>
      <c r="G48" s="2">
        <f t="shared" si="4"/>
        <v>0.005434640672</v>
      </c>
      <c r="H48" s="5">
        <f t="shared" si="5"/>
        <v>-5.214961874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 t="s">
        <v>55</v>
      </c>
      <c r="B49" s="1">
        <v>48.0</v>
      </c>
      <c r="C49" s="1">
        <v>1.0</v>
      </c>
      <c r="D49" s="1">
        <f t="shared" si="1"/>
        <v>0.01</v>
      </c>
      <c r="E49" s="2">
        <f t="shared" si="2"/>
        <v>668</v>
      </c>
      <c r="F49" s="2">
        <f t="shared" si="3"/>
        <v>0.00001497005988</v>
      </c>
      <c r="G49" s="2">
        <f t="shared" si="4"/>
        <v>0.005320741017</v>
      </c>
      <c r="H49" s="5">
        <f t="shared" si="5"/>
        <v>-5.236142696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 t="s">
        <v>56</v>
      </c>
      <c r="B50" s="1">
        <v>49.0</v>
      </c>
      <c r="C50" s="1">
        <v>0.9</v>
      </c>
      <c r="D50" s="1">
        <f t="shared" si="1"/>
        <v>0.009</v>
      </c>
      <c r="E50" s="2">
        <f t="shared" si="2"/>
        <v>682</v>
      </c>
      <c r="F50" s="2">
        <f t="shared" si="3"/>
        <v>0.00001319648094</v>
      </c>
      <c r="G50" s="2">
        <f t="shared" si="4"/>
        <v>0.004690365835</v>
      </c>
      <c r="H50" s="5">
        <f t="shared" si="5"/>
        <v>-5.362244696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 t="s">
        <v>57</v>
      </c>
      <c r="B51" s="1">
        <v>50.0</v>
      </c>
      <c r="C51" s="1">
        <v>0.88</v>
      </c>
      <c r="D51" s="1">
        <f t="shared" si="1"/>
        <v>0.0088</v>
      </c>
      <c r="E51" s="2">
        <f t="shared" si="2"/>
        <v>696</v>
      </c>
      <c r="F51" s="2">
        <f t="shared" si="3"/>
        <v>0.00001264367816</v>
      </c>
      <c r="G51" s="2">
        <f t="shared" si="4"/>
        <v>0.004493885632</v>
      </c>
      <c r="H51" s="5">
        <f t="shared" si="5"/>
        <v>-5.405037555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6" t="s">
        <v>58</v>
      </c>
      <c r="B52" s="6" t="s">
        <v>59</v>
      </c>
      <c r="C52" s="6">
        <v>26.598</v>
      </c>
      <c r="D52" s="6">
        <f t="shared" si="1"/>
        <v>0.26598</v>
      </c>
      <c r="E52" s="2">
        <v>1075.0</v>
      </c>
      <c r="F52" s="2">
        <f t="shared" si="3"/>
        <v>0.0002474232558</v>
      </c>
      <c r="G52" s="2">
        <f t="shared" si="4"/>
        <v>0.0879405344</v>
      </c>
      <c r="H52" s="5">
        <f t="shared" si="5"/>
        <v>-2.431094438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B53" s="1" t="s">
        <v>60</v>
      </c>
      <c r="C53" s="1">
        <f t="shared" ref="C53:D53" si="6">SUM(C2:C52)</f>
        <v>100</v>
      </c>
      <c r="D53" s="1">
        <f t="shared" si="6"/>
        <v>1</v>
      </c>
      <c r="E53" s="1"/>
      <c r="F53" s="1">
        <f>SUM(F2:F52)</f>
        <v>0.002813529136</v>
      </c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/>
    <row r="55" ht="15.75" customHeight="1">
      <c r="A55" s="7" t="s">
        <v>61</v>
      </c>
      <c r="B55" s="7" t="s">
        <v>62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  <c r="P55" s="9" t="s">
        <v>63</v>
      </c>
      <c r="Q55" s="9"/>
      <c r="R55" s="9" t="s">
        <v>64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ht="15.75" customHeight="1">
      <c r="A56" s="1" t="s">
        <v>65</v>
      </c>
      <c r="B56" s="1">
        <v>-0.0612</v>
      </c>
      <c r="C56" s="1" t="s">
        <v>66</v>
      </c>
      <c r="D56" s="1">
        <v>-2.3695</v>
      </c>
      <c r="E56" s="1" t="s">
        <v>67</v>
      </c>
      <c r="F56" s="1">
        <f>(3.33475*((389^0.149495)/(0.9749^0.935227)))+3.099934</f>
        <v>11.42854613</v>
      </c>
      <c r="O56" s="8"/>
      <c r="P56" s="1" t="s">
        <v>68</v>
      </c>
      <c r="Q56" s="1"/>
      <c r="R56" s="1">
        <f>INT(1+3.3*LOG(117-51))</f>
        <v>7</v>
      </c>
    </row>
    <row r="57" ht="15.75" customHeight="1">
      <c r="A57" s="1" t="s">
        <v>69</v>
      </c>
      <c r="B57" s="1" t="s">
        <v>70</v>
      </c>
      <c r="C57" s="1" t="s">
        <v>71</v>
      </c>
      <c r="D57" s="7" t="s">
        <v>72</v>
      </c>
      <c r="E57" s="1" t="s">
        <v>73</v>
      </c>
      <c r="F57" s="1" t="s">
        <v>74</v>
      </c>
      <c r="G57" s="1" t="s">
        <v>75</v>
      </c>
      <c r="H57" s="1" t="s">
        <v>76</v>
      </c>
      <c r="I57" s="1" t="s">
        <v>77</v>
      </c>
      <c r="J57" s="10" t="s">
        <v>78</v>
      </c>
      <c r="K57" s="1" t="s">
        <v>79</v>
      </c>
      <c r="L57" s="1" t="s">
        <v>80</v>
      </c>
      <c r="M57" s="1" t="s">
        <v>81</v>
      </c>
      <c r="N57" s="1" t="s">
        <v>82</v>
      </c>
      <c r="O57" s="8"/>
      <c r="P57" s="1" t="s">
        <v>83</v>
      </c>
      <c r="Q57" s="1"/>
      <c r="R57" s="1" t="s">
        <v>84</v>
      </c>
      <c r="T57" s="1" t="s">
        <v>69</v>
      </c>
      <c r="V57" s="1" t="s">
        <v>85</v>
      </c>
      <c r="W57" s="1" t="s">
        <v>86</v>
      </c>
      <c r="X57" s="1" t="s">
        <v>87</v>
      </c>
      <c r="Y57" s="1" t="s">
        <v>88</v>
      </c>
      <c r="Z57" s="1" t="s">
        <v>89</v>
      </c>
      <c r="AA57" s="1" t="s">
        <v>90</v>
      </c>
      <c r="AB57" s="1" t="s">
        <v>91</v>
      </c>
      <c r="AC57" s="11" t="s">
        <v>92</v>
      </c>
      <c r="AD57" s="12" t="s">
        <v>93</v>
      </c>
      <c r="AE57" s="1" t="s">
        <v>94</v>
      </c>
      <c r="AF57" s="10" t="s">
        <v>95</v>
      </c>
      <c r="AG57" s="13" t="s">
        <v>96</v>
      </c>
      <c r="AH57" s="1" t="s">
        <v>97</v>
      </c>
      <c r="AI57" s="10" t="s">
        <v>98</v>
      </c>
    </row>
    <row r="58" ht="15.75" customHeight="1">
      <c r="A58" s="1">
        <v>51.0</v>
      </c>
      <c r="B58" s="1">
        <f t="shared" ref="B58:B124" si="7">EXP(($B$56*A58)+($D$56))</f>
        <v>0.004124955694</v>
      </c>
      <c r="C58" s="1">
        <f>B58</f>
        <v>0.004124955694</v>
      </c>
      <c r="D58" s="7">
        <f t="shared" ref="D58:D124" si="8">(14*A58)-4</f>
        <v>710</v>
      </c>
      <c r="E58" s="1">
        <f t="shared" ref="E58:E124" si="9">B58*D58</f>
        <v>2.928718543</v>
      </c>
      <c r="F58" s="1">
        <f>E58</f>
        <v>2.928718543</v>
      </c>
      <c r="G58" s="1">
        <f t="shared" ref="G58:G124" si="10">($E$52*$G$52-(F58))/($G$52-C58)</f>
        <v>1092.963353</v>
      </c>
      <c r="H58" s="1">
        <f t="shared" ref="H58:H124" si="11">G58-D58</f>
        <v>382.963353</v>
      </c>
      <c r="I58" s="1">
        <f t="shared" ref="I58:I124" si="12">((6.0108*(D58^0.17947))*($F$56^-1.18241))</f>
        <v>1.095641547</v>
      </c>
      <c r="J58" s="1">
        <f t="shared" ref="J58:J124" si="13">(1928.3)-((1.695*(10^5))*(D58^-0.03523)*(I58^3.266))*(EXP(-((4.922*(10^-3))*(D58))-(4.7685*I58)+((3.462*(10^-3))*(D58*I58))))</f>
        <v>1490.591686</v>
      </c>
      <c r="K58" s="1">
        <f t="shared" ref="K58:K124" si="14">(341.7)+(811*I58)+((0.4244+(0.1174*I58))*(J58))+((0.4669-(3.2623*I58))*(10^-5))*(J58^-1)</f>
        <v>2054.604707</v>
      </c>
      <c r="L58" s="1">
        <f t="shared" ref="L58:L124" si="15">EXP((8.3634-(0.0566*(I58^-1)))-(((0.24244+(2.2898*(I58^-1))+(0.11857*(I58^-2)))*(10^-3)))+(((1.4685+(3.648*(I58^-1))+(0.47227*(I58^-2)))*(10^-7)))-((0.42019+(1.6977*(I58^-2)))*(10^-10))*(J58^3))</f>
        <v>2212.25128</v>
      </c>
      <c r="M58" s="1">
        <f t="shared" ref="M58:M124" si="16">J58/K58</f>
        <v>0.7254883051</v>
      </c>
      <c r="N58" s="1">
        <f t="shared" ref="N58:N124" si="17">(-LN(L58/14.7)+(-5.92714)+(6.09648*(J58^-1))+(1.28862*LN(J58))+(-0.169347*LN(J58^6)))/(15.2518+(15.6875*LN(J58^-1))+(-13.4721*LN(J58))+(0.43577*LN(J58^6)))</f>
        <v>0.05005612085</v>
      </c>
      <c r="O58" s="8"/>
      <c r="P58" s="1">
        <v>1.0</v>
      </c>
      <c r="Q58" s="1"/>
      <c r="R58" s="1">
        <f t="shared" ref="R58:R64" si="18">($D$58*($D$124/$D$58)^(P58/$R$56))</f>
        <v>799.7822013</v>
      </c>
      <c r="T58" s="1">
        <v>51.0</v>
      </c>
      <c r="V58" s="14">
        <f t="shared" ref="V58:V124" si="19">D58</f>
        <v>710</v>
      </c>
      <c r="W58" s="14">
        <f t="shared" ref="W58:W124" si="20">B58</f>
        <v>0.004124955694</v>
      </c>
      <c r="X58" s="15"/>
      <c r="Y58" s="14">
        <f t="shared" ref="Y58:Y64" si="21">W58/$X$64</f>
        <v>0.1703688694</v>
      </c>
      <c r="Z58" s="14">
        <f t="shared" ref="Z58:Z124" si="22">Y58*V58</f>
        <v>120.9618973</v>
      </c>
      <c r="AA58" s="15"/>
      <c r="AB58" s="14">
        <f t="shared" ref="AB58:AB124" si="23">Z58/I58</f>
        <v>110.4028025</v>
      </c>
      <c r="AC58" s="15"/>
      <c r="AD58" s="14">
        <f t="shared" ref="AD58:AD124" si="24">Y58*L58</f>
        <v>376.8987494</v>
      </c>
      <c r="AE58" s="15"/>
      <c r="AF58" s="16">
        <f t="shared" ref="AF58:AF124" si="25">Y58*K58</f>
        <v>350.0406809</v>
      </c>
      <c r="AG58" s="17"/>
      <c r="AH58" s="16">
        <f t="shared" ref="AH58:AH124" si="26">Y58*N58</f>
        <v>0.008528004715</v>
      </c>
      <c r="AI58" s="17"/>
    </row>
    <row r="59" ht="15.75" customHeight="1">
      <c r="A59" s="1">
        <f t="shared" ref="A59:A124" si="27">A58+1</f>
        <v>52</v>
      </c>
      <c r="B59" s="1">
        <f t="shared" si="7"/>
        <v>0.003880078087</v>
      </c>
      <c r="C59" s="1">
        <f t="shared" ref="C59:C124" si="28">B59+C58</f>
        <v>0.008005033782</v>
      </c>
      <c r="D59" s="7">
        <f t="shared" si="8"/>
        <v>724</v>
      </c>
      <c r="E59" s="1">
        <f t="shared" si="9"/>
        <v>2.809176535</v>
      </c>
      <c r="F59" s="1">
        <f t="shared" ref="F59:F124" si="29">E59+F58</f>
        <v>5.737895078</v>
      </c>
      <c r="G59" s="1">
        <f t="shared" si="10"/>
        <v>1110.872875</v>
      </c>
      <c r="H59" s="1">
        <f t="shared" si="11"/>
        <v>386.8728752</v>
      </c>
      <c r="I59" s="1">
        <f t="shared" si="12"/>
        <v>1.099487856</v>
      </c>
      <c r="J59" s="1">
        <f t="shared" si="13"/>
        <v>1496.56785</v>
      </c>
      <c r="K59" s="1">
        <f t="shared" si="14"/>
        <v>2061.704837</v>
      </c>
      <c r="L59" s="1">
        <f t="shared" si="15"/>
        <v>2203.778714</v>
      </c>
      <c r="M59" s="1">
        <f t="shared" si="16"/>
        <v>0.7258885091</v>
      </c>
      <c r="N59" s="1">
        <f t="shared" si="17"/>
        <v>0.04999892287</v>
      </c>
      <c r="O59" s="8"/>
      <c r="P59" s="1">
        <f t="shared" ref="P59:P64" si="30">P58+1</f>
        <v>2</v>
      </c>
      <c r="Q59" s="1"/>
      <c r="R59" s="1">
        <f t="shared" si="18"/>
        <v>900.9177036</v>
      </c>
      <c r="T59" s="1">
        <f t="shared" ref="T59:T124" si="31">T58+1</f>
        <v>52</v>
      </c>
      <c r="V59" s="14">
        <f t="shared" si="19"/>
        <v>724</v>
      </c>
      <c r="W59" s="14">
        <f t="shared" si="20"/>
        <v>0.003880078087</v>
      </c>
      <c r="X59" s="15"/>
      <c r="Y59" s="14">
        <f t="shared" si="21"/>
        <v>0.1602549374</v>
      </c>
      <c r="Z59" s="14">
        <f t="shared" si="22"/>
        <v>116.0245747</v>
      </c>
      <c r="AA59" s="15"/>
      <c r="AB59" s="14">
        <f t="shared" si="23"/>
        <v>105.5260175</v>
      </c>
      <c r="AC59" s="15"/>
      <c r="AD59" s="14">
        <f t="shared" si="24"/>
        <v>353.1664199</v>
      </c>
      <c r="AE59" s="15"/>
      <c r="AF59" s="16">
        <f t="shared" si="25"/>
        <v>330.3983797</v>
      </c>
      <c r="AG59" s="17"/>
      <c r="AH59" s="16">
        <f t="shared" si="26"/>
        <v>0.008012574257</v>
      </c>
      <c r="AI59" s="17"/>
    </row>
    <row r="60" ht="15.75" customHeight="1">
      <c r="A60" s="1">
        <f t="shared" si="27"/>
        <v>53</v>
      </c>
      <c r="B60" s="1">
        <f t="shared" si="7"/>
        <v>0.003649737616</v>
      </c>
      <c r="C60" s="1">
        <f t="shared" si="28"/>
        <v>0.0116547714</v>
      </c>
      <c r="D60" s="7">
        <f t="shared" si="8"/>
        <v>738</v>
      </c>
      <c r="E60" s="1">
        <f t="shared" si="9"/>
        <v>2.693506361</v>
      </c>
      <c r="F60" s="1">
        <f t="shared" si="29"/>
        <v>8.431401439</v>
      </c>
      <c r="G60" s="1">
        <f t="shared" si="10"/>
        <v>1128.712222</v>
      </c>
      <c r="H60" s="1">
        <f t="shared" si="11"/>
        <v>390.7122217</v>
      </c>
      <c r="I60" s="1">
        <f t="shared" si="12"/>
        <v>1.103273614</v>
      </c>
      <c r="J60" s="1">
        <f t="shared" si="13"/>
        <v>1502.334291</v>
      </c>
      <c r="K60" s="1">
        <f t="shared" si="14"/>
        <v>2068.634405</v>
      </c>
      <c r="L60" s="1">
        <f t="shared" si="15"/>
        <v>2195.750061</v>
      </c>
      <c r="M60" s="1">
        <f t="shared" si="16"/>
        <v>0.7262444672</v>
      </c>
      <c r="N60" s="1">
        <f t="shared" si="17"/>
        <v>0.04994422572</v>
      </c>
      <c r="O60" s="8"/>
      <c r="P60" s="1">
        <f t="shared" si="30"/>
        <v>3</v>
      </c>
      <c r="Q60" s="1"/>
      <c r="R60" s="1">
        <f t="shared" si="18"/>
        <v>1014.842175</v>
      </c>
      <c r="T60" s="1">
        <f t="shared" si="31"/>
        <v>53</v>
      </c>
      <c r="V60" s="14">
        <f t="shared" si="19"/>
        <v>738</v>
      </c>
      <c r="W60" s="14">
        <f t="shared" si="20"/>
        <v>0.003649737616</v>
      </c>
      <c r="X60" s="15"/>
      <c r="Y60" s="14">
        <f t="shared" si="21"/>
        <v>0.1507414181</v>
      </c>
      <c r="Z60" s="14">
        <f t="shared" si="22"/>
        <v>111.2471666</v>
      </c>
      <c r="AA60" s="15"/>
      <c r="AB60" s="14">
        <f t="shared" si="23"/>
        <v>100.8337054</v>
      </c>
      <c r="AC60" s="15"/>
      <c r="AD60" s="14">
        <f t="shared" si="24"/>
        <v>330.9904781</v>
      </c>
      <c r="AE60" s="15"/>
      <c r="AF60" s="16">
        <f t="shared" si="25"/>
        <v>311.8288839</v>
      </c>
      <c r="AG60" s="17"/>
      <c r="AH60" s="16">
        <f t="shared" si="26"/>
        <v>0.007528663413</v>
      </c>
      <c r="AI60" s="17"/>
    </row>
    <row r="61" ht="15.75" customHeight="1">
      <c r="A61" s="1">
        <f t="shared" si="27"/>
        <v>54</v>
      </c>
      <c r="B61" s="1">
        <f t="shared" si="7"/>
        <v>0.003433071285</v>
      </c>
      <c r="C61" s="1">
        <f t="shared" si="28"/>
        <v>0.01508784268</v>
      </c>
      <c r="D61" s="7">
        <f t="shared" si="8"/>
        <v>752</v>
      </c>
      <c r="E61" s="1">
        <f t="shared" si="9"/>
        <v>2.581669607</v>
      </c>
      <c r="F61" s="1">
        <f t="shared" si="29"/>
        <v>11.01307105</v>
      </c>
      <c r="G61" s="1">
        <f t="shared" si="10"/>
        <v>1146.464207</v>
      </c>
      <c r="H61" s="1">
        <f t="shared" si="11"/>
        <v>394.464207</v>
      </c>
      <c r="I61" s="1">
        <f t="shared" si="12"/>
        <v>1.107000896</v>
      </c>
      <c r="J61" s="1">
        <f t="shared" si="13"/>
        <v>1507.899592</v>
      </c>
      <c r="K61" s="1">
        <f t="shared" si="14"/>
        <v>2075.399817</v>
      </c>
      <c r="L61" s="1">
        <f t="shared" si="15"/>
        <v>2188.145399</v>
      </c>
      <c r="M61" s="1">
        <f t="shared" si="16"/>
        <v>0.7265586031</v>
      </c>
      <c r="N61" s="1">
        <f t="shared" si="17"/>
        <v>0.04989191629</v>
      </c>
      <c r="O61" s="8"/>
      <c r="P61" s="1">
        <f t="shared" si="30"/>
        <v>4</v>
      </c>
      <c r="Q61" s="1"/>
      <c r="R61" s="1">
        <f t="shared" si="18"/>
        <v>1143.172829</v>
      </c>
      <c r="T61" s="1">
        <f t="shared" si="31"/>
        <v>54</v>
      </c>
      <c r="V61" s="14">
        <f t="shared" si="19"/>
        <v>752</v>
      </c>
      <c r="W61" s="14">
        <f t="shared" si="20"/>
        <v>0.003433071285</v>
      </c>
      <c r="X61" s="15"/>
      <c r="Y61" s="14">
        <f t="shared" si="21"/>
        <v>0.141792668</v>
      </c>
      <c r="Z61" s="14">
        <f t="shared" si="22"/>
        <v>106.6280863</v>
      </c>
      <c r="AA61" s="15"/>
      <c r="AB61" s="14">
        <f t="shared" si="23"/>
        <v>96.32158995</v>
      </c>
      <c r="AC61" s="15"/>
      <c r="AD61" s="14">
        <f t="shared" si="24"/>
        <v>310.2629742</v>
      </c>
      <c r="AE61" s="15"/>
      <c r="AF61" s="16">
        <f t="shared" si="25"/>
        <v>294.2764773</v>
      </c>
      <c r="AG61" s="17"/>
      <c r="AH61" s="16">
        <f t="shared" si="26"/>
        <v>0.007074307923</v>
      </c>
      <c r="AI61" s="17"/>
    </row>
    <row r="62" ht="15.75" customHeight="1">
      <c r="A62" s="1">
        <f t="shared" si="27"/>
        <v>55</v>
      </c>
      <c r="B62" s="1">
        <f t="shared" si="7"/>
        <v>0.003229267331</v>
      </c>
      <c r="C62" s="1">
        <f t="shared" si="28"/>
        <v>0.01831711001</v>
      </c>
      <c r="D62" s="7">
        <f t="shared" si="8"/>
        <v>766</v>
      </c>
      <c r="E62" s="1">
        <f t="shared" si="9"/>
        <v>2.473618776</v>
      </c>
      <c r="F62" s="1">
        <f t="shared" si="29"/>
        <v>13.48668982</v>
      </c>
      <c r="G62" s="1">
        <f t="shared" si="10"/>
        <v>1164.110863</v>
      </c>
      <c r="H62" s="1">
        <f t="shared" si="11"/>
        <v>398.1108632</v>
      </c>
      <c r="I62" s="1">
        <f t="shared" si="12"/>
        <v>1.110671668</v>
      </c>
      <c r="J62" s="1">
        <f t="shared" si="13"/>
        <v>1513.271866</v>
      </c>
      <c r="K62" s="1">
        <f t="shared" si="14"/>
        <v>2082.00714</v>
      </c>
      <c r="L62" s="1">
        <f t="shared" si="15"/>
        <v>2180.9459</v>
      </c>
      <c r="M62" s="1">
        <f t="shared" si="16"/>
        <v>0.726833178</v>
      </c>
      <c r="N62" s="1">
        <f t="shared" si="17"/>
        <v>0.04984188811</v>
      </c>
      <c r="O62" s="8"/>
      <c r="P62" s="1">
        <f t="shared" si="30"/>
        <v>5</v>
      </c>
      <c r="Q62" s="1"/>
      <c r="R62" s="1">
        <f t="shared" si="18"/>
        <v>1287.731383</v>
      </c>
      <c r="T62" s="1">
        <f t="shared" si="31"/>
        <v>55</v>
      </c>
      <c r="V62" s="14">
        <f t="shared" si="19"/>
        <v>766</v>
      </c>
      <c r="W62" s="14">
        <f t="shared" si="20"/>
        <v>0.003229267331</v>
      </c>
      <c r="X62" s="15"/>
      <c r="Y62" s="14">
        <f t="shared" si="21"/>
        <v>0.1333751596</v>
      </c>
      <c r="Z62" s="14">
        <f t="shared" si="22"/>
        <v>102.1653723</v>
      </c>
      <c r="AA62" s="15"/>
      <c r="AB62" s="14">
        <f t="shared" si="23"/>
        <v>91.98521505</v>
      </c>
      <c r="AC62" s="15"/>
      <c r="AD62" s="14">
        <f t="shared" si="24"/>
        <v>290.8840075</v>
      </c>
      <c r="AE62" s="15"/>
      <c r="AF62" s="16">
        <f t="shared" si="25"/>
        <v>277.6880346</v>
      </c>
      <c r="AG62" s="17"/>
      <c r="AH62" s="16">
        <f t="shared" si="26"/>
        <v>0.006647669781</v>
      </c>
      <c r="AI62" s="17"/>
    </row>
    <row r="63" ht="15.75" customHeight="1">
      <c r="A63" s="1">
        <f t="shared" si="27"/>
        <v>56</v>
      </c>
      <c r="B63" s="1">
        <f t="shared" si="7"/>
        <v>0.003037562179</v>
      </c>
      <c r="C63" s="1">
        <f t="shared" si="28"/>
        <v>0.02135467219</v>
      </c>
      <c r="D63" s="7">
        <f t="shared" si="8"/>
        <v>780</v>
      </c>
      <c r="E63" s="1">
        <f t="shared" si="9"/>
        <v>2.3692985</v>
      </c>
      <c r="F63" s="1">
        <f t="shared" si="29"/>
        <v>15.85598832</v>
      </c>
      <c r="G63" s="1">
        <f t="shared" si="10"/>
        <v>1181.633511</v>
      </c>
      <c r="H63" s="1">
        <f t="shared" si="11"/>
        <v>401.6335113</v>
      </c>
      <c r="I63" s="1">
        <f t="shared" si="12"/>
        <v>1.114287798</v>
      </c>
      <c r="J63" s="1">
        <f t="shared" si="13"/>
        <v>1518.458791</v>
      </c>
      <c r="K63" s="1">
        <f t="shared" si="14"/>
        <v>2088.462127</v>
      </c>
      <c r="L63" s="1">
        <f t="shared" si="15"/>
        <v>2174.133767</v>
      </c>
      <c r="M63" s="1">
        <f t="shared" si="16"/>
        <v>0.7270703028</v>
      </c>
      <c r="N63" s="1">
        <f t="shared" si="17"/>
        <v>0.04979404085</v>
      </c>
      <c r="O63" s="8"/>
      <c r="P63" s="1">
        <f t="shared" si="30"/>
        <v>6</v>
      </c>
      <c r="Q63" s="1"/>
      <c r="R63" s="1">
        <f t="shared" si="18"/>
        <v>1450.569915</v>
      </c>
      <c r="T63" s="1">
        <f t="shared" si="31"/>
        <v>56</v>
      </c>
      <c r="V63" s="14">
        <f t="shared" si="19"/>
        <v>780</v>
      </c>
      <c r="W63" s="14">
        <f t="shared" si="20"/>
        <v>0.003037562179</v>
      </c>
      <c r="X63" s="15"/>
      <c r="Y63" s="14">
        <f t="shared" si="21"/>
        <v>0.1254573558</v>
      </c>
      <c r="Z63" s="14">
        <f t="shared" si="22"/>
        <v>97.85673751</v>
      </c>
      <c r="AA63" s="15"/>
      <c r="AB63" s="14">
        <f t="shared" si="23"/>
        <v>87.81998483</v>
      </c>
      <c r="AC63" s="15"/>
      <c r="AD63" s="14">
        <f t="shared" si="24"/>
        <v>272.7610735</v>
      </c>
      <c r="AE63" s="15"/>
      <c r="AF63" s="16">
        <f t="shared" si="25"/>
        <v>262.0129361</v>
      </c>
      <c r="AG63" s="17"/>
      <c r="AH63" s="16">
        <f t="shared" si="26"/>
        <v>0.006247028698</v>
      </c>
      <c r="AI63" s="17"/>
    </row>
    <row r="64" ht="15.75" customHeight="1">
      <c r="A64" s="1">
        <f t="shared" si="27"/>
        <v>57</v>
      </c>
      <c r="B64" s="1">
        <f t="shared" si="7"/>
        <v>0.002857237586</v>
      </c>
      <c r="C64" s="1">
        <f t="shared" si="28"/>
        <v>0.02421190978</v>
      </c>
      <c r="D64" s="7">
        <f t="shared" si="8"/>
        <v>794</v>
      </c>
      <c r="E64" s="1">
        <f t="shared" si="9"/>
        <v>2.268646643</v>
      </c>
      <c r="F64" s="1">
        <f t="shared" si="29"/>
        <v>18.12463496</v>
      </c>
      <c r="G64" s="1">
        <f t="shared" si="10"/>
        <v>1199.012845</v>
      </c>
      <c r="H64" s="1">
        <f t="shared" si="11"/>
        <v>405.012845</v>
      </c>
      <c r="I64" s="1">
        <f t="shared" si="12"/>
        <v>1.117851058</v>
      </c>
      <c r="J64" s="1">
        <f t="shared" si="13"/>
        <v>1523.467634</v>
      </c>
      <c r="K64" s="1">
        <f t="shared" si="14"/>
        <v>2094.770234</v>
      </c>
      <c r="L64" s="1">
        <f t="shared" si="15"/>
        <v>2167.692169</v>
      </c>
      <c r="M64" s="1">
        <f t="shared" si="16"/>
        <v>0.7272719503</v>
      </c>
      <c r="N64" s="1">
        <f t="shared" si="17"/>
        <v>0.04974827992</v>
      </c>
      <c r="O64" s="8"/>
      <c r="P64" s="1">
        <f t="shared" si="30"/>
        <v>7</v>
      </c>
      <c r="Q64" s="1"/>
      <c r="R64" s="1">
        <f t="shared" si="18"/>
        <v>1634</v>
      </c>
      <c r="T64" s="1">
        <f t="shared" si="31"/>
        <v>57</v>
      </c>
      <c r="V64" s="14">
        <f t="shared" si="19"/>
        <v>794</v>
      </c>
      <c r="W64" s="14">
        <f t="shared" si="20"/>
        <v>0.002857237586</v>
      </c>
      <c r="X64" s="18">
        <f>SUM(W58:W64)</f>
        <v>0.02421190978</v>
      </c>
      <c r="Y64" s="14">
        <f t="shared" si="21"/>
        <v>0.1180095916</v>
      </c>
      <c r="Z64" s="14">
        <f t="shared" si="22"/>
        <v>93.69961576</v>
      </c>
      <c r="AA64" s="18">
        <f>SUM(Z58:Z64)</f>
        <v>748.5834504</v>
      </c>
      <c r="AB64" s="14">
        <f t="shared" si="23"/>
        <v>83.82119884</v>
      </c>
      <c r="AC64" s="18">
        <f>(AA64)/(SUM(AB58:AB64))</f>
        <v>1.10620928</v>
      </c>
      <c r="AD64" s="14">
        <f t="shared" si="24"/>
        <v>255.8084677</v>
      </c>
      <c r="AE64" s="18">
        <f>SUM(AD58:AD64)</f>
        <v>2190.77217</v>
      </c>
      <c r="AF64" s="16">
        <f t="shared" si="25"/>
        <v>247.2029799</v>
      </c>
      <c r="AG64" s="19">
        <f>SUM(AF58:AF64)</f>
        <v>2073.448372</v>
      </c>
      <c r="AH64" s="16">
        <f t="shared" si="26"/>
        <v>0.005870774198</v>
      </c>
      <c r="AI64" s="19">
        <f>SUM(AH58:AH64)</f>
        <v>0.04990902299</v>
      </c>
    </row>
    <row r="65" ht="15.75" customHeight="1">
      <c r="A65" s="1">
        <f t="shared" si="27"/>
        <v>58</v>
      </c>
      <c r="B65" s="1">
        <f t="shared" si="7"/>
        <v>0.002687617945</v>
      </c>
      <c r="C65" s="1">
        <f t="shared" si="28"/>
        <v>0.02689952772</v>
      </c>
      <c r="D65" s="7">
        <f t="shared" si="8"/>
        <v>808</v>
      </c>
      <c r="E65" s="1">
        <f t="shared" si="9"/>
        <v>2.1715953</v>
      </c>
      <c r="F65" s="1">
        <f t="shared" si="29"/>
        <v>20.29623026</v>
      </c>
      <c r="G65" s="1">
        <f t="shared" si="10"/>
        <v>1216.229028</v>
      </c>
      <c r="H65" s="1">
        <f t="shared" si="11"/>
        <v>408.229028</v>
      </c>
      <c r="I65" s="1">
        <f t="shared" si="12"/>
        <v>1.121363132</v>
      </c>
      <c r="J65" s="1">
        <f t="shared" si="13"/>
        <v>1528.305278</v>
      </c>
      <c r="K65" s="1">
        <f t="shared" si="14"/>
        <v>2100.936642</v>
      </c>
      <c r="L65" s="1">
        <f t="shared" si="15"/>
        <v>2161.605187</v>
      </c>
      <c r="M65" s="1">
        <f t="shared" si="16"/>
        <v>0.7274399653</v>
      </c>
      <c r="N65" s="1">
        <f t="shared" si="17"/>
        <v>0.04970451606</v>
      </c>
      <c r="O65" s="8"/>
      <c r="T65" s="1">
        <f t="shared" si="31"/>
        <v>58</v>
      </c>
      <c r="V65" s="20">
        <f t="shared" si="19"/>
        <v>808</v>
      </c>
      <c r="W65" s="20">
        <f t="shared" si="20"/>
        <v>0.002687617945</v>
      </c>
      <c r="X65" s="21"/>
      <c r="Y65" s="20">
        <f t="shared" ref="Y65:Y71" si="32">W65/$X$71</f>
        <v>0.1703688694</v>
      </c>
      <c r="Z65" s="20">
        <f t="shared" si="22"/>
        <v>137.6580465</v>
      </c>
      <c r="AA65" s="21"/>
      <c r="AB65" s="14">
        <f t="shared" si="23"/>
        <v>122.7595616</v>
      </c>
      <c r="AC65" s="21"/>
      <c r="AD65" s="14">
        <f t="shared" si="24"/>
        <v>368.2702317</v>
      </c>
      <c r="AE65" s="21"/>
      <c r="AF65" s="22">
        <f t="shared" si="25"/>
        <v>357.9342003</v>
      </c>
      <c r="AG65" s="9"/>
      <c r="AH65" s="16">
        <f t="shared" si="26"/>
        <v>0.008468102203</v>
      </c>
      <c r="AI65" s="9"/>
    </row>
    <row r="66" ht="15.75" customHeight="1">
      <c r="A66" s="1">
        <f t="shared" si="27"/>
        <v>59</v>
      </c>
      <c r="B66" s="1">
        <f t="shared" si="7"/>
        <v>0.002528067758</v>
      </c>
      <c r="C66" s="1">
        <f t="shared" si="28"/>
        <v>0.02942759548</v>
      </c>
      <c r="D66" s="7">
        <f t="shared" si="8"/>
        <v>822</v>
      </c>
      <c r="E66" s="1">
        <f t="shared" si="9"/>
        <v>2.078071697</v>
      </c>
      <c r="F66" s="1">
        <f t="shared" si="29"/>
        <v>22.37430196</v>
      </c>
      <c r="G66" s="1">
        <f t="shared" si="10"/>
        <v>1233.261802</v>
      </c>
      <c r="H66" s="1">
        <f t="shared" si="11"/>
        <v>411.2618025</v>
      </c>
      <c r="I66" s="1">
        <f t="shared" si="12"/>
        <v>1.124825625</v>
      </c>
      <c r="J66" s="1">
        <f t="shared" si="13"/>
        <v>1532.978249</v>
      </c>
      <c r="K66" s="1">
        <f t="shared" si="14"/>
        <v>2106.96627</v>
      </c>
      <c r="L66" s="1">
        <f t="shared" si="15"/>
        <v>2155.857755</v>
      </c>
      <c r="M66" s="1">
        <f t="shared" si="16"/>
        <v>0.7275760748</v>
      </c>
      <c r="N66" s="1">
        <f t="shared" si="17"/>
        <v>0.04966266496</v>
      </c>
      <c r="O66" s="8"/>
      <c r="T66" s="1">
        <f t="shared" si="31"/>
        <v>59</v>
      </c>
      <c r="V66" s="20">
        <f t="shared" si="19"/>
        <v>822</v>
      </c>
      <c r="W66" s="20">
        <f t="shared" si="20"/>
        <v>0.002528067758</v>
      </c>
      <c r="X66" s="7"/>
      <c r="Y66" s="20">
        <f t="shared" si="32"/>
        <v>0.1602549374</v>
      </c>
      <c r="Z66" s="20">
        <f t="shared" si="22"/>
        <v>131.7295586</v>
      </c>
      <c r="AA66" s="7"/>
      <c r="AB66" s="14">
        <f t="shared" si="23"/>
        <v>117.1110932</v>
      </c>
      <c r="AC66" s="7"/>
      <c r="AD66" s="14">
        <f t="shared" si="24"/>
        <v>345.4868497</v>
      </c>
      <c r="AE66" s="7"/>
      <c r="AF66" s="22">
        <f t="shared" si="25"/>
        <v>337.6517478</v>
      </c>
      <c r="AG66" s="9"/>
      <c r="AH66" s="16">
        <f t="shared" si="26"/>
        <v>0.007958687267</v>
      </c>
      <c r="AI66" s="9"/>
    </row>
    <row r="67" ht="15.75" customHeight="1">
      <c r="A67" s="1">
        <f t="shared" si="27"/>
        <v>60</v>
      </c>
      <c r="B67" s="1">
        <f t="shared" si="7"/>
        <v>0.002377989253</v>
      </c>
      <c r="C67" s="1">
        <f t="shared" si="28"/>
        <v>0.03180558474</v>
      </c>
      <c r="D67" s="7">
        <f t="shared" si="8"/>
        <v>836</v>
      </c>
      <c r="E67" s="1">
        <f t="shared" si="9"/>
        <v>1.987999016</v>
      </c>
      <c r="F67" s="1">
        <f t="shared" si="29"/>
        <v>24.36230098</v>
      </c>
      <c r="G67" s="1">
        <f t="shared" si="10"/>
        <v>1250.090611</v>
      </c>
      <c r="H67" s="1">
        <f t="shared" si="11"/>
        <v>414.0906106</v>
      </c>
      <c r="I67" s="1">
        <f t="shared" si="12"/>
        <v>1.128240063</v>
      </c>
      <c r="J67" s="1">
        <f t="shared" si="13"/>
        <v>1537.492735</v>
      </c>
      <c r="K67" s="1">
        <f t="shared" si="14"/>
        <v>2112.863797</v>
      </c>
      <c r="L67" s="1">
        <f t="shared" si="15"/>
        <v>2150.435613</v>
      </c>
      <c r="M67" s="1">
        <f t="shared" si="16"/>
        <v>0.7276818964</v>
      </c>
      <c r="N67" s="1">
        <f t="shared" si="17"/>
        <v>0.04962264698</v>
      </c>
      <c r="O67" s="8"/>
      <c r="T67" s="1">
        <f t="shared" si="31"/>
        <v>60</v>
      </c>
      <c r="V67" s="20">
        <f t="shared" si="19"/>
        <v>836</v>
      </c>
      <c r="W67" s="20">
        <f t="shared" si="20"/>
        <v>0.002377989253</v>
      </c>
      <c r="X67" s="7"/>
      <c r="Y67" s="20">
        <f t="shared" si="32"/>
        <v>0.1507414181</v>
      </c>
      <c r="Z67" s="20">
        <f t="shared" si="22"/>
        <v>126.0198256</v>
      </c>
      <c r="AA67" s="7"/>
      <c r="AB67" s="14">
        <f t="shared" si="23"/>
        <v>111.6959322</v>
      </c>
      <c r="AC67" s="7"/>
      <c r="AD67" s="14">
        <f t="shared" si="24"/>
        <v>324.1597139</v>
      </c>
      <c r="AE67" s="7"/>
      <c r="AF67" s="22">
        <f t="shared" si="25"/>
        <v>318.4960851</v>
      </c>
      <c r="AG67" s="9"/>
      <c r="AH67" s="16">
        <f t="shared" si="26"/>
        <v>0.007480188177</v>
      </c>
      <c r="AI67" s="9"/>
    </row>
    <row r="68" ht="15.75" customHeight="1">
      <c r="A68" s="1">
        <f t="shared" si="27"/>
        <v>61</v>
      </c>
      <c r="B68" s="1">
        <f t="shared" si="7"/>
        <v>0.002236820145</v>
      </c>
      <c r="C68" s="1">
        <f t="shared" si="28"/>
        <v>0.03404240488</v>
      </c>
      <c r="D68" s="7">
        <f t="shared" si="8"/>
        <v>850</v>
      </c>
      <c r="E68" s="1">
        <f t="shared" si="9"/>
        <v>1.901297123</v>
      </c>
      <c r="F68" s="1">
        <f t="shared" si="29"/>
        <v>26.2635981</v>
      </c>
      <c r="G68" s="1">
        <f t="shared" si="10"/>
        <v>1266.694726</v>
      </c>
      <c r="H68" s="1">
        <f t="shared" si="11"/>
        <v>416.6947256</v>
      </c>
      <c r="I68" s="1">
        <f t="shared" si="12"/>
        <v>1.131607901</v>
      </c>
      <c r="J68" s="1">
        <f t="shared" si="13"/>
        <v>1541.854608</v>
      </c>
      <c r="K68" s="1">
        <f t="shared" si="14"/>
        <v>2118.633671</v>
      </c>
      <c r="L68" s="1">
        <f t="shared" si="15"/>
        <v>2145.325256</v>
      </c>
      <c r="M68" s="1">
        <f t="shared" si="16"/>
        <v>0.7277589462</v>
      </c>
      <c r="N68" s="1">
        <f t="shared" si="17"/>
        <v>0.04958438678</v>
      </c>
      <c r="O68" s="8"/>
      <c r="T68" s="1">
        <f t="shared" si="31"/>
        <v>61</v>
      </c>
      <c r="V68" s="20">
        <f t="shared" si="19"/>
        <v>850</v>
      </c>
      <c r="W68" s="20">
        <f t="shared" si="20"/>
        <v>0.002236820145</v>
      </c>
      <c r="X68" s="7"/>
      <c r="Y68" s="20">
        <f t="shared" si="32"/>
        <v>0.141792668</v>
      </c>
      <c r="Z68" s="20">
        <f t="shared" si="22"/>
        <v>120.5237678</v>
      </c>
      <c r="AA68" s="7"/>
      <c r="AB68" s="14">
        <f t="shared" si="23"/>
        <v>106.506651</v>
      </c>
      <c r="AC68" s="7"/>
      <c r="AD68" s="14">
        <f t="shared" si="24"/>
        <v>304.1913918</v>
      </c>
      <c r="AE68" s="7"/>
      <c r="AF68" s="22">
        <f t="shared" si="25"/>
        <v>300.4067208</v>
      </c>
      <c r="AG68" s="9"/>
      <c r="AH68" s="16">
        <f t="shared" si="26"/>
        <v>0.007030702493</v>
      </c>
      <c r="AI68" s="9"/>
    </row>
    <row r="69" ht="15.75" customHeight="1">
      <c r="A69" s="1">
        <f t="shared" si="27"/>
        <v>62</v>
      </c>
      <c r="B69" s="1">
        <f t="shared" si="7"/>
        <v>0.002104031527</v>
      </c>
      <c r="C69" s="1">
        <f t="shared" si="28"/>
        <v>0.03614643641</v>
      </c>
      <c r="D69" s="7">
        <f t="shared" si="8"/>
        <v>864</v>
      </c>
      <c r="E69" s="1">
        <f t="shared" si="9"/>
        <v>1.817883239</v>
      </c>
      <c r="F69" s="1">
        <f t="shared" si="29"/>
        <v>28.08148134</v>
      </c>
      <c r="G69" s="1">
        <f t="shared" si="10"/>
        <v>1283.053392</v>
      </c>
      <c r="H69" s="1">
        <f t="shared" si="11"/>
        <v>419.0533925</v>
      </c>
      <c r="I69" s="1">
        <f t="shared" si="12"/>
        <v>1.134930527</v>
      </c>
      <c r="J69" s="1">
        <f t="shared" si="13"/>
        <v>1546.069444</v>
      </c>
      <c r="K69" s="1">
        <f t="shared" si="14"/>
        <v>2124.280127</v>
      </c>
      <c r="L69" s="1">
        <f t="shared" si="15"/>
        <v>2140.51389</v>
      </c>
      <c r="M69" s="1">
        <f t="shared" si="16"/>
        <v>0.7278086466</v>
      </c>
      <c r="N69" s="1">
        <f t="shared" si="17"/>
        <v>0.04954781309</v>
      </c>
      <c r="O69" s="8"/>
      <c r="T69" s="1">
        <f t="shared" si="31"/>
        <v>62</v>
      </c>
      <c r="V69" s="20">
        <f t="shared" si="19"/>
        <v>864</v>
      </c>
      <c r="W69" s="20">
        <f t="shared" si="20"/>
        <v>0.002104031527</v>
      </c>
      <c r="X69" s="7"/>
      <c r="Y69" s="20">
        <f t="shared" si="32"/>
        <v>0.1333751596</v>
      </c>
      <c r="Z69" s="20">
        <f t="shared" si="22"/>
        <v>115.2361379</v>
      </c>
      <c r="AA69" s="7"/>
      <c r="AB69" s="14">
        <f t="shared" si="23"/>
        <v>101.5358519</v>
      </c>
      <c r="AC69" s="7"/>
      <c r="AD69" s="14">
        <f t="shared" si="24"/>
        <v>285.4913818</v>
      </c>
      <c r="AE69" s="7"/>
      <c r="AF69" s="22">
        <f t="shared" si="25"/>
        <v>283.326201</v>
      </c>
      <c r="AG69" s="9"/>
      <c r="AH69" s="16">
        <f t="shared" si="26"/>
        <v>0.006608447479</v>
      </c>
      <c r="AI69" s="9"/>
    </row>
    <row r="70" ht="15.75" customHeight="1">
      <c r="A70" s="1">
        <f t="shared" si="27"/>
        <v>63</v>
      </c>
      <c r="B70" s="1">
        <f t="shared" si="7"/>
        <v>0.001979125893</v>
      </c>
      <c r="C70" s="1">
        <f t="shared" si="28"/>
        <v>0.0381255623</v>
      </c>
      <c r="D70" s="7">
        <f t="shared" si="8"/>
        <v>878</v>
      </c>
      <c r="E70" s="1">
        <f t="shared" si="9"/>
        <v>1.737672534</v>
      </c>
      <c r="F70" s="1">
        <f t="shared" si="29"/>
        <v>29.81915387</v>
      </c>
      <c r="G70" s="1">
        <f t="shared" si="10"/>
        <v>1299.145977</v>
      </c>
      <c r="H70" s="1">
        <f t="shared" si="11"/>
        <v>421.1459772</v>
      </c>
      <c r="I70" s="1">
        <f t="shared" si="12"/>
        <v>1.138209267</v>
      </c>
      <c r="J70" s="1">
        <f t="shared" si="13"/>
        <v>1550.14254</v>
      </c>
      <c r="K70" s="1">
        <f t="shared" si="14"/>
        <v>2129.807197</v>
      </c>
      <c r="L70" s="1">
        <f t="shared" si="15"/>
        <v>2135.989395</v>
      </c>
      <c r="M70" s="1">
        <f t="shared" si="16"/>
        <v>0.7278323327</v>
      </c>
      <c r="N70" s="1">
        <f t="shared" si="17"/>
        <v>0.04951285845</v>
      </c>
      <c r="O70" s="8"/>
      <c r="T70" s="1">
        <f t="shared" si="31"/>
        <v>63</v>
      </c>
      <c r="V70" s="20">
        <f t="shared" si="19"/>
        <v>878</v>
      </c>
      <c r="W70" s="20">
        <f t="shared" si="20"/>
        <v>0.001979125893</v>
      </c>
      <c r="X70" s="7"/>
      <c r="Y70" s="20">
        <f t="shared" si="32"/>
        <v>0.1254573558</v>
      </c>
      <c r="Z70" s="20">
        <f t="shared" si="22"/>
        <v>110.1515584</v>
      </c>
      <c r="AA70" s="7"/>
      <c r="AB70" s="14">
        <f t="shared" si="23"/>
        <v>96.77619184</v>
      </c>
      <c r="AC70" s="7"/>
      <c r="AD70" s="14">
        <f t="shared" si="24"/>
        <v>267.9755815</v>
      </c>
      <c r="AE70" s="7"/>
      <c r="AF70" s="22">
        <f t="shared" si="25"/>
        <v>267.1999793</v>
      </c>
      <c r="AG70" s="9"/>
      <c r="AH70" s="16">
        <f t="shared" si="26"/>
        <v>0.006211752298</v>
      </c>
      <c r="AI70" s="9"/>
    </row>
    <row r="71" ht="15.75" customHeight="1">
      <c r="A71" s="1">
        <f t="shared" si="27"/>
        <v>64</v>
      </c>
      <c r="B71" s="1">
        <f t="shared" si="7"/>
        <v>0.00186163527</v>
      </c>
      <c r="C71" s="1">
        <f t="shared" si="28"/>
        <v>0.03998719757</v>
      </c>
      <c r="D71" s="7">
        <f t="shared" si="8"/>
        <v>892</v>
      </c>
      <c r="E71" s="1">
        <f t="shared" si="9"/>
        <v>1.660578661</v>
      </c>
      <c r="F71" s="1">
        <f t="shared" si="29"/>
        <v>31.47973253</v>
      </c>
      <c r="G71" s="1">
        <f t="shared" si="10"/>
        <v>1314.95212</v>
      </c>
      <c r="H71" s="1">
        <f t="shared" si="11"/>
        <v>422.9521204</v>
      </c>
      <c r="I71" s="1">
        <f t="shared" si="12"/>
        <v>1.141445386</v>
      </c>
      <c r="J71" s="1">
        <f t="shared" si="13"/>
        <v>1554.07893</v>
      </c>
      <c r="K71" s="1">
        <f t="shared" si="14"/>
        <v>2135.218722</v>
      </c>
      <c r="L71" s="1">
        <f t="shared" si="15"/>
        <v>2131.740277</v>
      </c>
      <c r="M71" s="1">
        <f t="shared" si="16"/>
        <v>0.7278312585</v>
      </c>
      <c r="N71" s="1">
        <f t="shared" si="17"/>
        <v>0.0494794589</v>
      </c>
      <c r="O71" s="8"/>
      <c r="T71" s="1">
        <f t="shared" si="31"/>
        <v>64</v>
      </c>
      <c r="V71" s="20">
        <f t="shared" si="19"/>
        <v>892</v>
      </c>
      <c r="W71" s="20">
        <f t="shared" si="20"/>
        <v>0.00186163527</v>
      </c>
      <c r="X71" s="23">
        <f>SUM(W65:W71)</f>
        <v>0.01577528779</v>
      </c>
      <c r="Y71" s="20">
        <f t="shared" si="32"/>
        <v>0.1180095916</v>
      </c>
      <c r="Z71" s="20">
        <f t="shared" si="22"/>
        <v>105.2645557</v>
      </c>
      <c r="AA71" s="23">
        <f>SUM(Z65:Z71)</f>
        <v>846.5834504</v>
      </c>
      <c r="AB71" s="14">
        <f t="shared" si="23"/>
        <v>92.22040498</v>
      </c>
      <c r="AC71" s="23">
        <f>AA71/SUM(AB65:AB71)</f>
        <v>1.130880336</v>
      </c>
      <c r="AD71" s="14">
        <f t="shared" si="24"/>
        <v>251.5657996</v>
      </c>
      <c r="AE71" s="23">
        <f>SUM(AD65:AD71)</f>
        <v>2147.14095</v>
      </c>
      <c r="AF71" s="22">
        <f t="shared" si="25"/>
        <v>251.9762895</v>
      </c>
      <c r="AG71" s="24">
        <f>SUM(AF65:AF71)</f>
        <v>2116.991224</v>
      </c>
      <c r="AH71" s="16">
        <f t="shared" si="26"/>
        <v>0.00583905074</v>
      </c>
      <c r="AI71" s="24">
        <f>SUM(AH65:AH71)</f>
        <v>0.04959693066</v>
      </c>
    </row>
    <row r="72" ht="15.75" customHeight="1">
      <c r="A72" s="1">
        <f t="shared" si="27"/>
        <v>65</v>
      </c>
      <c r="B72" s="1">
        <f t="shared" si="7"/>
        <v>0.001751119467</v>
      </c>
      <c r="C72" s="1">
        <f t="shared" si="28"/>
        <v>0.04173831704</v>
      </c>
      <c r="D72" s="7">
        <f t="shared" si="8"/>
        <v>906</v>
      </c>
      <c r="E72" s="1">
        <f t="shared" si="9"/>
        <v>1.586514237</v>
      </c>
      <c r="F72" s="1">
        <f t="shared" si="29"/>
        <v>33.06624677</v>
      </c>
      <c r="G72" s="1">
        <f t="shared" si="10"/>
        <v>1330.451896</v>
      </c>
      <c r="H72" s="1">
        <f t="shared" si="11"/>
        <v>424.4518964</v>
      </c>
      <c r="I72" s="1">
        <f t="shared" si="12"/>
        <v>1.144640094</v>
      </c>
      <c r="J72" s="1">
        <f t="shared" si="13"/>
        <v>1557.8834</v>
      </c>
      <c r="K72" s="1">
        <f t="shared" si="14"/>
        <v>2140.518366</v>
      </c>
      <c r="L72" s="1">
        <f t="shared" si="15"/>
        <v>2127.75564</v>
      </c>
      <c r="M72" s="1">
        <f t="shared" si="16"/>
        <v>0.7278066027</v>
      </c>
      <c r="N72" s="1">
        <f t="shared" si="17"/>
        <v>0.04944755388</v>
      </c>
      <c r="O72" s="8"/>
      <c r="T72" s="1">
        <f t="shared" si="31"/>
        <v>65</v>
      </c>
      <c r="V72" s="14">
        <f t="shared" si="19"/>
        <v>906</v>
      </c>
      <c r="W72" s="14">
        <f t="shared" si="20"/>
        <v>0.001751119467</v>
      </c>
      <c r="X72" s="25"/>
      <c r="Y72" s="14">
        <f t="shared" ref="Y72:Y79" si="33">W72/$X$79</f>
        <v>0.1533467701</v>
      </c>
      <c r="Z72" s="14">
        <f t="shared" si="22"/>
        <v>138.9321737</v>
      </c>
      <c r="AA72" s="25"/>
      <c r="AB72" s="14">
        <f t="shared" si="23"/>
        <v>121.376295</v>
      </c>
      <c r="AC72" s="25"/>
      <c r="AD72" s="14">
        <f t="shared" si="24"/>
        <v>326.2844551</v>
      </c>
      <c r="AE72" s="25"/>
      <c r="AF72" s="16">
        <f t="shared" si="25"/>
        <v>328.2415778</v>
      </c>
      <c r="AG72" s="17"/>
      <c r="AH72" s="16">
        <f t="shared" si="26"/>
        <v>0.007582622678</v>
      </c>
      <c r="AI72" s="17"/>
    </row>
    <row r="73" ht="15.75" customHeight="1">
      <c r="A73" s="1">
        <f t="shared" si="27"/>
        <v>66</v>
      </c>
      <c r="B73" s="1">
        <f t="shared" si="7"/>
        <v>0.001647164425</v>
      </c>
      <c r="C73" s="1">
        <f t="shared" si="28"/>
        <v>0.04338548146</v>
      </c>
      <c r="D73" s="7">
        <f t="shared" si="8"/>
        <v>920</v>
      </c>
      <c r="E73" s="1">
        <f t="shared" si="9"/>
        <v>1.515391271</v>
      </c>
      <c r="F73" s="1">
        <f t="shared" si="29"/>
        <v>34.58163804</v>
      </c>
      <c r="G73" s="1">
        <f t="shared" si="10"/>
        <v>1345.625972</v>
      </c>
      <c r="H73" s="1">
        <f t="shared" si="11"/>
        <v>425.6259725</v>
      </c>
      <c r="I73" s="1">
        <f t="shared" si="12"/>
        <v>1.147794549</v>
      </c>
      <c r="J73" s="1">
        <f t="shared" si="13"/>
        <v>1561.560505</v>
      </c>
      <c r="K73" s="1">
        <f t="shared" si="14"/>
        <v>2145.709622</v>
      </c>
      <c r="L73" s="1">
        <f t="shared" si="15"/>
        <v>2124.025148</v>
      </c>
      <c r="M73" s="1">
        <f t="shared" si="16"/>
        <v>0.7277594736</v>
      </c>
      <c r="N73" s="1">
        <f t="shared" si="17"/>
        <v>0.0494170859</v>
      </c>
      <c r="O73" s="8"/>
      <c r="T73" s="1">
        <f t="shared" si="31"/>
        <v>66</v>
      </c>
      <c r="V73" s="14">
        <f t="shared" si="19"/>
        <v>920</v>
      </c>
      <c r="W73" s="14">
        <f t="shared" si="20"/>
        <v>0.001647164425</v>
      </c>
      <c r="X73" s="15"/>
      <c r="Y73" s="14">
        <f t="shared" si="33"/>
        <v>0.1442433535</v>
      </c>
      <c r="Z73" s="14">
        <f t="shared" si="22"/>
        <v>132.7038852</v>
      </c>
      <c r="AA73" s="15"/>
      <c r="AB73" s="14">
        <f t="shared" si="23"/>
        <v>115.6164101</v>
      </c>
      <c r="AC73" s="15"/>
      <c r="AD73" s="14">
        <f t="shared" si="24"/>
        <v>306.3765103</v>
      </c>
      <c r="AE73" s="15"/>
      <c r="AF73" s="16">
        <f t="shared" si="25"/>
        <v>309.5043515</v>
      </c>
      <c r="AG73" s="17"/>
      <c r="AH73" s="16">
        <f t="shared" si="26"/>
        <v>0.007128086191</v>
      </c>
      <c r="AI73" s="17"/>
    </row>
    <row r="74" ht="15.75" customHeight="1">
      <c r="A74" s="1">
        <f t="shared" si="27"/>
        <v>67</v>
      </c>
      <c r="B74" s="1">
        <f t="shared" si="7"/>
        <v>0.001549380663</v>
      </c>
      <c r="C74" s="1">
        <f t="shared" si="28"/>
        <v>0.04493486212</v>
      </c>
      <c r="D74" s="7">
        <f t="shared" si="8"/>
        <v>934</v>
      </c>
      <c r="E74" s="1">
        <f t="shared" si="9"/>
        <v>1.447121539</v>
      </c>
      <c r="F74" s="1">
        <f t="shared" si="29"/>
        <v>36.02875958</v>
      </c>
      <c r="G74" s="1">
        <f t="shared" si="10"/>
        <v>1360.455768</v>
      </c>
      <c r="H74" s="1">
        <f t="shared" si="11"/>
        <v>426.4557679</v>
      </c>
      <c r="I74" s="1">
        <f t="shared" si="12"/>
        <v>1.150909859</v>
      </c>
      <c r="J74" s="1">
        <f t="shared" si="13"/>
        <v>1565.114579</v>
      </c>
      <c r="K74" s="1">
        <f t="shared" si="14"/>
        <v>2150.795824</v>
      </c>
      <c r="L74" s="1">
        <f t="shared" si="15"/>
        <v>2120.538991</v>
      </c>
      <c r="M74" s="1">
        <f t="shared" si="16"/>
        <v>0.727690914</v>
      </c>
      <c r="N74" s="1">
        <f t="shared" si="17"/>
        <v>0.04938800043</v>
      </c>
      <c r="O74" s="8"/>
      <c r="T74" s="1">
        <f t="shared" si="31"/>
        <v>67</v>
      </c>
      <c r="V74" s="14">
        <f t="shared" si="19"/>
        <v>934</v>
      </c>
      <c r="W74" s="14">
        <f t="shared" si="20"/>
        <v>0.001549380663</v>
      </c>
      <c r="X74" s="15"/>
      <c r="Y74" s="14">
        <f t="shared" si="33"/>
        <v>0.1356803604</v>
      </c>
      <c r="Z74" s="14">
        <f t="shared" si="22"/>
        <v>126.7254566</v>
      </c>
      <c r="AA74" s="15"/>
      <c r="AB74" s="14">
        <f t="shared" si="23"/>
        <v>110.1089331</v>
      </c>
      <c r="AC74" s="15"/>
      <c r="AD74" s="14">
        <f t="shared" si="24"/>
        <v>287.7154945</v>
      </c>
      <c r="AE74" s="15"/>
      <c r="AF74" s="16">
        <f t="shared" si="25"/>
        <v>291.8207525</v>
      </c>
      <c r="AG74" s="17"/>
      <c r="AH74" s="16">
        <f t="shared" si="26"/>
        <v>0.006700981698</v>
      </c>
      <c r="AI74" s="17"/>
    </row>
    <row r="75" ht="15.75" customHeight="1">
      <c r="A75" s="1">
        <f t="shared" si="27"/>
        <v>68</v>
      </c>
      <c r="B75" s="1">
        <f t="shared" si="7"/>
        <v>0.001457401826</v>
      </c>
      <c r="C75" s="1">
        <f t="shared" si="28"/>
        <v>0.04639226395</v>
      </c>
      <c r="D75" s="7">
        <f t="shared" si="8"/>
        <v>948</v>
      </c>
      <c r="E75" s="1">
        <f t="shared" si="9"/>
        <v>1.381616931</v>
      </c>
      <c r="F75" s="1">
        <f t="shared" si="29"/>
        <v>37.41037651</v>
      </c>
      <c r="G75" s="1">
        <f t="shared" si="10"/>
        <v>1374.923609</v>
      </c>
      <c r="H75" s="1">
        <f t="shared" si="11"/>
        <v>426.9236093</v>
      </c>
      <c r="I75" s="1">
        <f t="shared" si="12"/>
        <v>1.153987086</v>
      </c>
      <c r="J75" s="1">
        <f t="shared" si="13"/>
        <v>1568.54975</v>
      </c>
      <c r="K75" s="1">
        <f t="shared" si="14"/>
        <v>2155.780155</v>
      </c>
      <c r="L75" s="1">
        <f t="shared" si="15"/>
        <v>2117.287859</v>
      </c>
      <c r="M75" s="1">
        <f t="shared" si="16"/>
        <v>0.727601906</v>
      </c>
      <c r="N75" s="1">
        <f t="shared" si="17"/>
        <v>0.04936024573</v>
      </c>
      <c r="O75" s="8"/>
      <c r="T75" s="1">
        <f t="shared" si="31"/>
        <v>68</v>
      </c>
      <c r="V75" s="14">
        <f t="shared" si="19"/>
        <v>948</v>
      </c>
      <c r="W75" s="14">
        <f t="shared" si="20"/>
        <v>0.001457401826</v>
      </c>
      <c r="X75" s="15"/>
      <c r="Y75" s="14">
        <f t="shared" si="33"/>
        <v>0.1276257085</v>
      </c>
      <c r="Z75" s="14">
        <f t="shared" si="22"/>
        <v>120.9891717</v>
      </c>
      <c r="AA75" s="15"/>
      <c r="AB75" s="14">
        <f t="shared" si="23"/>
        <v>104.8444763</v>
      </c>
      <c r="AC75" s="15"/>
      <c r="AD75" s="14">
        <f t="shared" si="24"/>
        <v>270.2203632</v>
      </c>
      <c r="AE75" s="15"/>
      <c r="AF75" s="16">
        <f t="shared" si="25"/>
        <v>275.1329698</v>
      </c>
      <c r="AG75" s="17"/>
      <c r="AH75" s="16">
        <f t="shared" si="26"/>
        <v>0.006299636335</v>
      </c>
      <c r="AI75" s="17"/>
    </row>
    <row r="76" ht="15.75" customHeight="1">
      <c r="A76" s="1">
        <f t="shared" si="27"/>
        <v>69</v>
      </c>
      <c r="B76" s="1">
        <f t="shared" si="7"/>
        <v>0.001370883303</v>
      </c>
      <c r="C76" s="1">
        <f t="shared" si="28"/>
        <v>0.04776314725</v>
      </c>
      <c r="D76" s="7">
        <f t="shared" si="8"/>
        <v>962</v>
      </c>
      <c r="E76" s="1">
        <f t="shared" si="9"/>
        <v>1.318789738</v>
      </c>
      <c r="F76" s="1">
        <f t="shared" si="29"/>
        <v>38.72916625</v>
      </c>
      <c r="G76" s="1">
        <f t="shared" si="10"/>
        <v>1389.01288</v>
      </c>
      <c r="H76" s="1">
        <f t="shared" si="11"/>
        <v>427.01288</v>
      </c>
      <c r="I76" s="1">
        <f t="shared" si="12"/>
        <v>1.157027248</v>
      </c>
      <c r="J76" s="1">
        <f t="shared" si="13"/>
        <v>1571.869949</v>
      </c>
      <c r="K76" s="1">
        <f t="shared" si="14"/>
        <v>2160.665657</v>
      </c>
      <c r="L76" s="1">
        <f t="shared" si="15"/>
        <v>2114.262912</v>
      </c>
      <c r="M76" s="1">
        <f t="shared" si="16"/>
        <v>0.7274933741</v>
      </c>
      <c r="N76" s="1">
        <f t="shared" si="17"/>
        <v>0.0493337726</v>
      </c>
      <c r="O76" s="8"/>
      <c r="T76" s="1">
        <f t="shared" si="31"/>
        <v>69</v>
      </c>
      <c r="V76" s="14">
        <f t="shared" si="19"/>
        <v>962</v>
      </c>
      <c r="W76" s="14">
        <f t="shared" si="20"/>
        <v>0.001370883303</v>
      </c>
      <c r="X76" s="15"/>
      <c r="Y76" s="14">
        <f t="shared" si="33"/>
        <v>0.1200492203</v>
      </c>
      <c r="Z76" s="14">
        <f t="shared" si="22"/>
        <v>115.48735</v>
      </c>
      <c r="AA76" s="15"/>
      <c r="AB76" s="14">
        <f t="shared" si="23"/>
        <v>99.81385503</v>
      </c>
      <c r="AC76" s="15"/>
      <c r="AD76" s="14">
        <f t="shared" si="24"/>
        <v>253.8156142</v>
      </c>
      <c r="AE76" s="15"/>
      <c r="AF76" s="16">
        <f t="shared" si="25"/>
        <v>259.3862276</v>
      </c>
      <c r="AG76" s="17"/>
      <c r="AH76" s="16">
        <f t="shared" si="26"/>
        <v>0.005922480938</v>
      </c>
      <c r="AI76" s="17"/>
    </row>
    <row r="77" ht="15.75" customHeight="1">
      <c r="A77" s="1">
        <f t="shared" si="27"/>
        <v>70</v>
      </c>
      <c r="B77" s="1">
        <f t="shared" si="7"/>
        <v>0.001289500945</v>
      </c>
      <c r="C77" s="1">
        <f t="shared" si="28"/>
        <v>0.0490526482</v>
      </c>
      <c r="D77" s="7">
        <f t="shared" si="8"/>
        <v>976</v>
      </c>
      <c r="E77" s="1">
        <f t="shared" si="9"/>
        <v>1.258552922</v>
      </c>
      <c r="F77" s="1">
        <f t="shared" si="29"/>
        <v>39.98771917</v>
      </c>
      <c r="G77" s="1">
        <f t="shared" si="10"/>
        <v>1402.70816</v>
      </c>
      <c r="H77" s="1">
        <f t="shared" si="11"/>
        <v>426.7081602</v>
      </c>
      <c r="I77" s="1">
        <f t="shared" si="12"/>
        <v>1.160031321</v>
      </c>
      <c r="J77" s="1">
        <f t="shared" si="13"/>
        <v>1575.078925</v>
      </c>
      <c r="K77" s="1">
        <f t="shared" si="14"/>
        <v>2165.455237</v>
      </c>
      <c r="L77" s="1">
        <f t="shared" si="15"/>
        <v>2111.455755</v>
      </c>
      <c r="M77" s="1">
        <f t="shared" si="16"/>
        <v>0.72736619</v>
      </c>
      <c r="N77" s="1">
        <f t="shared" si="17"/>
        <v>0.04930853435</v>
      </c>
      <c r="O77" s="8"/>
      <c r="T77" s="1">
        <f t="shared" si="31"/>
        <v>70</v>
      </c>
      <c r="V77" s="14">
        <f t="shared" si="19"/>
        <v>976</v>
      </c>
      <c r="W77" s="14">
        <f t="shared" si="20"/>
        <v>0.001289500945</v>
      </c>
      <c r="X77" s="15"/>
      <c r="Y77" s="14">
        <f t="shared" si="33"/>
        <v>0.1129225097</v>
      </c>
      <c r="Z77" s="14">
        <f t="shared" si="22"/>
        <v>110.2123694</v>
      </c>
      <c r="AA77" s="15"/>
      <c r="AB77" s="14">
        <f t="shared" si="23"/>
        <v>95.00809804</v>
      </c>
      <c r="AC77" s="15"/>
      <c r="AD77" s="14">
        <f t="shared" si="24"/>
        <v>238.4308829</v>
      </c>
      <c r="AE77" s="15"/>
      <c r="AF77" s="16">
        <f t="shared" si="25"/>
        <v>244.5286399</v>
      </c>
      <c r="AG77" s="17"/>
      <c r="AH77" s="16">
        <f t="shared" si="26"/>
        <v>0.005568043446</v>
      </c>
      <c r="AI77" s="17"/>
    </row>
    <row r="78" ht="15.75" customHeight="1">
      <c r="A78" s="1">
        <f t="shared" si="27"/>
        <v>71</v>
      </c>
      <c r="B78" s="1">
        <f t="shared" si="7"/>
        <v>0.001212949842</v>
      </c>
      <c r="C78" s="1">
        <f t="shared" si="28"/>
        <v>0.05026559804</v>
      </c>
      <c r="D78" s="7">
        <f t="shared" si="8"/>
        <v>990</v>
      </c>
      <c r="E78" s="1">
        <f t="shared" si="9"/>
        <v>1.200820344</v>
      </c>
      <c r="F78" s="1">
        <f t="shared" si="29"/>
        <v>41.18853951</v>
      </c>
      <c r="G78" s="1">
        <f t="shared" si="10"/>
        <v>1415.995357</v>
      </c>
      <c r="H78" s="1">
        <f t="shared" si="11"/>
        <v>425.9953571</v>
      </c>
      <c r="I78" s="1">
        <f t="shared" si="12"/>
        <v>1.163000241</v>
      </c>
      <c r="J78" s="1">
        <f t="shared" si="13"/>
        <v>1578.18025</v>
      </c>
      <c r="K78" s="1">
        <f t="shared" si="14"/>
        <v>2170.151673</v>
      </c>
      <c r="L78" s="1">
        <f t="shared" si="15"/>
        <v>2108.85841</v>
      </c>
      <c r="M78" s="1">
        <f t="shared" si="16"/>
        <v>0.7272211752</v>
      </c>
      <c r="N78" s="1">
        <f t="shared" si="17"/>
        <v>0.04928448654</v>
      </c>
      <c r="O78" s="8"/>
      <c r="T78" s="1">
        <f t="shared" si="31"/>
        <v>71</v>
      </c>
      <c r="V78" s="14">
        <f t="shared" si="19"/>
        <v>990</v>
      </c>
      <c r="W78" s="14">
        <f t="shared" si="20"/>
        <v>0.001212949842</v>
      </c>
      <c r="X78" s="15"/>
      <c r="Y78" s="14">
        <f t="shared" si="33"/>
        <v>0.1062188755</v>
      </c>
      <c r="Z78" s="14">
        <f t="shared" si="22"/>
        <v>105.1566867</v>
      </c>
      <c r="AA78" s="15"/>
      <c r="AB78" s="14">
        <f t="shared" si="23"/>
        <v>90.4184565</v>
      </c>
      <c r="AC78" s="15"/>
      <c r="AD78" s="14">
        <f t="shared" si="24"/>
        <v>224.0005688</v>
      </c>
      <c r="AE78" s="15"/>
      <c r="AF78" s="16">
        <f t="shared" si="25"/>
        <v>230.5110703</v>
      </c>
      <c r="AG78" s="17"/>
      <c r="AH78" s="16">
        <f t="shared" si="26"/>
        <v>0.005234942739</v>
      </c>
      <c r="AI78" s="17"/>
    </row>
    <row r="79" ht="15.75" customHeight="1">
      <c r="A79" s="1">
        <f t="shared" si="27"/>
        <v>72</v>
      </c>
      <c r="B79" s="1">
        <f t="shared" si="7"/>
        <v>0.001140943189</v>
      </c>
      <c r="C79" s="1">
        <f t="shared" si="28"/>
        <v>0.05140654123</v>
      </c>
      <c r="D79" s="7">
        <f t="shared" si="8"/>
        <v>1004</v>
      </c>
      <c r="E79" s="1">
        <f t="shared" si="9"/>
        <v>1.145506962</v>
      </c>
      <c r="F79" s="1">
        <f t="shared" si="29"/>
        <v>42.33404648</v>
      </c>
      <c r="G79" s="1">
        <f t="shared" si="10"/>
        <v>1428.861821</v>
      </c>
      <c r="H79" s="1">
        <f t="shared" si="11"/>
        <v>424.8618208</v>
      </c>
      <c r="I79" s="1">
        <f t="shared" si="12"/>
        <v>1.16593491</v>
      </c>
      <c r="J79" s="1">
        <f t="shared" si="13"/>
        <v>1581.177331</v>
      </c>
      <c r="K79" s="1">
        <f t="shared" si="14"/>
        <v>2174.757623</v>
      </c>
      <c r="L79" s="1">
        <f t="shared" si="15"/>
        <v>2106.463296</v>
      </c>
      <c r="M79" s="1">
        <f t="shared" si="16"/>
        <v>0.7270591048</v>
      </c>
      <c r="N79" s="1">
        <f t="shared" si="17"/>
        <v>0.04926158695</v>
      </c>
      <c r="O79" s="8"/>
      <c r="T79" s="1">
        <f t="shared" si="31"/>
        <v>72</v>
      </c>
      <c r="V79" s="14">
        <f t="shared" si="19"/>
        <v>1004</v>
      </c>
      <c r="W79" s="14">
        <f t="shared" si="20"/>
        <v>0.001140943189</v>
      </c>
      <c r="X79" s="18">
        <f>SUM(W72:W79)</f>
        <v>0.01141934366</v>
      </c>
      <c r="Y79" s="14">
        <f t="shared" si="33"/>
        <v>0.09991320192</v>
      </c>
      <c r="Z79" s="14">
        <f t="shared" si="22"/>
        <v>100.3128547</v>
      </c>
      <c r="AA79" s="18">
        <f>SUM(Z72:Z79)</f>
        <v>950.5199481</v>
      </c>
      <c r="AB79" s="14">
        <f t="shared" si="23"/>
        <v>86.03641069</v>
      </c>
      <c r="AC79" s="18">
        <f>AA79/SUM(AB72:AB79)</f>
        <v>1.154632491</v>
      </c>
      <c r="AD79" s="14">
        <f t="shared" si="24"/>
        <v>210.4634926</v>
      </c>
      <c r="AE79" s="18">
        <f>SUM(AD72:AD79)</f>
        <v>2117.307382</v>
      </c>
      <c r="AF79" s="16">
        <f t="shared" si="25"/>
        <v>217.2869975</v>
      </c>
      <c r="AG79" s="19">
        <f>SUM(AF72:AF79)</f>
        <v>2156.412587</v>
      </c>
      <c r="AH79" s="16">
        <f t="shared" si="26"/>
        <v>0.004921882883</v>
      </c>
      <c r="AI79" s="19">
        <f>SUM(AH72:AH79)</f>
        <v>0.04935867691</v>
      </c>
    </row>
    <row r="80" ht="15.75" customHeight="1">
      <c r="A80" s="1">
        <f t="shared" si="27"/>
        <v>73</v>
      </c>
      <c r="B80" s="1">
        <f t="shared" si="7"/>
        <v>0.001073211204</v>
      </c>
      <c r="C80" s="1">
        <f t="shared" si="28"/>
        <v>0.05247975243</v>
      </c>
      <c r="D80" s="7">
        <f t="shared" si="8"/>
        <v>1018</v>
      </c>
      <c r="E80" s="1">
        <f t="shared" si="9"/>
        <v>1.092529005</v>
      </c>
      <c r="F80" s="1">
        <f t="shared" si="29"/>
        <v>43.42657548</v>
      </c>
      <c r="G80" s="1">
        <f t="shared" si="10"/>
        <v>1441.296445</v>
      </c>
      <c r="H80" s="1">
        <f t="shared" si="11"/>
        <v>423.2964453</v>
      </c>
      <c r="I80" s="1">
        <f t="shared" si="12"/>
        <v>1.168836191</v>
      </c>
      <c r="J80" s="1">
        <f t="shared" si="13"/>
        <v>1584.073419</v>
      </c>
      <c r="K80" s="1">
        <f t="shared" si="14"/>
        <v>2179.275632</v>
      </c>
      <c r="L80" s="1">
        <f t="shared" si="15"/>
        <v>2104.263208</v>
      </c>
      <c r="M80" s="1">
        <f t="shared" si="16"/>
        <v>0.7268807099</v>
      </c>
      <c r="N80" s="1">
        <f t="shared" si="17"/>
        <v>0.04923979537</v>
      </c>
      <c r="O80" s="8"/>
      <c r="T80" s="1">
        <f t="shared" si="31"/>
        <v>73</v>
      </c>
      <c r="V80" s="20">
        <f t="shared" si="19"/>
        <v>1018</v>
      </c>
      <c r="W80" s="20">
        <f t="shared" si="20"/>
        <v>0.001073211204</v>
      </c>
      <c r="X80" s="21"/>
      <c r="Y80" s="20">
        <f t="shared" ref="Y80:Y88" si="34">W80/$X$88</f>
        <v>0.140173046</v>
      </c>
      <c r="Z80" s="20">
        <f t="shared" si="22"/>
        <v>142.6961608</v>
      </c>
      <c r="AA80" s="21"/>
      <c r="AB80" s="14">
        <f t="shared" si="23"/>
        <v>122.0839686</v>
      </c>
      <c r="AC80" s="21"/>
      <c r="AD80" s="14">
        <f t="shared" si="24"/>
        <v>294.9609834</v>
      </c>
      <c r="AE80" s="21"/>
      <c r="AF80" s="22">
        <f t="shared" si="25"/>
        <v>305.4757034</v>
      </c>
      <c r="AG80" s="9"/>
      <c r="AH80" s="16">
        <f t="shared" si="26"/>
        <v>0.006902092101</v>
      </c>
      <c r="AI80" s="9"/>
    </row>
    <row r="81" ht="15.75" customHeight="1">
      <c r="A81" s="1">
        <f t="shared" si="27"/>
        <v>74</v>
      </c>
      <c r="B81" s="1">
        <f t="shared" si="7"/>
        <v>0.001009500121</v>
      </c>
      <c r="C81" s="1">
        <f t="shared" si="28"/>
        <v>0.05348925255</v>
      </c>
      <c r="D81" s="7">
        <f t="shared" si="8"/>
        <v>1032</v>
      </c>
      <c r="E81" s="1">
        <f t="shared" si="9"/>
        <v>1.041804125</v>
      </c>
      <c r="F81" s="1">
        <f t="shared" si="29"/>
        <v>44.46837961</v>
      </c>
      <c r="G81" s="1">
        <f t="shared" si="10"/>
        <v>1453.289753</v>
      </c>
      <c r="H81" s="1">
        <f t="shared" si="11"/>
        <v>421.2897527</v>
      </c>
      <c r="I81" s="1">
        <f t="shared" si="12"/>
        <v>1.171704915</v>
      </c>
      <c r="J81" s="1">
        <f t="shared" si="13"/>
        <v>1586.871617</v>
      </c>
      <c r="K81" s="1">
        <f t="shared" si="14"/>
        <v>2183.708135</v>
      </c>
      <c r="L81" s="1">
        <f t="shared" si="15"/>
        <v>2102.251293</v>
      </c>
      <c r="M81" s="1">
        <f t="shared" si="16"/>
        <v>0.7266866808</v>
      </c>
      <c r="N81" s="1">
        <f t="shared" si="17"/>
        <v>0.04921907357</v>
      </c>
      <c r="O81" s="8"/>
      <c r="T81" s="1">
        <f t="shared" si="31"/>
        <v>74</v>
      </c>
      <c r="V81" s="20">
        <f t="shared" si="19"/>
        <v>1032</v>
      </c>
      <c r="W81" s="20">
        <f t="shared" si="20"/>
        <v>0.001009500121</v>
      </c>
      <c r="X81" s="7"/>
      <c r="Y81" s="20">
        <f t="shared" si="34"/>
        <v>0.1318516863</v>
      </c>
      <c r="Z81" s="20">
        <f t="shared" si="22"/>
        <v>136.0709402</v>
      </c>
      <c r="AA81" s="7"/>
      <c r="AB81" s="14">
        <f t="shared" si="23"/>
        <v>116.1307241</v>
      </c>
      <c r="AC81" s="7"/>
      <c r="AD81" s="14">
        <f t="shared" si="24"/>
        <v>277.185378</v>
      </c>
      <c r="AE81" s="7"/>
      <c r="AF81" s="22">
        <f t="shared" si="25"/>
        <v>287.9256</v>
      </c>
      <c r="AG81" s="9"/>
      <c r="AH81" s="16">
        <f t="shared" si="26"/>
        <v>0.006489617847</v>
      </c>
      <c r="AI81" s="9"/>
    </row>
    <row r="82" ht="15.75" customHeight="1">
      <c r="A82" s="1">
        <f t="shared" si="27"/>
        <v>75</v>
      </c>
      <c r="B82" s="1">
        <f t="shared" si="7"/>
        <v>0.0009495712415</v>
      </c>
      <c r="C82" s="1">
        <f t="shared" si="28"/>
        <v>0.0544388238</v>
      </c>
      <c r="D82" s="7">
        <f t="shared" si="8"/>
        <v>1046</v>
      </c>
      <c r="E82" s="1">
        <f t="shared" si="9"/>
        <v>0.9932515186</v>
      </c>
      <c r="F82" s="1">
        <f t="shared" si="29"/>
        <v>45.46163113</v>
      </c>
      <c r="G82" s="1">
        <f t="shared" si="10"/>
        <v>1464.833958</v>
      </c>
      <c r="H82" s="1">
        <f t="shared" si="11"/>
        <v>418.8339583</v>
      </c>
      <c r="I82" s="1">
        <f t="shared" si="12"/>
        <v>1.174541883</v>
      </c>
      <c r="J82" s="1">
        <f t="shared" si="13"/>
        <v>1589.574888</v>
      </c>
      <c r="K82" s="1">
        <f t="shared" si="14"/>
        <v>2188.057465</v>
      </c>
      <c r="L82" s="1">
        <f t="shared" si="15"/>
        <v>2100.421036</v>
      </c>
      <c r="M82" s="1">
        <f t="shared" si="16"/>
        <v>0.7264776693</v>
      </c>
      <c r="N82" s="1">
        <f t="shared" si="17"/>
        <v>0.04919938512</v>
      </c>
      <c r="O82" s="8"/>
      <c r="T82" s="1">
        <f t="shared" si="31"/>
        <v>75</v>
      </c>
      <c r="V82" s="20">
        <f t="shared" si="19"/>
        <v>1046</v>
      </c>
      <c r="W82" s="20">
        <f t="shared" si="20"/>
        <v>0.0009495712415</v>
      </c>
      <c r="X82" s="7"/>
      <c r="Y82" s="20">
        <f t="shared" si="34"/>
        <v>0.1240243233</v>
      </c>
      <c r="Z82" s="20">
        <f t="shared" si="22"/>
        <v>129.7294422</v>
      </c>
      <c r="AA82" s="7"/>
      <c r="AB82" s="14">
        <f t="shared" si="23"/>
        <v>110.4510993</v>
      </c>
      <c r="AC82" s="7"/>
      <c r="AD82" s="14">
        <f t="shared" si="24"/>
        <v>260.5032976</v>
      </c>
      <c r="AE82" s="7"/>
      <c r="AF82" s="22">
        <f t="shared" si="25"/>
        <v>271.3723465</v>
      </c>
      <c r="AG82" s="9"/>
      <c r="AH82" s="16">
        <f t="shared" si="26"/>
        <v>0.006101920446</v>
      </c>
      <c r="AI82" s="9"/>
    </row>
    <row r="83" ht="15.75" customHeight="1">
      <c r="A83" s="1">
        <f t="shared" si="27"/>
        <v>76</v>
      </c>
      <c r="B83" s="1">
        <f t="shared" si="7"/>
        <v>0.0008932000339</v>
      </c>
      <c r="C83" s="1">
        <f t="shared" si="28"/>
        <v>0.05533202383</v>
      </c>
      <c r="D83" s="7">
        <f t="shared" si="8"/>
        <v>1060</v>
      </c>
      <c r="E83" s="1">
        <f t="shared" si="9"/>
        <v>0.946792036</v>
      </c>
      <c r="F83" s="1">
        <f t="shared" si="29"/>
        <v>46.40842316</v>
      </c>
      <c r="G83" s="1">
        <f t="shared" si="10"/>
        <v>1475.923018</v>
      </c>
      <c r="H83" s="1">
        <f t="shared" si="11"/>
        <v>415.9230175</v>
      </c>
      <c r="I83" s="1">
        <f t="shared" si="12"/>
        <v>1.177347864</v>
      </c>
      <c r="J83" s="1">
        <f t="shared" si="13"/>
        <v>1592.18606</v>
      </c>
      <c r="K83" s="1">
        <f t="shared" si="14"/>
        <v>2192.325856</v>
      </c>
      <c r="L83" s="1">
        <f t="shared" si="15"/>
        <v>2098.766235</v>
      </c>
      <c r="M83" s="1">
        <f t="shared" si="16"/>
        <v>0.726254291</v>
      </c>
      <c r="N83" s="1">
        <f t="shared" si="17"/>
        <v>0.04918069533</v>
      </c>
      <c r="O83" s="8"/>
      <c r="T83" s="1">
        <f t="shared" si="31"/>
        <v>76</v>
      </c>
      <c r="V83" s="20">
        <f t="shared" si="19"/>
        <v>1060</v>
      </c>
      <c r="W83" s="20">
        <f t="shared" si="20"/>
        <v>0.0008932000339</v>
      </c>
      <c r="X83" s="7"/>
      <c r="Y83" s="20">
        <f t="shared" si="34"/>
        <v>0.116661631</v>
      </c>
      <c r="Z83" s="20">
        <f t="shared" si="22"/>
        <v>123.6613289</v>
      </c>
      <c r="AA83" s="7"/>
      <c r="AB83" s="14">
        <f t="shared" si="23"/>
        <v>105.0338075</v>
      </c>
      <c r="AC83" s="7"/>
      <c r="AD83" s="14">
        <f t="shared" si="24"/>
        <v>244.8454921</v>
      </c>
      <c r="AE83" s="7"/>
      <c r="AF83" s="22">
        <f t="shared" si="25"/>
        <v>255.7603101</v>
      </c>
      <c r="AG83" s="9"/>
      <c r="AH83" s="16">
        <f t="shared" si="26"/>
        <v>0.005737500131</v>
      </c>
      <c r="AI83" s="9"/>
    </row>
    <row r="84" ht="15.75" customHeight="1">
      <c r="A84" s="1">
        <f t="shared" si="27"/>
        <v>77</v>
      </c>
      <c r="B84" s="1">
        <f t="shared" si="7"/>
        <v>0.0008401752978</v>
      </c>
      <c r="C84" s="1">
        <f t="shared" si="28"/>
        <v>0.05617219913</v>
      </c>
      <c r="D84" s="7">
        <f t="shared" si="8"/>
        <v>1074</v>
      </c>
      <c r="E84" s="1">
        <f t="shared" si="9"/>
        <v>0.9023482699</v>
      </c>
      <c r="F84" s="1">
        <f t="shared" si="29"/>
        <v>47.31077143</v>
      </c>
      <c r="G84" s="1">
        <f t="shared" si="10"/>
        <v>1486.552652</v>
      </c>
      <c r="H84" s="1">
        <f t="shared" si="11"/>
        <v>412.552652</v>
      </c>
      <c r="I84" s="1">
        <f t="shared" si="12"/>
        <v>1.180123598</v>
      </c>
      <c r="J84" s="1">
        <f t="shared" si="13"/>
        <v>1594.707838</v>
      </c>
      <c r="K84" s="1">
        <f t="shared" si="14"/>
        <v>2196.515451</v>
      </c>
      <c r="L84" s="1">
        <f t="shared" si="15"/>
        <v>2097.280993</v>
      </c>
      <c r="M84" s="1">
        <f t="shared" si="16"/>
        <v>0.7260171275</v>
      </c>
      <c r="N84" s="1">
        <f t="shared" si="17"/>
        <v>0.04916297115</v>
      </c>
      <c r="O84" s="8"/>
      <c r="T84" s="1">
        <f t="shared" si="31"/>
        <v>77</v>
      </c>
      <c r="V84" s="20">
        <f t="shared" si="19"/>
        <v>1074</v>
      </c>
      <c r="W84" s="20">
        <f t="shared" si="20"/>
        <v>0.0008401752978</v>
      </c>
      <c r="X84" s="7"/>
      <c r="Y84" s="20">
        <f t="shared" si="34"/>
        <v>0.1097360242</v>
      </c>
      <c r="Z84" s="20">
        <f t="shared" si="22"/>
        <v>117.85649</v>
      </c>
      <c r="AA84" s="7"/>
      <c r="AB84" s="14">
        <f t="shared" si="23"/>
        <v>99.86792078</v>
      </c>
      <c r="AC84" s="7"/>
      <c r="AD84" s="14">
        <f t="shared" si="24"/>
        <v>230.1472779</v>
      </c>
      <c r="AE84" s="7"/>
      <c r="AF84" s="22">
        <f t="shared" si="25"/>
        <v>241.0368728</v>
      </c>
      <c r="AG84" s="9"/>
      <c r="AH84" s="16">
        <f t="shared" si="26"/>
        <v>0.005394948993</v>
      </c>
      <c r="AI84" s="9"/>
    </row>
    <row r="85" ht="15.75" customHeight="1">
      <c r="A85" s="1">
        <f t="shared" si="27"/>
        <v>78</v>
      </c>
      <c r="B85" s="1">
        <f t="shared" si="7"/>
        <v>0.0007902983702</v>
      </c>
      <c r="C85" s="1">
        <f t="shared" si="28"/>
        <v>0.0569624975</v>
      </c>
      <c r="D85" s="7">
        <f t="shared" si="8"/>
        <v>1088</v>
      </c>
      <c r="E85" s="1">
        <f t="shared" si="9"/>
        <v>0.8598446268</v>
      </c>
      <c r="F85" s="1">
        <f t="shared" si="29"/>
        <v>48.17061606</v>
      </c>
      <c r="G85" s="1">
        <f t="shared" si="10"/>
        <v>1496.720356</v>
      </c>
      <c r="H85" s="1">
        <f t="shared" si="11"/>
        <v>408.720356</v>
      </c>
      <c r="I85" s="1">
        <f t="shared" si="12"/>
        <v>1.182869801</v>
      </c>
      <c r="J85" s="1">
        <f t="shared" si="13"/>
        <v>1597.142804</v>
      </c>
      <c r="K85" s="1">
        <f t="shared" si="14"/>
        <v>2200.628303</v>
      </c>
      <c r="L85" s="1">
        <f t="shared" si="15"/>
        <v>2095.959695</v>
      </c>
      <c r="M85" s="1">
        <f t="shared" si="16"/>
        <v>0.7257667287</v>
      </c>
      <c r="N85" s="1">
        <f t="shared" si="17"/>
        <v>0.04914618108</v>
      </c>
      <c r="O85" s="8"/>
      <c r="T85" s="1">
        <f t="shared" si="31"/>
        <v>78</v>
      </c>
      <c r="V85" s="20">
        <f t="shared" si="19"/>
        <v>1088</v>
      </c>
      <c r="W85" s="20">
        <f t="shared" si="20"/>
        <v>0.0007902983702</v>
      </c>
      <c r="X85" s="7"/>
      <c r="Y85" s="20">
        <f t="shared" si="34"/>
        <v>0.1032215555</v>
      </c>
      <c r="Z85" s="20">
        <f t="shared" si="22"/>
        <v>112.3050523</v>
      </c>
      <c r="AA85" s="7"/>
      <c r="AB85" s="14">
        <f t="shared" si="23"/>
        <v>94.94286881</v>
      </c>
      <c r="AC85" s="7"/>
      <c r="AD85" s="14">
        <f t="shared" si="24"/>
        <v>216.34822</v>
      </c>
      <c r="AE85" s="7"/>
      <c r="AF85" s="22">
        <f t="shared" si="25"/>
        <v>227.1522764</v>
      </c>
      <c r="AG85" s="9"/>
      <c r="AH85" s="16">
        <f t="shared" si="26"/>
        <v>0.005072945256</v>
      </c>
      <c r="AI85" s="9"/>
    </row>
    <row r="86" ht="15.75" customHeight="1">
      <c r="A86" s="1">
        <f t="shared" si="27"/>
        <v>79</v>
      </c>
      <c r="B86" s="1">
        <f t="shared" si="7"/>
        <v>0.0007433823817</v>
      </c>
      <c r="C86" s="1">
        <f t="shared" si="28"/>
        <v>0.05770587988</v>
      </c>
      <c r="D86" s="7">
        <f t="shared" si="8"/>
        <v>1102</v>
      </c>
      <c r="E86" s="1">
        <f t="shared" si="9"/>
        <v>0.8192073846</v>
      </c>
      <c r="F86" s="1">
        <f t="shared" si="29"/>
        <v>48.98982344</v>
      </c>
      <c r="G86" s="1">
        <f t="shared" si="10"/>
        <v>1506.425384</v>
      </c>
      <c r="H86" s="1">
        <f t="shared" si="11"/>
        <v>404.4253837</v>
      </c>
      <c r="I86" s="1">
        <f t="shared" si="12"/>
        <v>1.18558716</v>
      </c>
      <c r="J86" s="1">
        <f t="shared" si="13"/>
        <v>1599.493428</v>
      </c>
      <c r="K86" s="1">
        <f t="shared" si="14"/>
        <v>2204.666381</v>
      </c>
      <c r="L86" s="1">
        <f t="shared" si="15"/>
        <v>2094.796998</v>
      </c>
      <c r="M86" s="1">
        <f t="shared" si="16"/>
        <v>0.7255036143</v>
      </c>
      <c r="N86" s="1">
        <f t="shared" si="17"/>
        <v>0.04913029508</v>
      </c>
      <c r="O86" s="8"/>
      <c r="T86" s="1">
        <f t="shared" si="31"/>
        <v>79</v>
      </c>
      <c r="V86" s="20">
        <f t="shared" si="19"/>
        <v>1102</v>
      </c>
      <c r="W86" s="20">
        <f t="shared" si="20"/>
        <v>0.0007433823817</v>
      </c>
      <c r="X86" s="7"/>
      <c r="Y86" s="20">
        <f t="shared" si="34"/>
        <v>0.09709381752</v>
      </c>
      <c r="Z86" s="20">
        <f t="shared" si="22"/>
        <v>106.9973869</v>
      </c>
      <c r="AA86" s="7"/>
      <c r="AB86" s="14">
        <f t="shared" si="23"/>
        <v>90.24843598</v>
      </c>
      <c r="AC86" s="7"/>
      <c r="AD86" s="14">
        <f t="shared" si="24"/>
        <v>203.3918374</v>
      </c>
      <c r="AE86" s="7"/>
      <c r="AF86" s="22">
        <f t="shared" si="25"/>
        <v>214.0594753</v>
      </c>
      <c r="AG86" s="9"/>
      <c r="AH86" s="16">
        <f t="shared" si="26"/>
        <v>0.004770247906</v>
      </c>
      <c r="AI86" s="9"/>
    </row>
    <row r="87" ht="15.75" customHeight="1">
      <c r="A87" s="1">
        <f t="shared" si="27"/>
        <v>80</v>
      </c>
      <c r="B87" s="1">
        <f t="shared" si="7"/>
        <v>0.0006992515564</v>
      </c>
      <c r="C87" s="1">
        <f t="shared" si="28"/>
        <v>0.05840513144</v>
      </c>
      <c r="D87" s="7">
        <f t="shared" si="8"/>
        <v>1116</v>
      </c>
      <c r="E87" s="1">
        <f t="shared" si="9"/>
        <v>0.780364737</v>
      </c>
      <c r="F87" s="1">
        <f t="shared" si="29"/>
        <v>49.77018818</v>
      </c>
      <c r="G87" s="1">
        <f t="shared" si="10"/>
        <v>1515.668716</v>
      </c>
      <c r="H87" s="1">
        <f t="shared" si="11"/>
        <v>399.6687164</v>
      </c>
      <c r="I87" s="1">
        <f t="shared" si="12"/>
        <v>1.188276339</v>
      </c>
      <c r="J87" s="1">
        <f t="shared" si="13"/>
        <v>1601.762069</v>
      </c>
      <c r="K87" s="1">
        <f t="shared" si="14"/>
        <v>2208.631575</v>
      </c>
      <c r="L87" s="1">
        <f t="shared" si="15"/>
        <v>2093.787812</v>
      </c>
      <c r="M87" s="1">
        <f t="shared" si="16"/>
        <v>0.7252282756</v>
      </c>
      <c r="N87" s="1">
        <f t="shared" si="17"/>
        <v>0.04911528453</v>
      </c>
      <c r="O87" s="8"/>
      <c r="T87" s="1">
        <f t="shared" si="31"/>
        <v>80</v>
      </c>
      <c r="V87" s="20">
        <f t="shared" si="19"/>
        <v>1116</v>
      </c>
      <c r="W87" s="20">
        <f t="shared" si="20"/>
        <v>0.0006992515564</v>
      </c>
      <c r="X87" s="7"/>
      <c r="Y87" s="20">
        <f t="shared" si="34"/>
        <v>0.09132985217</v>
      </c>
      <c r="Z87" s="20">
        <f t="shared" si="22"/>
        <v>101.924115</v>
      </c>
      <c r="AA87" s="7"/>
      <c r="AB87" s="14">
        <f t="shared" si="23"/>
        <v>85.77475768</v>
      </c>
      <c r="AC87" s="7"/>
      <c r="AD87" s="14">
        <f t="shared" si="24"/>
        <v>191.2253313</v>
      </c>
      <c r="AE87" s="7"/>
      <c r="AF87" s="22">
        <f t="shared" si="25"/>
        <v>201.7139952</v>
      </c>
      <c r="AG87" s="9"/>
      <c r="AH87" s="16">
        <f t="shared" si="26"/>
        <v>0.004485691675</v>
      </c>
      <c r="AI87" s="9"/>
    </row>
    <row r="88" ht="15.75" customHeight="1">
      <c r="A88" s="1">
        <f t="shared" si="27"/>
        <v>81</v>
      </c>
      <c r="B88" s="1">
        <f t="shared" si="7"/>
        <v>0.0006577405535</v>
      </c>
      <c r="C88" s="1">
        <f t="shared" si="28"/>
        <v>0.05906287199</v>
      </c>
      <c r="D88" s="7">
        <f t="shared" si="8"/>
        <v>1130</v>
      </c>
      <c r="E88" s="1">
        <f t="shared" si="9"/>
        <v>0.7432468254</v>
      </c>
      <c r="F88" s="1">
        <f t="shared" si="29"/>
        <v>50.51343501</v>
      </c>
      <c r="G88" s="1">
        <f t="shared" si="10"/>
        <v>1524.453013</v>
      </c>
      <c r="H88" s="1">
        <f t="shared" si="11"/>
        <v>394.4530131</v>
      </c>
      <c r="I88" s="1">
        <f t="shared" si="12"/>
        <v>1.190937978</v>
      </c>
      <c r="J88" s="1">
        <f t="shared" si="13"/>
        <v>1603.950986</v>
      </c>
      <c r="K88" s="1">
        <f t="shared" si="14"/>
        <v>2212.525699</v>
      </c>
      <c r="L88" s="1">
        <f t="shared" si="15"/>
        <v>2092.927292</v>
      </c>
      <c r="M88" s="1">
        <f t="shared" si="16"/>
        <v>0.7249411774</v>
      </c>
      <c r="N88" s="1">
        <f t="shared" si="17"/>
        <v>0.04910112209</v>
      </c>
      <c r="O88" s="8"/>
      <c r="T88" s="1">
        <f t="shared" si="31"/>
        <v>81</v>
      </c>
      <c r="V88" s="20">
        <f t="shared" si="19"/>
        <v>1130</v>
      </c>
      <c r="W88" s="20">
        <f t="shared" si="20"/>
        <v>0.0006577405535</v>
      </c>
      <c r="X88" s="23">
        <f>SUM(W80:W88)</f>
        <v>0.00765633076</v>
      </c>
      <c r="Y88" s="20">
        <f t="shared" si="34"/>
        <v>0.08590806407</v>
      </c>
      <c r="Z88" s="20">
        <f t="shared" si="22"/>
        <v>97.0761124</v>
      </c>
      <c r="AA88" s="23">
        <f>SUM(Z80:Z88)</f>
        <v>1068.317029</v>
      </c>
      <c r="AB88" s="14">
        <f t="shared" si="23"/>
        <v>81.51231568</v>
      </c>
      <c r="AC88" s="23">
        <f>AA88/SUM(AB80:AB88)</f>
        <v>1.179098135</v>
      </c>
      <c r="AD88" s="14">
        <f t="shared" si="24"/>
        <v>179.7993319</v>
      </c>
      <c r="AE88" s="23">
        <f>SUM(AD80:AD88)</f>
        <v>2098.40715</v>
      </c>
      <c r="AF88" s="22">
        <f t="shared" si="25"/>
        <v>190.0737996</v>
      </c>
      <c r="AG88" s="24">
        <f>SUM(AF80:AF88)</f>
        <v>2194.570379</v>
      </c>
      <c r="AH88" s="16">
        <f t="shared" si="26"/>
        <v>0.004218182343</v>
      </c>
      <c r="AI88" s="24">
        <f>SUM(AH80:AH88)</f>
        <v>0.0491731467</v>
      </c>
    </row>
    <row r="89" ht="15.75" customHeight="1">
      <c r="A89" s="1">
        <f t="shared" si="27"/>
        <v>82</v>
      </c>
      <c r="B89" s="1">
        <f t="shared" si="7"/>
        <v>0.0006186938473</v>
      </c>
      <c r="C89" s="1">
        <f t="shared" si="28"/>
        <v>0.05968156584</v>
      </c>
      <c r="D89" s="7">
        <f t="shared" si="8"/>
        <v>1144</v>
      </c>
      <c r="E89" s="1">
        <f t="shared" si="9"/>
        <v>0.7077857613</v>
      </c>
      <c r="F89" s="1">
        <f t="shared" si="29"/>
        <v>51.22122077</v>
      </c>
      <c r="G89" s="1">
        <f t="shared" si="10"/>
        <v>1532.782544</v>
      </c>
      <c r="H89" s="1">
        <f t="shared" si="11"/>
        <v>388.7825436</v>
      </c>
      <c r="I89" s="1">
        <f t="shared" si="12"/>
        <v>1.193572695</v>
      </c>
      <c r="J89" s="1">
        <f t="shared" si="13"/>
        <v>1606.062338</v>
      </c>
      <c r="K89" s="1">
        <f t="shared" si="14"/>
        <v>2216.350495</v>
      </c>
      <c r="L89" s="1">
        <f t="shared" si="15"/>
        <v>2092.210824</v>
      </c>
      <c r="M89" s="1">
        <f t="shared" si="16"/>
        <v>0.7246427592</v>
      </c>
      <c r="N89" s="1">
        <f t="shared" si="17"/>
        <v>0.04908778171</v>
      </c>
      <c r="O89" s="8"/>
      <c r="T89" s="1">
        <f t="shared" si="31"/>
        <v>82</v>
      </c>
      <c r="V89" s="14">
        <f t="shared" si="19"/>
        <v>1144</v>
      </c>
      <c r="W89" s="14">
        <f t="shared" si="20"/>
        <v>0.0006186938473</v>
      </c>
      <c r="X89" s="25"/>
      <c r="Y89" s="14">
        <f t="shared" ref="Y89:Y99" si="35">W89/$X$99</f>
        <v>0.1211711014</v>
      </c>
      <c r="Z89" s="14">
        <f t="shared" si="22"/>
        <v>138.61974</v>
      </c>
      <c r="AA89" s="25"/>
      <c r="AB89" s="14">
        <f t="shared" si="23"/>
        <v>116.138498</v>
      </c>
      <c r="AC89" s="25"/>
      <c r="AD89" s="14">
        <f t="shared" si="24"/>
        <v>253.51549</v>
      </c>
      <c r="AE89" s="25"/>
      <c r="AF89" s="16">
        <f t="shared" si="25"/>
        <v>268.5576306</v>
      </c>
      <c r="AG89" s="17"/>
      <c r="AH89" s="16">
        <f t="shared" si="26"/>
        <v>0.005948020576</v>
      </c>
      <c r="AI89" s="17"/>
    </row>
    <row r="90" ht="15.75" customHeight="1">
      <c r="A90" s="1">
        <f t="shared" si="27"/>
        <v>83</v>
      </c>
      <c r="B90" s="1">
        <f t="shared" si="7"/>
        <v>0.0005819651452</v>
      </c>
      <c r="C90" s="1">
        <f t="shared" si="28"/>
        <v>0.06026353098</v>
      </c>
      <c r="D90" s="7">
        <f t="shared" si="8"/>
        <v>1158</v>
      </c>
      <c r="E90" s="1">
        <f t="shared" si="9"/>
        <v>0.6739156381</v>
      </c>
      <c r="F90" s="1">
        <f t="shared" si="29"/>
        <v>51.8951364</v>
      </c>
      <c r="G90" s="1">
        <f t="shared" si="10"/>
        <v>1540.663107</v>
      </c>
      <c r="H90" s="1">
        <f t="shared" si="11"/>
        <v>382.6631069</v>
      </c>
      <c r="I90" s="1">
        <f t="shared" si="12"/>
        <v>1.196181087</v>
      </c>
      <c r="J90" s="1">
        <f t="shared" si="13"/>
        <v>1608.098192</v>
      </c>
      <c r="K90" s="1">
        <f t="shared" si="14"/>
        <v>2220.107633</v>
      </c>
      <c r="L90" s="1">
        <f t="shared" si="15"/>
        <v>2091.634012</v>
      </c>
      <c r="M90" s="1">
        <f t="shared" si="16"/>
        <v>0.724333437</v>
      </c>
      <c r="N90" s="1">
        <f t="shared" si="17"/>
        <v>0.0490752385</v>
      </c>
      <c r="O90" s="8"/>
      <c r="T90" s="1">
        <f t="shared" si="31"/>
        <v>83</v>
      </c>
      <c r="V90" s="14">
        <f t="shared" si="19"/>
        <v>1158</v>
      </c>
      <c r="W90" s="14">
        <f t="shared" si="20"/>
        <v>0.0005819651452</v>
      </c>
      <c r="X90" s="15"/>
      <c r="Y90" s="14">
        <f t="shared" si="35"/>
        <v>0.1139777904</v>
      </c>
      <c r="Z90" s="14">
        <f t="shared" si="22"/>
        <v>131.9862813</v>
      </c>
      <c r="AA90" s="15"/>
      <c r="AB90" s="14">
        <f t="shared" si="23"/>
        <v>110.3397158</v>
      </c>
      <c r="AC90" s="15"/>
      <c r="AD90" s="14">
        <f t="shared" si="24"/>
        <v>238.399823</v>
      </c>
      <c r="AE90" s="15"/>
      <c r="AF90" s="16">
        <f t="shared" si="25"/>
        <v>253.0429623</v>
      </c>
      <c r="AG90" s="17"/>
      <c r="AH90" s="16">
        <f t="shared" si="26"/>
        <v>0.005593487246</v>
      </c>
      <c r="AI90" s="17"/>
    </row>
    <row r="91" ht="15.75" customHeight="1">
      <c r="A91" s="1">
        <f t="shared" si="27"/>
        <v>84</v>
      </c>
      <c r="B91" s="1">
        <f t="shared" si="7"/>
        <v>0.000547416839</v>
      </c>
      <c r="C91" s="1">
        <f t="shared" si="28"/>
        <v>0.06081094782</v>
      </c>
      <c r="D91" s="7">
        <f t="shared" si="8"/>
        <v>1172</v>
      </c>
      <c r="E91" s="1">
        <f t="shared" si="9"/>
        <v>0.6415725353</v>
      </c>
      <c r="F91" s="1">
        <f t="shared" si="29"/>
        <v>52.53670894</v>
      </c>
      <c r="G91" s="1">
        <f t="shared" si="10"/>
        <v>1548.101937</v>
      </c>
      <c r="H91" s="1">
        <f t="shared" si="11"/>
        <v>376.1019372</v>
      </c>
      <c r="I91" s="1">
        <f t="shared" si="12"/>
        <v>1.198763731</v>
      </c>
      <c r="J91" s="1">
        <f t="shared" si="13"/>
        <v>1610.060525</v>
      </c>
      <c r="K91" s="1">
        <f t="shared" si="14"/>
        <v>2223.798719</v>
      </c>
      <c r="L91" s="1">
        <f t="shared" si="15"/>
        <v>2091.192669</v>
      </c>
      <c r="M91" s="1">
        <f t="shared" si="16"/>
        <v>0.724013604</v>
      </c>
      <c r="N91" s="1">
        <f t="shared" si="17"/>
        <v>0.04906346872</v>
      </c>
      <c r="O91" s="8"/>
      <c r="T91" s="1">
        <f t="shared" si="31"/>
        <v>84</v>
      </c>
      <c r="V91" s="14">
        <f t="shared" si="19"/>
        <v>1172</v>
      </c>
      <c r="W91" s="14">
        <f t="shared" si="20"/>
        <v>0.000547416839</v>
      </c>
      <c r="X91" s="15"/>
      <c r="Y91" s="14">
        <f t="shared" si="35"/>
        <v>0.1072115096</v>
      </c>
      <c r="Z91" s="14">
        <f t="shared" si="22"/>
        <v>125.6518892</v>
      </c>
      <c r="AA91" s="15"/>
      <c r="AB91" s="14">
        <f t="shared" si="23"/>
        <v>104.8178936</v>
      </c>
      <c r="AC91" s="15"/>
      <c r="AD91" s="14">
        <f t="shared" si="24"/>
        <v>224.1999228</v>
      </c>
      <c r="AE91" s="15"/>
      <c r="AF91" s="16">
        <f t="shared" si="25"/>
        <v>238.4168176</v>
      </c>
      <c r="AG91" s="17"/>
      <c r="AH91" s="16">
        <f t="shared" si="26"/>
        <v>0.005260168546</v>
      </c>
      <c r="AI91" s="17"/>
    </row>
    <row r="92" ht="15.75" customHeight="1">
      <c r="A92" s="1">
        <f t="shared" si="27"/>
        <v>85</v>
      </c>
      <c r="B92" s="1">
        <f t="shared" si="7"/>
        <v>0.0005149194898</v>
      </c>
      <c r="C92" s="1">
        <f t="shared" si="28"/>
        <v>0.06132586731</v>
      </c>
      <c r="D92" s="7">
        <f t="shared" si="8"/>
        <v>1186</v>
      </c>
      <c r="E92" s="1">
        <f t="shared" si="9"/>
        <v>0.6106945149</v>
      </c>
      <c r="F92" s="1">
        <f t="shared" si="29"/>
        <v>53.14740346</v>
      </c>
      <c r="G92" s="1">
        <f t="shared" si="10"/>
        <v>1555.107599</v>
      </c>
      <c r="H92" s="1">
        <f t="shared" si="11"/>
        <v>369.1075986</v>
      </c>
      <c r="I92" s="1">
        <f t="shared" si="12"/>
        <v>1.201321184</v>
      </c>
      <c r="J92" s="1">
        <f t="shared" si="13"/>
        <v>1611.95123</v>
      </c>
      <c r="K92" s="1">
        <f t="shared" si="14"/>
        <v>2227.425297</v>
      </c>
      <c r="L92" s="1">
        <f t="shared" si="15"/>
        <v>2090.882804</v>
      </c>
      <c r="M92" s="1">
        <f t="shared" si="16"/>
        <v>0.7236836326</v>
      </c>
      <c r="N92" s="1">
        <f t="shared" si="17"/>
        <v>0.04905244971</v>
      </c>
      <c r="O92" s="8"/>
      <c r="T92" s="1">
        <f t="shared" si="31"/>
        <v>85</v>
      </c>
      <c r="V92" s="14">
        <f t="shared" si="19"/>
        <v>1186</v>
      </c>
      <c r="W92" s="14">
        <f t="shared" si="20"/>
        <v>0.0005149194898</v>
      </c>
      <c r="X92" s="15"/>
      <c r="Y92" s="14">
        <f t="shared" si="35"/>
        <v>0.1008469084</v>
      </c>
      <c r="Z92" s="14">
        <f t="shared" si="22"/>
        <v>119.6044333</v>
      </c>
      <c r="AA92" s="15"/>
      <c r="AB92" s="14">
        <f t="shared" si="23"/>
        <v>99.56074601</v>
      </c>
      <c r="AC92" s="15"/>
      <c r="AD92" s="14">
        <f t="shared" si="24"/>
        <v>210.8590665</v>
      </c>
      <c r="AE92" s="15"/>
      <c r="AF92" s="16">
        <f t="shared" si="25"/>
        <v>224.6289548</v>
      </c>
      <c r="AG92" s="17"/>
      <c r="AH92" s="16">
        <f t="shared" si="26"/>
        <v>0.004946787901</v>
      </c>
      <c r="AI92" s="17"/>
    </row>
    <row r="93" ht="15.75" customHeight="1">
      <c r="A93" s="1">
        <f t="shared" si="27"/>
        <v>86</v>
      </c>
      <c r="B93" s="1">
        <f t="shared" si="7"/>
        <v>0.0004843513427</v>
      </c>
      <c r="C93" s="1">
        <f t="shared" si="28"/>
        <v>0.06181021865</v>
      </c>
      <c r="D93" s="7">
        <f t="shared" si="8"/>
        <v>1200</v>
      </c>
      <c r="E93" s="1">
        <f t="shared" si="9"/>
        <v>0.5812216112</v>
      </c>
      <c r="F93" s="1">
        <f t="shared" si="29"/>
        <v>53.72862507</v>
      </c>
      <c r="G93" s="1">
        <f t="shared" si="10"/>
        <v>1561.68987</v>
      </c>
      <c r="H93" s="1">
        <f t="shared" si="11"/>
        <v>361.6898704</v>
      </c>
      <c r="I93" s="1">
        <f t="shared" si="12"/>
        <v>1.203853985</v>
      </c>
      <c r="J93" s="1">
        <f t="shared" si="13"/>
        <v>1613.772119</v>
      </c>
      <c r="K93" s="1">
        <f t="shared" si="14"/>
        <v>2230.988849</v>
      </c>
      <c r="L93" s="1">
        <f t="shared" si="15"/>
        <v>2090.700617</v>
      </c>
      <c r="M93" s="1">
        <f t="shared" si="16"/>
        <v>0.7233438748</v>
      </c>
      <c r="N93" s="1">
        <f t="shared" si="17"/>
        <v>0.04904215981</v>
      </c>
      <c r="O93" s="8"/>
      <c r="T93" s="1">
        <f t="shared" si="31"/>
        <v>86</v>
      </c>
      <c r="V93" s="14">
        <f t="shared" si="19"/>
        <v>1200</v>
      </c>
      <c r="W93" s="14">
        <f t="shared" si="20"/>
        <v>0.0004843513427</v>
      </c>
      <c r="X93" s="15"/>
      <c r="Y93" s="14">
        <f t="shared" si="35"/>
        <v>0.09486014112</v>
      </c>
      <c r="Z93" s="14">
        <f t="shared" si="22"/>
        <v>113.8321693</v>
      </c>
      <c r="AA93" s="15"/>
      <c r="AB93" s="14">
        <f t="shared" si="23"/>
        <v>94.55645848</v>
      </c>
      <c r="AC93" s="15"/>
      <c r="AD93" s="14">
        <f t="shared" si="24"/>
        <v>198.3241555</v>
      </c>
      <c r="AE93" s="15"/>
      <c r="AF93" s="16">
        <f t="shared" si="25"/>
        <v>211.631917</v>
      </c>
      <c r="AG93" s="17"/>
      <c r="AH93" s="16">
        <f t="shared" si="26"/>
        <v>0.0046521462</v>
      </c>
      <c r="AI93" s="17"/>
    </row>
    <row r="94" ht="15.75" customHeight="1">
      <c r="A94" s="1">
        <f t="shared" si="27"/>
        <v>87</v>
      </c>
      <c r="B94" s="1">
        <f t="shared" si="7"/>
        <v>0.0004555978707</v>
      </c>
      <c r="C94" s="1">
        <f t="shared" si="28"/>
        <v>0.06226581652</v>
      </c>
      <c r="D94" s="7">
        <f t="shared" si="8"/>
        <v>1214</v>
      </c>
      <c r="E94" s="1">
        <f t="shared" si="9"/>
        <v>0.553095815</v>
      </c>
      <c r="F94" s="1">
        <f t="shared" si="29"/>
        <v>54.28172088</v>
      </c>
      <c r="G94" s="1">
        <f t="shared" si="10"/>
        <v>1567.859627</v>
      </c>
      <c r="H94" s="1">
        <f t="shared" si="11"/>
        <v>353.8596272</v>
      </c>
      <c r="I94" s="1">
        <f t="shared" si="12"/>
        <v>1.206362654</v>
      </c>
      <c r="J94" s="1">
        <f t="shared" si="13"/>
        <v>1615.524925</v>
      </c>
      <c r="K94" s="1">
        <f t="shared" si="14"/>
        <v>2234.4908</v>
      </c>
      <c r="L94" s="1">
        <f t="shared" si="15"/>
        <v>2090.642484</v>
      </c>
      <c r="M94" s="1">
        <f t="shared" si="16"/>
        <v>0.722994664</v>
      </c>
      <c r="N94" s="1">
        <f t="shared" si="17"/>
        <v>0.04903257834</v>
      </c>
      <c r="O94" s="8"/>
      <c r="T94" s="1">
        <f t="shared" si="31"/>
        <v>87</v>
      </c>
      <c r="V94" s="14">
        <f t="shared" si="19"/>
        <v>1214</v>
      </c>
      <c r="W94" s="14">
        <f t="shared" si="20"/>
        <v>0.0004555978707</v>
      </c>
      <c r="X94" s="15"/>
      <c r="Y94" s="14">
        <f t="shared" si="35"/>
        <v>0.08922877775</v>
      </c>
      <c r="Z94" s="14">
        <f t="shared" si="22"/>
        <v>108.3237362</v>
      </c>
      <c r="AA94" s="15"/>
      <c r="AB94" s="14">
        <f t="shared" si="23"/>
        <v>89.79367507</v>
      </c>
      <c r="AC94" s="15"/>
      <c r="AD94" s="14">
        <f t="shared" si="24"/>
        <v>186.5454736</v>
      </c>
      <c r="AE94" s="15"/>
      <c r="AF94" s="16">
        <f t="shared" si="25"/>
        <v>199.380883</v>
      </c>
      <c r="AG94" s="17"/>
      <c r="AH94" s="16">
        <f t="shared" si="26"/>
        <v>0.004375117036</v>
      </c>
      <c r="AI94" s="17"/>
    </row>
    <row r="95" ht="15.75" customHeight="1">
      <c r="A95" s="1">
        <f t="shared" si="27"/>
        <v>88</v>
      </c>
      <c r="B95" s="1">
        <f t="shared" si="7"/>
        <v>0.0004285513459</v>
      </c>
      <c r="C95" s="1">
        <f t="shared" si="28"/>
        <v>0.06269436787</v>
      </c>
      <c r="D95" s="7">
        <f t="shared" si="8"/>
        <v>1228</v>
      </c>
      <c r="E95" s="1">
        <f t="shared" si="9"/>
        <v>0.5262610528</v>
      </c>
      <c r="F95" s="1">
        <f t="shared" si="29"/>
        <v>54.80798193</v>
      </c>
      <c r="G95" s="1">
        <f t="shared" si="10"/>
        <v>1573.628713</v>
      </c>
      <c r="H95" s="1">
        <f t="shared" si="11"/>
        <v>345.628713</v>
      </c>
      <c r="I95" s="1">
        <f t="shared" si="12"/>
        <v>1.208847697</v>
      </c>
      <c r="J95" s="1">
        <f t="shared" si="13"/>
        <v>1617.211311</v>
      </c>
      <c r="K95" s="1">
        <f t="shared" si="14"/>
        <v>2237.932521</v>
      </c>
      <c r="L95" s="1">
        <f t="shared" si="15"/>
        <v>2090.704955</v>
      </c>
      <c r="M95" s="1">
        <f t="shared" si="16"/>
        <v>0.7226363154</v>
      </c>
      <c r="N95" s="1">
        <f t="shared" si="17"/>
        <v>0.04902368557</v>
      </c>
      <c r="O95" s="8"/>
      <c r="T95" s="1">
        <f t="shared" si="31"/>
        <v>88</v>
      </c>
      <c r="V95" s="14">
        <f t="shared" si="19"/>
        <v>1228</v>
      </c>
      <c r="W95" s="14">
        <f t="shared" si="20"/>
        <v>0.0004285513459</v>
      </c>
      <c r="X95" s="15"/>
      <c r="Y95" s="14">
        <f t="shared" si="35"/>
        <v>0.08393171975</v>
      </c>
      <c r="Z95" s="14">
        <f t="shared" si="22"/>
        <v>103.0681518</v>
      </c>
      <c r="AA95" s="15"/>
      <c r="AB95" s="14">
        <f t="shared" si="23"/>
        <v>85.26148673</v>
      </c>
      <c r="AC95" s="15"/>
      <c r="AD95" s="14">
        <f t="shared" si="24"/>
        <v>175.4764623</v>
      </c>
      <c r="AE95" s="15"/>
      <c r="AF95" s="16">
        <f t="shared" si="25"/>
        <v>187.8335252</v>
      </c>
      <c r="AG95" s="17"/>
      <c r="AH95" s="16">
        <f t="shared" si="26"/>
        <v>0.004114642238</v>
      </c>
      <c r="AI95" s="17"/>
    </row>
    <row r="96" ht="15.75" customHeight="1">
      <c r="A96" s="1">
        <f t="shared" si="27"/>
        <v>89</v>
      </c>
      <c r="B96" s="1">
        <f t="shared" si="7"/>
        <v>0.0004031104355</v>
      </c>
      <c r="C96" s="1">
        <f t="shared" si="28"/>
        <v>0.06309747831</v>
      </c>
      <c r="D96" s="7">
        <f t="shared" si="8"/>
        <v>1242</v>
      </c>
      <c r="E96" s="1">
        <f t="shared" si="9"/>
        <v>0.5006631609</v>
      </c>
      <c r="F96" s="1">
        <f t="shared" si="29"/>
        <v>55.30864509</v>
      </c>
      <c r="G96" s="1">
        <f t="shared" si="10"/>
        <v>1579.009814</v>
      </c>
      <c r="H96" s="1">
        <f t="shared" si="11"/>
        <v>337.0098141</v>
      </c>
      <c r="I96" s="1">
        <f t="shared" si="12"/>
        <v>1.2113096</v>
      </c>
      <c r="J96" s="1">
        <f t="shared" si="13"/>
        <v>1618.832867</v>
      </c>
      <c r="K96" s="1">
        <f t="shared" si="14"/>
        <v>2241.315329</v>
      </c>
      <c r="L96" s="1">
        <f t="shared" si="15"/>
        <v>2090.884739</v>
      </c>
      <c r="M96" s="1">
        <f t="shared" si="16"/>
        <v>0.7222691272</v>
      </c>
      <c r="N96" s="1">
        <f t="shared" si="17"/>
        <v>0.04901546261</v>
      </c>
      <c r="O96" s="8"/>
      <c r="T96" s="1">
        <f t="shared" si="31"/>
        <v>89</v>
      </c>
      <c r="V96" s="14">
        <f t="shared" si="19"/>
        <v>1242</v>
      </c>
      <c r="W96" s="14">
        <f t="shared" si="20"/>
        <v>0.0004031104355</v>
      </c>
      <c r="X96" s="15"/>
      <c r="Y96" s="14">
        <f t="shared" si="35"/>
        <v>0.07894912109</v>
      </c>
      <c r="Z96" s="14">
        <f t="shared" si="22"/>
        <v>98.05480839</v>
      </c>
      <c r="AA96" s="15"/>
      <c r="AB96" s="14">
        <f t="shared" si="23"/>
        <v>80.94941902</v>
      </c>
      <c r="AC96" s="15"/>
      <c r="AD96" s="14">
        <f t="shared" si="24"/>
        <v>165.0735124</v>
      </c>
      <c r="AE96" s="15"/>
      <c r="AF96" s="16">
        <f t="shared" si="25"/>
        <v>176.9498753</v>
      </c>
      <c r="AG96" s="17"/>
      <c r="AH96" s="16">
        <f t="shared" si="26"/>
        <v>0.003869727693</v>
      </c>
      <c r="AI96" s="17"/>
    </row>
    <row r="97" ht="15.75" customHeight="1">
      <c r="A97" s="1">
        <f t="shared" si="27"/>
        <v>90</v>
      </c>
      <c r="B97" s="1">
        <f t="shared" si="7"/>
        <v>0.0003791798224</v>
      </c>
      <c r="C97" s="1">
        <f t="shared" si="28"/>
        <v>0.06347665813</v>
      </c>
      <c r="D97" s="7">
        <f t="shared" si="8"/>
        <v>1256</v>
      </c>
      <c r="E97" s="1">
        <f t="shared" si="9"/>
        <v>0.4762498569</v>
      </c>
      <c r="F97" s="1">
        <f t="shared" si="29"/>
        <v>55.78489495</v>
      </c>
      <c r="G97" s="1">
        <f t="shared" si="10"/>
        <v>1584.016331</v>
      </c>
      <c r="H97" s="1">
        <f t="shared" si="11"/>
        <v>328.0163307</v>
      </c>
      <c r="I97" s="1">
        <f t="shared" si="12"/>
        <v>1.213748838</v>
      </c>
      <c r="J97" s="1">
        <f t="shared" si="13"/>
        <v>1620.391116</v>
      </c>
      <c r="K97" s="1">
        <f t="shared" si="14"/>
        <v>2244.640492</v>
      </c>
      <c r="L97" s="1">
        <f t="shared" si="15"/>
        <v>2091.178701</v>
      </c>
      <c r="M97" s="1">
        <f t="shared" si="16"/>
        <v>0.7218933816</v>
      </c>
      <c r="N97" s="1">
        <f t="shared" si="17"/>
        <v>0.04900789144</v>
      </c>
      <c r="O97" s="8"/>
      <c r="T97" s="1">
        <f t="shared" si="31"/>
        <v>90</v>
      </c>
      <c r="V97" s="14">
        <f t="shared" si="19"/>
        <v>1256</v>
      </c>
      <c r="W97" s="14">
        <f t="shared" si="20"/>
        <v>0.0003791798224</v>
      </c>
      <c r="X97" s="15"/>
      <c r="Y97" s="14">
        <f t="shared" si="35"/>
        <v>0.07426231393</v>
      </c>
      <c r="Z97" s="14">
        <f t="shared" si="22"/>
        <v>93.2734663</v>
      </c>
      <c r="AA97" s="15"/>
      <c r="AB97" s="14">
        <f t="shared" si="23"/>
        <v>76.84741967</v>
      </c>
      <c r="AC97" s="15"/>
      <c r="AD97" s="14">
        <f t="shared" si="24"/>
        <v>155.2957692</v>
      </c>
      <c r="AE97" s="15"/>
      <c r="AF97" s="16">
        <f t="shared" si="25"/>
        <v>166.6921969</v>
      </c>
      <c r="AG97" s="17"/>
      <c r="AH97" s="16">
        <f t="shared" si="26"/>
        <v>0.003639439419</v>
      </c>
      <c r="AI97" s="17"/>
    </row>
    <row r="98" ht="15.75" customHeight="1">
      <c r="A98" s="1">
        <f t="shared" si="27"/>
        <v>91</v>
      </c>
      <c r="B98" s="1">
        <f t="shared" si="7"/>
        <v>0.0003566698479</v>
      </c>
      <c r="C98" s="1">
        <f t="shared" si="28"/>
        <v>0.06383332798</v>
      </c>
      <c r="D98" s="7">
        <f t="shared" si="8"/>
        <v>1270</v>
      </c>
      <c r="E98" s="1">
        <f t="shared" si="9"/>
        <v>0.4529707068</v>
      </c>
      <c r="F98" s="1">
        <f t="shared" si="29"/>
        <v>56.23786566</v>
      </c>
      <c r="G98" s="1">
        <f t="shared" si="10"/>
        <v>1588.662251</v>
      </c>
      <c r="H98" s="1">
        <f t="shared" si="11"/>
        <v>318.6622509</v>
      </c>
      <c r="I98" s="1">
        <f t="shared" si="12"/>
        <v>1.216165867</v>
      </c>
      <c r="J98" s="1">
        <f t="shared" si="13"/>
        <v>1621.887517</v>
      </c>
      <c r="K98" s="1">
        <f t="shared" si="14"/>
        <v>2247.90923</v>
      </c>
      <c r="L98" s="1">
        <f t="shared" si="15"/>
        <v>2091.583855</v>
      </c>
      <c r="M98" s="1">
        <f t="shared" si="16"/>
        <v>0.7215093454</v>
      </c>
      <c r="N98" s="1">
        <f t="shared" si="17"/>
        <v>0.04900095485</v>
      </c>
      <c r="O98" s="8"/>
      <c r="T98" s="1">
        <f t="shared" si="31"/>
        <v>91</v>
      </c>
      <c r="V98" s="14">
        <f t="shared" si="19"/>
        <v>1270</v>
      </c>
      <c r="W98" s="14">
        <f t="shared" si="20"/>
        <v>0.0003566698479</v>
      </c>
      <c r="X98" s="15"/>
      <c r="Y98" s="14">
        <f t="shared" si="35"/>
        <v>0.06985373864</v>
      </c>
      <c r="Z98" s="14">
        <f t="shared" si="22"/>
        <v>88.71424807</v>
      </c>
      <c r="AA98" s="15"/>
      <c r="AB98" s="14">
        <f t="shared" si="23"/>
        <v>72.94584604</v>
      </c>
      <c r="AC98" s="15"/>
      <c r="AD98" s="14">
        <f t="shared" si="24"/>
        <v>146.1049519</v>
      </c>
      <c r="AE98" s="15"/>
      <c r="AF98" s="16">
        <f t="shared" si="25"/>
        <v>157.0248638</v>
      </c>
      <c r="AG98" s="17"/>
      <c r="AH98" s="16">
        <f t="shared" si="26"/>
        <v>0.003422899893</v>
      </c>
      <c r="AI98" s="17"/>
    </row>
    <row r="99" ht="15.75" customHeight="1">
      <c r="A99" s="1">
        <f t="shared" si="27"/>
        <v>92</v>
      </c>
      <c r="B99" s="1">
        <f t="shared" si="7"/>
        <v>0.0003354961758</v>
      </c>
      <c r="C99" s="1">
        <f t="shared" si="28"/>
        <v>0.06416882415</v>
      </c>
      <c r="D99" s="7">
        <f t="shared" si="8"/>
        <v>1284</v>
      </c>
      <c r="E99" s="1">
        <f t="shared" si="9"/>
        <v>0.4307770898</v>
      </c>
      <c r="F99" s="1">
        <f t="shared" si="29"/>
        <v>56.66864275</v>
      </c>
      <c r="G99" s="1">
        <f t="shared" si="10"/>
        <v>1592.962027</v>
      </c>
      <c r="H99" s="1">
        <f t="shared" si="11"/>
        <v>308.9620265</v>
      </c>
      <c r="I99" s="1">
        <f t="shared" si="12"/>
        <v>1.218561131</v>
      </c>
      <c r="J99" s="1">
        <f t="shared" si="13"/>
        <v>1623.323468</v>
      </c>
      <c r="K99" s="1">
        <f t="shared" si="14"/>
        <v>2251.122714</v>
      </c>
      <c r="L99" s="1">
        <f t="shared" si="15"/>
        <v>2092.097353</v>
      </c>
      <c r="M99" s="1">
        <f t="shared" si="16"/>
        <v>0.721117271</v>
      </c>
      <c r="N99" s="1">
        <f t="shared" si="17"/>
        <v>0.04899463636</v>
      </c>
      <c r="O99" s="8"/>
      <c r="T99" s="1">
        <f t="shared" si="31"/>
        <v>92</v>
      </c>
      <c r="V99" s="14">
        <f t="shared" si="19"/>
        <v>1284</v>
      </c>
      <c r="W99" s="14">
        <f t="shared" si="20"/>
        <v>0.0003354961758</v>
      </c>
      <c r="X99" s="18">
        <f>SUM(W89:W99)</f>
        <v>0.005105952162</v>
      </c>
      <c r="Y99" s="14">
        <f t="shared" si="35"/>
        <v>0.06570687801</v>
      </c>
      <c r="Z99" s="14">
        <f t="shared" si="22"/>
        <v>84.36763136</v>
      </c>
      <c r="AA99" s="18">
        <f>SUM(Z89:Z99)</f>
        <v>1205.496555</v>
      </c>
      <c r="AB99" s="14">
        <f t="shared" si="23"/>
        <v>69.23545253</v>
      </c>
      <c r="AC99" s="18">
        <f>AA99/SUM(AB89:AB99)</f>
        <v>1.204958408</v>
      </c>
      <c r="AD99" s="14">
        <f t="shared" si="24"/>
        <v>137.4651856</v>
      </c>
      <c r="AE99" s="18">
        <f>SUM(AD89:AD99)</f>
        <v>2091.259813</v>
      </c>
      <c r="AF99" s="16">
        <f t="shared" si="25"/>
        <v>147.9142456</v>
      </c>
      <c r="AG99" s="19">
        <f>SUM(AF89:AF99)</f>
        <v>2232.073872</v>
      </c>
      <c r="AH99" s="16">
        <f t="shared" si="26"/>
        <v>0.003219284594</v>
      </c>
      <c r="AI99" s="19">
        <f>SUM(AH89:AH99)</f>
        <v>0.04904172134</v>
      </c>
    </row>
    <row r="100" ht="15.75" customHeight="1">
      <c r="A100" s="1">
        <f t="shared" si="27"/>
        <v>93</v>
      </c>
      <c r="B100" s="1">
        <f t="shared" si="7"/>
        <v>0.0003155794769</v>
      </c>
      <c r="C100" s="1">
        <f t="shared" si="28"/>
        <v>0.06448440363</v>
      </c>
      <c r="D100" s="7">
        <f t="shared" si="8"/>
        <v>1298</v>
      </c>
      <c r="E100" s="1">
        <f t="shared" si="9"/>
        <v>0.409622161</v>
      </c>
      <c r="F100" s="1">
        <f t="shared" si="29"/>
        <v>57.07826491</v>
      </c>
      <c r="G100" s="1">
        <f t="shared" si="10"/>
        <v>1596.930454</v>
      </c>
      <c r="H100" s="1">
        <f t="shared" si="11"/>
        <v>298.9304543</v>
      </c>
      <c r="I100" s="1">
        <f t="shared" si="12"/>
        <v>1.220935061</v>
      </c>
      <c r="J100" s="1">
        <f t="shared" si="13"/>
        <v>1624.700308</v>
      </c>
      <c r="K100" s="1">
        <f t="shared" si="14"/>
        <v>2254.282075</v>
      </c>
      <c r="L100" s="1">
        <f t="shared" si="15"/>
        <v>2092.716484</v>
      </c>
      <c r="M100" s="1">
        <f t="shared" si="16"/>
        <v>0.7207173966</v>
      </c>
      <c r="N100" s="1">
        <f t="shared" si="17"/>
        <v>0.04898892025</v>
      </c>
      <c r="O100" s="8"/>
      <c r="T100" s="1">
        <f t="shared" si="31"/>
        <v>93</v>
      </c>
      <c r="V100" s="20">
        <f t="shared" si="19"/>
        <v>1298</v>
      </c>
      <c r="W100" s="20">
        <f t="shared" si="20"/>
        <v>0.0003155794769</v>
      </c>
      <c r="X100" s="21"/>
      <c r="Y100" s="20">
        <f t="shared" ref="Y100:Y110" si="36">W100/$X$110</f>
        <v>0.1211711014</v>
      </c>
      <c r="Z100" s="20">
        <f t="shared" si="22"/>
        <v>157.2800896</v>
      </c>
      <c r="AA100" s="21"/>
      <c r="AB100" s="14">
        <f t="shared" si="23"/>
        <v>128.8193735</v>
      </c>
      <c r="AC100" s="21"/>
      <c r="AD100" s="14">
        <f t="shared" si="24"/>
        <v>253.5767613</v>
      </c>
      <c r="AE100" s="21"/>
      <c r="AF100" s="22">
        <f t="shared" si="25"/>
        <v>273.1538419</v>
      </c>
      <c r="AG100" s="9"/>
      <c r="AH100" s="16">
        <f t="shared" si="26"/>
        <v>0.005936041425</v>
      </c>
      <c r="AI100" s="9"/>
    </row>
    <row r="101" ht="15.75" customHeight="1">
      <c r="A101" s="1">
        <f t="shared" si="27"/>
        <v>94</v>
      </c>
      <c r="B101" s="1">
        <f t="shared" si="7"/>
        <v>0.0002968451309</v>
      </c>
      <c r="C101" s="1">
        <f t="shared" si="28"/>
        <v>0.06478124876</v>
      </c>
      <c r="D101" s="7">
        <f t="shared" si="8"/>
        <v>1312</v>
      </c>
      <c r="E101" s="1">
        <f t="shared" si="9"/>
        <v>0.3894608117</v>
      </c>
      <c r="F101" s="1">
        <f t="shared" si="29"/>
        <v>57.46772572</v>
      </c>
      <c r="G101" s="1">
        <f t="shared" si="10"/>
        <v>1600.582563</v>
      </c>
      <c r="H101" s="1">
        <f t="shared" si="11"/>
        <v>288.5825626</v>
      </c>
      <c r="I101" s="1">
        <f t="shared" si="12"/>
        <v>1.223288074</v>
      </c>
      <c r="J101" s="1">
        <f t="shared" si="13"/>
        <v>1626.01932</v>
      </c>
      <c r="K101" s="1">
        <f t="shared" si="14"/>
        <v>2257.388398</v>
      </c>
      <c r="L101" s="1">
        <f t="shared" si="15"/>
        <v>2093.438663</v>
      </c>
      <c r="M101" s="1">
        <f t="shared" si="16"/>
        <v>0.7203099479</v>
      </c>
      <c r="N101" s="1">
        <f t="shared" si="17"/>
        <v>0.04898379149</v>
      </c>
      <c r="O101" s="8"/>
      <c r="T101" s="1">
        <f t="shared" si="31"/>
        <v>94</v>
      </c>
      <c r="V101" s="20">
        <f t="shared" si="19"/>
        <v>1312</v>
      </c>
      <c r="W101" s="20">
        <f t="shared" si="20"/>
        <v>0.0002968451309</v>
      </c>
      <c r="X101" s="7"/>
      <c r="Y101" s="20">
        <f t="shared" si="36"/>
        <v>0.1139777904</v>
      </c>
      <c r="Z101" s="20">
        <f t="shared" si="22"/>
        <v>149.538861</v>
      </c>
      <c r="AA101" s="7"/>
      <c r="AB101" s="14">
        <f t="shared" si="23"/>
        <v>122.2433735</v>
      </c>
      <c r="AC101" s="7"/>
      <c r="AD101" s="14">
        <f t="shared" si="24"/>
        <v>238.605513</v>
      </c>
      <c r="AE101" s="7"/>
      <c r="AF101" s="22">
        <f t="shared" si="25"/>
        <v>257.2921416</v>
      </c>
      <c r="AG101" s="9"/>
      <c r="AH101" s="16">
        <f t="shared" si="26"/>
        <v>0.005583064319</v>
      </c>
      <c r="AI101" s="9"/>
    </row>
    <row r="102" ht="15.75" customHeight="1">
      <c r="A102" s="1">
        <f t="shared" si="27"/>
        <v>95</v>
      </c>
      <c r="B102" s="1">
        <f t="shared" si="7"/>
        <v>0.0002792229476</v>
      </c>
      <c r="C102" s="1">
        <f t="shared" si="28"/>
        <v>0.06506047171</v>
      </c>
      <c r="D102" s="7">
        <f t="shared" si="8"/>
        <v>1326</v>
      </c>
      <c r="E102" s="1">
        <f t="shared" si="9"/>
        <v>0.3702496285</v>
      </c>
      <c r="F102" s="1">
        <f t="shared" si="29"/>
        <v>57.83797535</v>
      </c>
      <c r="G102" s="1">
        <f t="shared" si="10"/>
        <v>1603.933504</v>
      </c>
      <c r="H102" s="1">
        <f t="shared" si="11"/>
        <v>277.9335041</v>
      </c>
      <c r="I102" s="1">
        <f t="shared" si="12"/>
        <v>1.225620574</v>
      </c>
      <c r="J102" s="1">
        <f t="shared" si="13"/>
        <v>1627.28173</v>
      </c>
      <c r="K102" s="1">
        <f t="shared" si="14"/>
        <v>2260.44273</v>
      </c>
      <c r="L102" s="1">
        <f t="shared" si="15"/>
        <v>2094.261428</v>
      </c>
      <c r="M102" s="1">
        <f t="shared" si="16"/>
        <v>0.7198951376</v>
      </c>
      <c r="N102" s="1">
        <f t="shared" si="17"/>
        <v>0.04897923572</v>
      </c>
      <c r="O102" s="8"/>
      <c r="T102" s="1">
        <f t="shared" si="31"/>
        <v>95</v>
      </c>
      <c r="V102" s="20">
        <f t="shared" si="19"/>
        <v>1326</v>
      </c>
      <c r="W102" s="20">
        <f t="shared" si="20"/>
        <v>0.0002792229476</v>
      </c>
      <c r="X102" s="7"/>
      <c r="Y102" s="20">
        <f t="shared" si="36"/>
        <v>0.1072115096</v>
      </c>
      <c r="Z102" s="20">
        <f t="shared" si="22"/>
        <v>142.1624617</v>
      </c>
      <c r="AA102" s="7"/>
      <c r="AB102" s="14">
        <f t="shared" si="23"/>
        <v>115.9922285</v>
      </c>
      <c r="AC102" s="7"/>
      <c r="AD102" s="14">
        <f t="shared" si="24"/>
        <v>224.5289291</v>
      </c>
      <c r="AE102" s="7"/>
      <c r="AF102" s="22">
        <f t="shared" si="25"/>
        <v>242.3454774</v>
      </c>
      <c r="AG102" s="9"/>
      <c r="AH102" s="16">
        <f t="shared" si="26"/>
        <v>0.005251137798</v>
      </c>
      <c r="AI102" s="9"/>
    </row>
    <row r="103" ht="15.75" customHeight="1">
      <c r="A103" s="1">
        <f t="shared" si="27"/>
        <v>96</v>
      </c>
      <c r="B103" s="1">
        <f t="shared" si="7"/>
        <v>0.0002626469035</v>
      </c>
      <c r="C103" s="1">
        <f t="shared" si="28"/>
        <v>0.06532311861</v>
      </c>
      <c r="D103" s="7">
        <f t="shared" si="8"/>
        <v>1340</v>
      </c>
      <c r="E103" s="1">
        <f t="shared" si="9"/>
        <v>0.3519468507</v>
      </c>
      <c r="F103" s="1">
        <f t="shared" si="29"/>
        <v>58.1899222</v>
      </c>
      <c r="G103" s="1">
        <f t="shared" si="10"/>
        <v>1606.998457</v>
      </c>
      <c r="H103" s="1">
        <f t="shared" si="11"/>
        <v>266.9984572</v>
      </c>
      <c r="I103" s="1">
        <f t="shared" si="12"/>
        <v>1.227932954</v>
      </c>
      <c r="J103" s="1">
        <f t="shared" si="13"/>
        <v>1628.488718</v>
      </c>
      <c r="K103" s="1">
        <f t="shared" si="14"/>
        <v>2263.446078</v>
      </c>
      <c r="L103" s="1">
        <f t="shared" si="15"/>
        <v>2095.182436</v>
      </c>
      <c r="M103" s="1">
        <f t="shared" si="16"/>
        <v>0.7194731669</v>
      </c>
      <c r="N103" s="1">
        <f t="shared" si="17"/>
        <v>0.0489752392</v>
      </c>
      <c r="O103" s="8"/>
      <c r="T103" s="1">
        <f t="shared" si="31"/>
        <v>96</v>
      </c>
      <c r="V103" s="20">
        <f t="shared" si="19"/>
        <v>1340</v>
      </c>
      <c r="W103" s="20">
        <f t="shared" si="20"/>
        <v>0.0002626469035</v>
      </c>
      <c r="X103" s="7"/>
      <c r="Y103" s="20">
        <f t="shared" si="36"/>
        <v>0.1008469084</v>
      </c>
      <c r="Z103" s="20">
        <f t="shared" si="22"/>
        <v>135.1348572</v>
      </c>
      <c r="AA103" s="7"/>
      <c r="AB103" s="14">
        <f t="shared" si="23"/>
        <v>110.0506805</v>
      </c>
      <c r="AC103" s="7"/>
      <c r="AD103" s="14">
        <f t="shared" si="24"/>
        <v>211.2926711</v>
      </c>
      <c r="AE103" s="7"/>
      <c r="AF103" s="22">
        <f t="shared" si="25"/>
        <v>228.2615392</v>
      </c>
      <c r="AG103" s="9"/>
      <c r="AH103" s="16">
        <f t="shared" si="26"/>
        <v>0.004939001459</v>
      </c>
      <c r="AI103" s="9"/>
    </row>
    <row r="104" ht="15.75" customHeight="1">
      <c r="A104" s="1">
        <f t="shared" si="27"/>
        <v>97</v>
      </c>
      <c r="B104" s="1">
        <f t="shared" si="7"/>
        <v>0.0002470548948</v>
      </c>
      <c r="C104" s="1">
        <f t="shared" si="28"/>
        <v>0.06557017351</v>
      </c>
      <c r="D104" s="7">
        <f t="shared" si="8"/>
        <v>1354</v>
      </c>
      <c r="E104" s="1">
        <f t="shared" si="9"/>
        <v>0.3345123275</v>
      </c>
      <c r="F104" s="1">
        <f t="shared" si="29"/>
        <v>58.52443453</v>
      </c>
      <c r="G104" s="1">
        <f t="shared" si="10"/>
        <v>1609.792534</v>
      </c>
      <c r="H104" s="1">
        <f t="shared" si="11"/>
        <v>255.792534</v>
      </c>
      <c r="I104" s="1">
        <f t="shared" si="12"/>
        <v>1.230225594</v>
      </c>
      <c r="J104" s="1">
        <f t="shared" si="13"/>
        <v>1629.641408</v>
      </c>
      <c r="K104" s="1">
        <f t="shared" si="14"/>
        <v>2266.39941</v>
      </c>
      <c r="L104" s="1">
        <f t="shared" si="15"/>
        <v>2096.199453</v>
      </c>
      <c r="M104" s="1">
        <f t="shared" si="16"/>
        <v>0.7190442253</v>
      </c>
      <c r="N104" s="1">
        <f t="shared" si="17"/>
        <v>0.04897178881</v>
      </c>
      <c r="O104" s="8"/>
      <c r="T104" s="1">
        <f t="shared" si="31"/>
        <v>97</v>
      </c>
      <c r="V104" s="20">
        <f t="shared" si="19"/>
        <v>1354</v>
      </c>
      <c r="W104" s="20">
        <f t="shared" si="20"/>
        <v>0.0002470548948</v>
      </c>
      <c r="X104" s="7"/>
      <c r="Y104" s="20">
        <f t="shared" si="36"/>
        <v>0.09486014112</v>
      </c>
      <c r="Z104" s="20">
        <f t="shared" si="22"/>
        <v>128.4406311</v>
      </c>
      <c r="AA104" s="7"/>
      <c r="AB104" s="14">
        <f t="shared" si="23"/>
        <v>104.4041285</v>
      </c>
      <c r="AC104" s="7"/>
      <c r="AD104" s="14">
        <f t="shared" si="24"/>
        <v>198.8457759</v>
      </c>
      <c r="AE104" s="7"/>
      <c r="AF104" s="22">
        <f t="shared" si="25"/>
        <v>214.9909678</v>
      </c>
      <c r="AG104" s="9"/>
      <c r="AH104" s="16">
        <f t="shared" si="26"/>
        <v>0.004645470798</v>
      </c>
      <c r="AI104" s="9"/>
    </row>
    <row r="105" ht="15.75" customHeight="1">
      <c r="A105" s="1">
        <f t="shared" si="27"/>
        <v>98</v>
      </c>
      <c r="B105" s="1">
        <f t="shared" si="7"/>
        <v>0.0002323885042</v>
      </c>
      <c r="C105" s="1">
        <f t="shared" si="28"/>
        <v>0.06580256201</v>
      </c>
      <c r="D105" s="7">
        <f t="shared" si="8"/>
        <v>1368</v>
      </c>
      <c r="E105" s="1">
        <f t="shared" si="9"/>
        <v>0.3179074737</v>
      </c>
      <c r="F105" s="1">
        <f t="shared" si="29"/>
        <v>58.842342</v>
      </c>
      <c r="G105" s="1">
        <f t="shared" si="10"/>
        <v>1612.330698</v>
      </c>
      <c r="H105" s="1">
        <f t="shared" si="11"/>
        <v>244.330698</v>
      </c>
      <c r="I105" s="1">
        <f t="shared" si="12"/>
        <v>1.232498866</v>
      </c>
      <c r="J105" s="1">
        <f t="shared" si="13"/>
        <v>1630.74088</v>
      </c>
      <c r="K105" s="1">
        <f t="shared" si="14"/>
        <v>2269.30366</v>
      </c>
      <c r="L105" s="1">
        <f t="shared" si="15"/>
        <v>2097.310354</v>
      </c>
      <c r="M105" s="1">
        <f t="shared" si="16"/>
        <v>0.7186084918</v>
      </c>
      <c r="N105" s="1">
        <f t="shared" si="17"/>
        <v>0.04896887203</v>
      </c>
      <c r="O105" s="8"/>
      <c r="T105" s="1">
        <f t="shared" si="31"/>
        <v>98</v>
      </c>
      <c r="V105" s="20">
        <f t="shared" si="19"/>
        <v>1368</v>
      </c>
      <c r="W105" s="20">
        <f t="shared" si="20"/>
        <v>0.0002323885042</v>
      </c>
      <c r="X105" s="7"/>
      <c r="Y105" s="20">
        <f t="shared" si="36"/>
        <v>0.08922877775</v>
      </c>
      <c r="Z105" s="20">
        <f t="shared" si="22"/>
        <v>122.064968</v>
      </c>
      <c r="AA105" s="7"/>
      <c r="AB105" s="14">
        <f t="shared" si="23"/>
        <v>99.03860469</v>
      </c>
      <c r="AC105" s="7"/>
      <c r="AD105" s="14">
        <f t="shared" si="24"/>
        <v>187.1404394</v>
      </c>
      <c r="AE105" s="7"/>
      <c r="AF105" s="22">
        <f t="shared" si="25"/>
        <v>202.4871919</v>
      </c>
      <c r="AG105" s="9"/>
      <c r="AH105" s="16">
        <f t="shared" si="26"/>
        <v>0.004369432599</v>
      </c>
      <c r="AI105" s="9"/>
    </row>
    <row r="106" ht="15.75" customHeight="1">
      <c r="A106" s="1">
        <f t="shared" si="27"/>
        <v>99</v>
      </c>
      <c r="B106" s="1">
        <f t="shared" si="7"/>
        <v>0.0002185927824</v>
      </c>
      <c r="C106" s="1">
        <f t="shared" si="28"/>
        <v>0.06602115479</v>
      </c>
      <c r="D106" s="7">
        <f t="shared" si="8"/>
        <v>1382</v>
      </c>
      <c r="E106" s="1">
        <f t="shared" si="9"/>
        <v>0.3020952253</v>
      </c>
      <c r="F106" s="1">
        <f t="shared" si="29"/>
        <v>59.14443723</v>
      </c>
      <c r="G106" s="1">
        <f t="shared" si="10"/>
        <v>1614.62769</v>
      </c>
      <c r="H106" s="1">
        <f t="shared" si="11"/>
        <v>232.6276895</v>
      </c>
      <c r="I106" s="1">
        <f t="shared" si="12"/>
        <v>1.234753128</v>
      </c>
      <c r="J106" s="1">
        <f t="shared" si="13"/>
        <v>1631.788169</v>
      </c>
      <c r="K106" s="1">
        <f t="shared" si="14"/>
        <v>2272.159727</v>
      </c>
      <c r="L106" s="1">
        <f t="shared" si="15"/>
        <v>2098.513115</v>
      </c>
      <c r="M106" s="1">
        <f t="shared" si="16"/>
        <v>0.7181661351</v>
      </c>
      <c r="N106" s="1">
        <f t="shared" si="17"/>
        <v>0.04896647687</v>
      </c>
      <c r="O106" s="8"/>
      <c r="T106" s="1">
        <f t="shared" si="31"/>
        <v>99</v>
      </c>
      <c r="V106" s="20">
        <f t="shared" si="19"/>
        <v>1382</v>
      </c>
      <c r="W106" s="20">
        <f t="shared" si="20"/>
        <v>0.0002185927824</v>
      </c>
      <c r="X106" s="7"/>
      <c r="Y106" s="20">
        <f t="shared" si="36"/>
        <v>0.08393171975</v>
      </c>
      <c r="Z106" s="20">
        <f t="shared" si="22"/>
        <v>115.9936367</v>
      </c>
      <c r="AA106" s="7"/>
      <c r="AB106" s="14">
        <f t="shared" si="23"/>
        <v>93.94075146</v>
      </c>
      <c r="AC106" s="7"/>
      <c r="AD106" s="14">
        <f t="shared" si="24"/>
        <v>176.1318147</v>
      </c>
      <c r="AE106" s="7"/>
      <c r="AF106" s="22">
        <f t="shared" si="25"/>
        <v>190.7062734</v>
      </c>
      <c r="AG106" s="9"/>
      <c r="AH106" s="16">
        <f t="shared" si="26"/>
        <v>0.004109840614</v>
      </c>
      <c r="AI106" s="9"/>
    </row>
    <row r="107" ht="15.75" customHeight="1">
      <c r="A107" s="1">
        <f t="shared" si="27"/>
        <v>100</v>
      </c>
      <c r="B107" s="1">
        <f t="shared" si="7"/>
        <v>0.0002056160424</v>
      </c>
      <c r="C107" s="1">
        <f t="shared" si="28"/>
        <v>0.06622677083</v>
      </c>
      <c r="D107" s="7">
        <f t="shared" si="8"/>
        <v>1396</v>
      </c>
      <c r="E107" s="1">
        <f t="shared" si="9"/>
        <v>0.2870399952</v>
      </c>
      <c r="F107" s="1">
        <f t="shared" si="29"/>
        <v>59.43147722</v>
      </c>
      <c r="G107" s="1">
        <f t="shared" si="10"/>
        <v>1616.69796</v>
      </c>
      <c r="H107" s="1">
        <f t="shared" si="11"/>
        <v>220.6979598</v>
      </c>
      <c r="I107" s="1">
        <f t="shared" si="12"/>
        <v>1.236988729</v>
      </c>
      <c r="J107" s="1">
        <f t="shared" si="13"/>
        <v>1632.784263</v>
      </c>
      <c r="K107" s="1">
        <f t="shared" si="14"/>
        <v>2274.968475</v>
      </c>
      <c r="L107" s="1">
        <f t="shared" si="15"/>
        <v>2099.805813</v>
      </c>
      <c r="M107" s="1">
        <f t="shared" si="16"/>
        <v>0.717717314</v>
      </c>
      <c r="N107" s="1">
        <f t="shared" si="17"/>
        <v>0.0489645919</v>
      </c>
      <c r="O107" s="8"/>
      <c r="T107" s="1">
        <f t="shared" si="31"/>
        <v>100</v>
      </c>
      <c r="V107" s="20">
        <f t="shared" si="19"/>
        <v>1396</v>
      </c>
      <c r="W107" s="20">
        <f t="shared" si="20"/>
        <v>0.0002056160424</v>
      </c>
      <c r="X107" s="7"/>
      <c r="Y107" s="20">
        <f t="shared" si="36"/>
        <v>0.07894912109</v>
      </c>
      <c r="Z107" s="20">
        <f t="shared" si="22"/>
        <v>110.212973</v>
      </c>
      <c r="AA107" s="7"/>
      <c r="AB107" s="14">
        <f t="shared" si="23"/>
        <v>89.09779893</v>
      </c>
      <c r="AC107" s="7"/>
      <c r="AD107" s="14">
        <f t="shared" si="24"/>
        <v>165.7778234</v>
      </c>
      <c r="AE107" s="7"/>
      <c r="AF107" s="22">
        <f t="shared" si="25"/>
        <v>179.6067616</v>
      </c>
      <c r="AG107" s="9"/>
      <c r="AH107" s="16">
        <f t="shared" si="26"/>
        <v>0.003865711495</v>
      </c>
      <c r="AI107" s="9"/>
    </row>
    <row r="108" ht="15.75" customHeight="1">
      <c r="A108" s="1">
        <f t="shared" si="27"/>
        <v>101</v>
      </c>
      <c r="B108" s="1">
        <f t="shared" si="7"/>
        <v>0.0001934096654</v>
      </c>
      <c r="C108" s="1">
        <f t="shared" si="28"/>
        <v>0.0664201805</v>
      </c>
      <c r="D108" s="7">
        <f t="shared" si="8"/>
        <v>1410</v>
      </c>
      <c r="E108" s="1">
        <f t="shared" si="9"/>
        <v>0.2727076282</v>
      </c>
      <c r="F108" s="1">
        <f t="shared" si="29"/>
        <v>59.70418485</v>
      </c>
      <c r="G108" s="1">
        <f t="shared" si="10"/>
        <v>1618.555614</v>
      </c>
      <c r="H108" s="1">
        <f t="shared" si="11"/>
        <v>208.5556144</v>
      </c>
      <c r="I108" s="1">
        <f t="shared" si="12"/>
        <v>1.239206009</v>
      </c>
      <c r="J108" s="1">
        <f t="shared" si="13"/>
        <v>1633.730111</v>
      </c>
      <c r="K108" s="1">
        <f t="shared" si="14"/>
        <v>2277.730739</v>
      </c>
      <c r="L108" s="1">
        <f t="shared" si="15"/>
        <v>2101.186615</v>
      </c>
      <c r="M108" s="1">
        <f t="shared" si="16"/>
        <v>0.7172621779</v>
      </c>
      <c r="N108" s="1">
        <f t="shared" si="17"/>
        <v>0.04896320617</v>
      </c>
      <c r="O108" s="8"/>
      <c r="T108" s="1">
        <f t="shared" si="31"/>
        <v>101</v>
      </c>
      <c r="V108" s="20">
        <f t="shared" si="19"/>
        <v>1410</v>
      </c>
      <c r="W108" s="20">
        <f t="shared" si="20"/>
        <v>0.0001934096654</v>
      </c>
      <c r="X108" s="7"/>
      <c r="Y108" s="20">
        <f t="shared" si="36"/>
        <v>0.07426231393</v>
      </c>
      <c r="Z108" s="20">
        <f t="shared" si="22"/>
        <v>104.7098626</v>
      </c>
      <c r="AA108" s="7"/>
      <c r="AB108" s="14">
        <f t="shared" si="23"/>
        <v>84.4975427</v>
      </c>
      <c r="AC108" s="7"/>
      <c r="AD108" s="14">
        <f t="shared" si="24"/>
        <v>156.03898</v>
      </c>
      <c r="AE108" s="7"/>
      <c r="AF108" s="22">
        <f t="shared" si="25"/>
        <v>169.1495552</v>
      </c>
      <c r="AG108" s="9"/>
      <c r="AH108" s="16">
        <f t="shared" si="26"/>
        <v>0.003636120988</v>
      </c>
      <c r="AI108" s="9"/>
    </row>
    <row r="109" ht="15.75" customHeight="1">
      <c r="A109" s="1">
        <f t="shared" si="27"/>
        <v>102</v>
      </c>
      <c r="B109" s="1">
        <f t="shared" si="7"/>
        <v>0.0001819279188</v>
      </c>
      <c r="C109" s="1">
        <f t="shared" si="28"/>
        <v>0.06660210842</v>
      </c>
      <c r="D109" s="7">
        <f t="shared" si="8"/>
        <v>1424</v>
      </c>
      <c r="E109" s="1">
        <f t="shared" si="9"/>
        <v>0.2590653563</v>
      </c>
      <c r="F109" s="1">
        <f t="shared" si="29"/>
        <v>59.96325021</v>
      </c>
      <c r="G109" s="1">
        <f t="shared" si="10"/>
        <v>1620.214364</v>
      </c>
      <c r="H109" s="1">
        <f t="shared" si="11"/>
        <v>196.2143636</v>
      </c>
      <c r="I109" s="1">
        <f t="shared" si="12"/>
        <v>1.241405297</v>
      </c>
      <c r="J109" s="1">
        <f t="shared" si="13"/>
        <v>1634.626618</v>
      </c>
      <c r="K109" s="1">
        <f t="shared" si="14"/>
        <v>2280.447321</v>
      </c>
      <c r="L109" s="1">
        <f t="shared" si="15"/>
        <v>2102.65378</v>
      </c>
      <c r="M109" s="1">
        <f t="shared" si="16"/>
        <v>0.7168008674</v>
      </c>
      <c r="N109" s="1">
        <f t="shared" si="17"/>
        <v>0.04896230927</v>
      </c>
      <c r="O109" s="8"/>
      <c r="T109" s="1">
        <f t="shared" si="31"/>
        <v>102</v>
      </c>
      <c r="V109" s="20">
        <f t="shared" si="19"/>
        <v>1424</v>
      </c>
      <c r="W109" s="20">
        <f t="shared" si="20"/>
        <v>0.0001819279188</v>
      </c>
      <c r="X109" s="7"/>
      <c r="Y109" s="20">
        <f t="shared" si="36"/>
        <v>0.06985373864</v>
      </c>
      <c r="Z109" s="20">
        <f t="shared" si="22"/>
        <v>99.47172382</v>
      </c>
      <c r="AA109" s="7"/>
      <c r="AB109" s="14">
        <f t="shared" si="23"/>
        <v>80.12832236</v>
      </c>
      <c r="AC109" s="7"/>
      <c r="AD109" s="14">
        <f t="shared" si="24"/>
        <v>146.8782276</v>
      </c>
      <c r="AE109" s="7"/>
      <c r="AF109" s="22">
        <f t="shared" si="25"/>
        <v>159.2977711</v>
      </c>
      <c r="AG109" s="9"/>
      <c r="AH109" s="16">
        <f t="shared" si="26"/>
        <v>0.003420200355</v>
      </c>
      <c r="AI109" s="9"/>
    </row>
    <row r="110" ht="15.75" customHeight="1">
      <c r="A110" s="1">
        <f t="shared" si="27"/>
        <v>103</v>
      </c>
      <c r="B110" s="1">
        <f t="shared" si="7"/>
        <v>0.000171127785</v>
      </c>
      <c r="C110" s="1">
        <f t="shared" si="28"/>
        <v>0.0667732362</v>
      </c>
      <c r="D110" s="7">
        <f t="shared" si="8"/>
        <v>1438</v>
      </c>
      <c r="E110" s="1">
        <f t="shared" si="9"/>
        <v>0.2460817548</v>
      </c>
      <c r="F110" s="1">
        <f t="shared" si="29"/>
        <v>60.20933196</v>
      </c>
      <c r="G110" s="1">
        <f t="shared" si="10"/>
        <v>1621.687482</v>
      </c>
      <c r="H110" s="1">
        <f t="shared" si="11"/>
        <v>183.6874822</v>
      </c>
      <c r="I110" s="1">
        <f t="shared" si="12"/>
        <v>1.243586915</v>
      </c>
      <c r="J110" s="1">
        <f t="shared" si="13"/>
        <v>1635.474652</v>
      </c>
      <c r="K110" s="1">
        <f t="shared" si="14"/>
        <v>2283.118993</v>
      </c>
      <c r="L110" s="1">
        <f t="shared" si="15"/>
        <v>2104.205656</v>
      </c>
      <c r="M110" s="1">
        <f t="shared" si="16"/>
        <v>0.7163335144</v>
      </c>
      <c r="N110" s="1">
        <f t="shared" si="17"/>
        <v>0.04896189121</v>
      </c>
      <c r="O110" s="8"/>
      <c r="T110" s="1">
        <f t="shared" si="31"/>
        <v>103</v>
      </c>
      <c r="V110" s="20">
        <f t="shared" si="19"/>
        <v>1438</v>
      </c>
      <c r="W110" s="20">
        <f t="shared" si="20"/>
        <v>0.000171127785</v>
      </c>
      <c r="X110" s="23">
        <f>SUM(W100:W110)</f>
        <v>0.002604412052</v>
      </c>
      <c r="Y110" s="20">
        <f t="shared" si="36"/>
        <v>0.06570687801</v>
      </c>
      <c r="Z110" s="20">
        <f t="shared" si="22"/>
        <v>94.48649058</v>
      </c>
      <c r="AA110" s="23">
        <f>SUM(Z100:Z110)</f>
        <v>1359.496555</v>
      </c>
      <c r="AB110" s="14">
        <f t="shared" si="23"/>
        <v>75.9790003</v>
      </c>
      <c r="AC110" s="23">
        <f>AA110/SUM(AB100:AB110)</f>
        <v>1.231214133</v>
      </c>
      <c r="AD110" s="14">
        <f t="shared" si="24"/>
        <v>138.2607843</v>
      </c>
      <c r="AE110" s="23">
        <f>SUM(AD100:AD110)</f>
        <v>2097.07772</v>
      </c>
      <c r="AF110" s="22">
        <f t="shared" si="25"/>
        <v>150.0166211</v>
      </c>
      <c r="AG110" s="24">
        <f>SUM(AF100:AF110)</f>
        <v>2267.308142</v>
      </c>
      <c r="AH110" s="16">
        <f t="shared" si="26"/>
        <v>0.003217133013</v>
      </c>
      <c r="AI110" s="24">
        <f>SUM(AH100:AH110)</f>
        <v>0.04897315486</v>
      </c>
    </row>
    <row r="111" ht="15.75" customHeight="1">
      <c r="A111" s="1">
        <f t="shared" si="27"/>
        <v>104</v>
      </c>
      <c r="B111" s="1">
        <f t="shared" si="7"/>
        <v>0.0001609688001</v>
      </c>
      <c r="C111" s="1">
        <f t="shared" si="28"/>
        <v>0.066934205</v>
      </c>
      <c r="D111" s="7">
        <f t="shared" si="8"/>
        <v>1452</v>
      </c>
      <c r="E111" s="1">
        <f t="shared" si="9"/>
        <v>0.2337266977</v>
      </c>
      <c r="F111" s="1">
        <f t="shared" si="29"/>
        <v>60.44305866</v>
      </c>
      <c r="G111" s="1">
        <f t="shared" si="10"/>
        <v>1622.987776</v>
      </c>
      <c r="H111" s="1">
        <f t="shared" si="11"/>
        <v>170.9877756</v>
      </c>
      <c r="I111" s="1">
        <f t="shared" si="12"/>
        <v>1.245751174</v>
      </c>
      <c r="J111" s="1">
        <f t="shared" si="13"/>
        <v>1636.275044</v>
      </c>
      <c r="K111" s="1">
        <f t="shared" si="14"/>
        <v>2285.746499</v>
      </c>
      <c r="L111" s="1">
        <f t="shared" si="15"/>
        <v>2105.840669</v>
      </c>
      <c r="M111" s="1">
        <f t="shared" si="16"/>
        <v>0.7158602427</v>
      </c>
      <c r="N111" s="1">
        <f t="shared" si="17"/>
        <v>0.04896194249</v>
      </c>
      <c r="O111" s="8"/>
      <c r="T111" s="1">
        <f t="shared" si="31"/>
        <v>104</v>
      </c>
      <c r="V111" s="14">
        <f t="shared" si="19"/>
        <v>1452</v>
      </c>
      <c r="W111" s="14">
        <f t="shared" si="20"/>
        <v>0.0001609688001</v>
      </c>
      <c r="X111" s="25"/>
      <c r="Y111" s="14">
        <f t="shared" ref="Y111:Y124" si="37">W111/$X$124</f>
        <v>0.1031569088</v>
      </c>
      <c r="Z111" s="14">
        <f t="shared" si="22"/>
        <v>149.7838316</v>
      </c>
      <c r="AA111" s="25"/>
      <c r="AB111" s="14">
        <f t="shared" si="23"/>
        <v>120.235754</v>
      </c>
      <c r="AC111" s="25"/>
      <c r="AD111" s="14">
        <f t="shared" si="24"/>
        <v>217.2320139</v>
      </c>
      <c r="AE111" s="25"/>
      <c r="AF111" s="26">
        <f t="shared" si="25"/>
        <v>235.7905433</v>
      </c>
      <c r="AG111" s="27"/>
      <c r="AH111" s="16">
        <f t="shared" si="26"/>
        <v>0.005050762638</v>
      </c>
      <c r="AI111" s="27"/>
    </row>
    <row r="112" ht="15.75" customHeight="1">
      <c r="A112" s="1">
        <f t="shared" si="27"/>
        <v>105</v>
      </c>
      <c r="B112" s="1">
        <f t="shared" si="7"/>
        <v>0.0001514129024</v>
      </c>
      <c r="C112" s="1">
        <f t="shared" si="28"/>
        <v>0.06708561791</v>
      </c>
      <c r="D112" s="7">
        <f t="shared" si="8"/>
        <v>1466</v>
      </c>
      <c r="E112" s="1">
        <f t="shared" si="9"/>
        <v>0.2219713149</v>
      </c>
      <c r="F112" s="1">
        <f t="shared" si="29"/>
        <v>60.66502997</v>
      </c>
      <c r="G112" s="1">
        <f t="shared" si="10"/>
        <v>1624.127554</v>
      </c>
      <c r="H112" s="1">
        <f t="shared" si="11"/>
        <v>158.1275536</v>
      </c>
      <c r="I112" s="1">
        <f t="shared" si="12"/>
        <v>1.247898378</v>
      </c>
      <c r="J112" s="1">
        <f t="shared" si="13"/>
        <v>1637.028586</v>
      </c>
      <c r="K112" s="1">
        <f t="shared" si="14"/>
        <v>2288.330557</v>
      </c>
      <c r="L112" s="1">
        <f t="shared" si="15"/>
        <v>2107.557328</v>
      </c>
      <c r="M112" s="1">
        <f t="shared" si="16"/>
        <v>0.7153811681</v>
      </c>
      <c r="N112" s="1">
        <f t="shared" si="17"/>
        <v>0.04896245402</v>
      </c>
      <c r="O112" s="8"/>
      <c r="T112" s="1">
        <f t="shared" si="31"/>
        <v>105</v>
      </c>
      <c r="V112" s="14">
        <f t="shared" si="19"/>
        <v>1466</v>
      </c>
      <c r="W112" s="14">
        <f t="shared" si="20"/>
        <v>0.0001514129024</v>
      </c>
      <c r="X112" s="15"/>
      <c r="Y112" s="14">
        <f t="shared" si="37"/>
        <v>0.09703300864</v>
      </c>
      <c r="Z112" s="14">
        <f t="shared" si="22"/>
        <v>142.2503907</v>
      </c>
      <c r="AA112" s="15"/>
      <c r="AB112" s="14">
        <f t="shared" si="23"/>
        <v>113.991967</v>
      </c>
      <c r="AC112" s="15"/>
      <c r="AD112" s="14">
        <f t="shared" si="24"/>
        <v>204.5026284</v>
      </c>
      <c r="AE112" s="15"/>
      <c r="AF112" s="26">
        <f t="shared" si="25"/>
        <v>222.0435987</v>
      </c>
      <c r="AG112" s="27"/>
      <c r="AH112" s="16">
        <f t="shared" si="26"/>
        <v>0.004750974224</v>
      </c>
      <c r="AI112" s="27"/>
    </row>
    <row r="113" ht="15.75" customHeight="1">
      <c r="A113" s="1">
        <f t="shared" si="27"/>
        <v>106</v>
      </c>
      <c r="B113" s="1">
        <f t="shared" si="7"/>
        <v>0.0001424242897</v>
      </c>
      <c r="C113" s="1">
        <f t="shared" si="28"/>
        <v>0.0672280422</v>
      </c>
      <c r="D113" s="7">
        <f t="shared" si="8"/>
        <v>1480</v>
      </c>
      <c r="E113" s="1">
        <f t="shared" si="9"/>
        <v>0.2107879487</v>
      </c>
      <c r="F113" s="1">
        <f t="shared" si="29"/>
        <v>60.87581792</v>
      </c>
      <c r="G113" s="1">
        <f t="shared" si="10"/>
        <v>1625.118611</v>
      </c>
      <c r="H113" s="1">
        <f t="shared" si="11"/>
        <v>145.1186108</v>
      </c>
      <c r="I113" s="1">
        <f t="shared" si="12"/>
        <v>1.250028821</v>
      </c>
      <c r="J113" s="1">
        <f t="shared" si="13"/>
        <v>1637.736039</v>
      </c>
      <c r="K113" s="1">
        <f t="shared" si="14"/>
        <v>2290.871855</v>
      </c>
      <c r="L113" s="1">
        <f t="shared" si="15"/>
        <v>2109.354217</v>
      </c>
      <c r="M113" s="1">
        <f t="shared" si="16"/>
        <v>0.714896399</v>
      </c>
      <c r="N113" s="1">
        <f t="shared" si="17"/>
        <v>0.04896341716</v>
      </c>
      <c r="O113" s="8"/>
      <c r="T113" s="1">
        <f t="shared" si="31"/>
        <v>106</v>
      </c>
      <c r="V113" s="14">
        <f t="shared" si="19"/>
        <v>1480</v>
      </c>
      <c r="W113" s="14">
        <f t="shared" si="20"/>
        <v>0.0001424242897</v>
      </c>
      <c r="X113" s="15"/>
      <c r="Y113" s="14">
        <f t="shared" si="37"/>
        <v>0.0912726532</v>
      </c>
      <c r="Z113" s="14">
        <f t="shared" si="22"/>
        <v>135.0835267</v>
      </c>
      <c r="AA113" s="15"/>
      <c r="AB113" s="14">
        <f t="shared" si="23"/>
        <v>108.0643297</v>
      </c>
      <c r="AC113" s="15"/>
      <c r="AD113" s="14">
        <f t="shared" si="24"/>
        <v>192.5263559</v>
      </c>
      <c r="AE113" s="15"/>
      <c r="AF113" s="26">
        <f t="shared" si="25"/>
        <v>209.0939523</v>
      </c>
      <c r="AG113" s="27"/>
      <c r="AH113" s="16">
        <f t="shared" si="26"/>
        <v>0.004469020994</v>
      </c>
      <c r="AI113" s="27"/>
    </row>
    <row r="114" ht="15.75" customHeight="1">
      <c r="A114" s="1">
        <f t="shared" si="27"/>
        <v>107</v>
      </c>
      <c r="B114" s="1">
        <f t="shared" si="7"/>
        <v>0.0001339692851</v>
      </c>
      <c r="C114" s="1">
        <f t="shared" si="28"/>
        <v>0.06736201148</v>
      </c>
      <c r="D114" s="7">
        <f t="shared" si="8"/>
        <v>1494</v>
      </c>
      <c r="E114" s="1">
        <f t="shared" si="9"/>
        <v>0.2001501119</v>
      </c>
      <c r="F114" s="1">
        <f t="shared" si="29"/>
        <v>61.07596803</v>
      </c>
      <c r="G114" s="1">
        <f t="shared" si="10"/>
        <v>1625.972213</v>
      </c>
      <c r="H114" s="1">
        <f t="shared" si="11"/>
        <v>131.9722127</v>
      </c>
      <c r="I114" s="1">
        <f t="shared" si="12"/>
        <v>1.252142793</v>
      </c>
      <c r="J114" s="1">
        <f t="shared" si="13"/>
        <v>1638.398128</v>
      </c>
      <c r="K114" s="1">
        <f t="shared" si="14"/>
        <v>2293.371058</v>
      </c>
      <c r="L114" s="1">
        <f t="shared" si="15"/>
        <v>2111.229995</v>
      </c>
      <c r="M114" s="1">
        <f t="shared" si="16"/>
        <v>0.7144060366</v>
      </c>
      <c r="N114" s="1">
        <f t="shared" si="17"/>
        <v>0.04896482363</v>
      </c>
      <c r="O114" s="8"/>
      <c r="T114" s="1">
        <f t="shared" si="31"/>
        <v>107</v>
      </c>
      <c r="V114" s="14">
        <f t="shared" si="19"/>
        <v>1494</v>
      </c>
      <c r="W114" s="14">
        <f t="shared" si="20"/>
        <v>0.0001339692851</v>
      </c>
      <c r="X114" s="15"/>
      <c r="Y114" s="14">
        <f t="shared" si="37"/>
        <v>0.08585426071</v>
      </c>
      <c r="Z114" s="14">
        <f t="shared" si="22"/>
        <v>128.2662655</v>
      </c>
      <c r="AA114" s="15"/>
      <c r="AB114" s="14">
        <f t="shared" si="23"/>
        <v>102.4374107</v>
      </c>
      <c r="AC114" s="15"/>
      <c r="AD114" s="14">
        <f t="shared" si="24"/>
        <v>181.2580904</v>
      </c>
      <c r="AE114" s="15"/>
      <c r="AF114" s="26">
        <f t="shared" si="25"/>
        <v>196.8956767</v>
      </c>
      <c r="AG114" s="27"/>
      <c r="AH114" s="16">
        <f t="shared" si="26"/>
        <v>0.004203838734</v>
      </c>
      <c r="AI114" s="27"/>
    </row>
    <row r="115" ht="15.75" customHeight="1">
      <c r="A115" s="1">
        <f t="shared" si="27"/>
        <v>108</v>
      </c>
      <c r="B115" s="1">
        <f t="shared" si="7"/>
        <v>0.0001260162111</v>
      </c>
      <c r="C115" s="1">
        <f t="shared" si="28"/>
        <v>0.06748802769</v>
      </c>
      <c r="D115" s="7">
        <f t="shared" si="8"/>
        <v>1508</v>
      </c>
      <c r="E115" s="1">
        <f t="shared" si="9"/>
        <v>0.1900324463</v>
      </c>
      <c r="F115" s="1">
        <f t="shared" si="29"/>
        <v>61.26600048</v>
      </c>
      <c r="G115" s="1">
        <f t="shared" si="10"/>
        <v>1626.699087</v>
      </c>
      <c r="H115" s="1">
        <f t="shared" si="11"/>
        <v>118.6990874</v>
      </c>
      <c r="I115" s="1">
        <f t="shared" si="12"/>
        <v>1.254240572</v>
      </c>
      <c r="J115" s="1">
        <f t="shared" si="13"/>
        <v>1639.015544</v>
      </c>
      <c r="K115" s="1">
        <f t="shared" si="14"/>
        <v>2295.828805</v>
      </c>
      <c r="L115" s="1">
        <f t="shared" si="15"/>
        <v>2113.183391</v>
      </c>
      <c r="M115" s="1">
        <f t="shared" si="16"/>
        <v>0.7139101751</v>
      </c>
      <c r="N115" s="1">
        <f t="shared" si="17"/>
        <v>0.04896666557</v>
      </c>
      <c r="O115" s="8"/>
      <c r="T115" s="1">
        <f t="shared" si="31"/>
        <v>108</v>
      </c>
      <c r="V115" s="14">
        <f t="shared" si="19"/>
        <v>1508</v>
      </c>
      <c r="W115" s="14">
        <f t="shared" si="20"/>
        <v>0.0001260162111</v>
      </c>
      <c r="X115" s="15"/>
      <c r="Y115" s="14">
        <f t="shared" si="37"/>
        <v>0.08075753059</v>
      </c>
      <c r="Z115" s="14">
        <f t="shared" si="22"/>
        <v>121.7823561</v>
      </c>
      <c r="AA115" s="15"/>
      <c r="AB115" s="14">
        <f t="shared" si="23"/>
        <v>97.09648917</v>
      </c>
      <c r="AC115" s="15"/>
      <c r="AD115" s="14">
        <f t="shared" si="24"/>
        <v>170.6554723</v>
      </c>
      <c r="AE115" s="15"/>
      <c r="AF115" s="26">
        <f t="shared" si="25"/>
        <v>185.4054649</v>
      </c>
      <c r="AG115" s="27"/>
      <c r="AH115" s="16">
        <f t="shared" si="26"/>
        <v>0.003954426993</v>
      </c>
      <c r="AI115" s="27"/>
    </row>
    <row r="116" ht="15.75" customHeight="1">
      <c r="A116" s="1">
        <f t="shared" si="27"/>
        <v>109</v>
      </c>
      <c r="B116" s="1">
        <f t="shared" si="7"/>
        <v>0.0001185352705</v>
      </c>
      <c r="C116" s="1">
        <f t="shared" si="28"/>
        <v>0.06760656296</v>
      </c>
      <c r="D116" s="7">
        <f t="shared" si="8"/>
        <v>1522</v>
      </c>
      <c r="E116" s="1">
        <f t="shared" si="9"/>
        <v>0.1804106818</v>
      </c>
      <c r="F116" s="1">
        <f t="shared" si="29"/>
        <v>61.44641116</v>
      </c>
      <c r="G116" s="1">
        <f t="shared" si="10"/>
        <v>1627.309422</v>
      </c>
      <c r="H116" s="1">
        <f t="shared" si="11"/>
        <v>105.3094225</v>
      </c>
      <c r="I116" s="1">
        <f t="shared" si="12"/>
        <v>1.256322431</v>
      </c>
      <c r="J116" s="1">
        <f t="shared" si="13"/>
        <v>1639.58895</v>
      </c>
      <c r="K116" s="1">
        <f t="shared" si="14"/>
        <v>2298.245711</v>
      </c>
      <c r="L116" s="1">
        <f t="shared" si="15"/>
        <v>2115.2132</v>
      </c>
      <c r="M116" s="1">
        <f t="shared" si="16"/>
        <v>0.7134089022</v>
      </c>
      <c r="N116" s="1">
        <f t="shared" si="17"/>
        <v>0.04896893548</v>
      </c>
      <c r="O116" s="8"/>
      <c r="T116" s="1">
        <f t="shared" si="31"/>
        <v>109</v>
      </c>
      <c r="V116" s="14">
        <f t="shared" si="19"/>
        <v>1522</v>
      </c>
      <c r="W116" s="14">
        <f t="shared" si="20"/>
        <v>0.0001185352705</v>
      </c>
      <c r="X116" s="15"/>
      <c r="Y116" s="14">
        <f t="shared" si="37"/>
        <v>0.07596336737</v>
      </c>
      <c r="Z116" s="14">
        <f t="shared" si="22"/>
        <v>115.6162451</v>
      </c>
      <c r="AA116" s="15"/>
      <c r="AB116" s="14">
        <f t="shared" si="23"/>
        <v>92.02752593</v>
      </c>
      <c r="AC116" s="15"/>
      <c r="AD116" s="14">
        <f t="shared" si="24"/>
        <v>160.6787174</v>
      </c>
      <c r="AE116" s="15"/>
      <c r="AF116" s="26">
        <f t="shared" si="25"/>
        <v>174.5824833</v>
      </c>
      <c r="AG116" s="27"/>
      <c r="AH116" s="16">
        <f t="shared" si="26"/>
        <v>0.003719845236</v>
      </c>
      <c r="AI116" s="27"/>
    </row>
    <row r="117" ht="15.75" customHeight="1">
      <c r="A117" s="1">
        <f t="shared" si="27"/>
        <v>110</v>
      </c>
      <c r="B117" s="1">
        <f t="shared" si="7"/>
        <v>0.0001114984353</v>
      </c>
      <c r="C117" s="1">
        <f t="shared" si="28"/>
        <v>0.0677180614</v>
      </c>
      <c r="D117" s="7">
        <f t="shared" si="8"/>
        <v>1536</v>
      </c>
      <c r="E117" s="1">
        <f t="shared" si="9"/>
        <v>0.1712615967</v>
      </c>
      <c r="F117" s="1">
        <f t="shared" si="29"/>
        <v>61.61767276</v>
      </c>
      <c r="G117" s="1">
        <f t="shared" si="10"/>
        <v>1627.812865</v>
      </c>
      <c r="H117" s="1">
        <f t="shared" si="11"/>
        <v>91.81286522</v>
      </c>
      <c r="I117" s="1">
        <f t="shared" si="12"/>
        <v>1.258388637</v>
      </c>
      <c r="J117" s="1">
        <f t="shared" si="13"/>
        <v>1640.118976</v>
      </c>
      <c r="K117" s="1">
        <f t="shared" si="14"/>
        <v>2300.622369</v>
      </c>
      <c r="L117" s="1">
        <f t="shared" si="15"/>
        <v>2117.318286</v>
      </c>
      <c r="M117" s="1">
        <f t="shared" si="16"/>
        <v>0.7129022989</v>
      </c>
      <c r="N117" s="1">
        <f t="shared" si="17"/>
        <v>0.04897162621</v>
      </c>
      <c r="O117" s="8"/>
      <c r="T117" s="1">
        <f t="shared" si="31"/>
        <v>110</v>
      </c>
      <c r="V117" s="14">
        <f t="shared" si="19"/>
        <v>1536</v>
      </c>
      <c r="W117" s="14">
        <f t="shared" si="20"/>
        <v>0.0001114984353</v>
      </c>
      <c r="X117" s="15"/>
      <c r="Y117" s="14">
        <f t="shared" si="37"/>
        <v>0.07145380921</v>
      </c>
      <c r="Z117" s="14">
        <f t="shared" si="22"/>
        <v>109.7530509</v>
      </c>
      <c r="AA117" s="15"/>
      <c r="AB117" s="14">
        <f t="shared" si="23"/>
        <v>87.21713447</v>
      </c>
      <c r="AC117" s="15"/>
      <c r="AD117" s="14">
        <f t="shared" si="24"/>
        <v>151.2904568</v>
      </c>
      <c r="AE117" s="15"/>
      <c r="AF117" s="26">
        <f t="shared" si="25"/>
        <v>164.3882318</v>
      </c>
      <c r="AG117" s="27"/>
      <c r="AH117" s="16">
        <f t="shared" si="26"/>
        <v>0.003499209235</v>
      </c>
      <c r="AI117" s="27"/>
    </row>
    <row r="118" ht="15.75" customHeight="1">
      <c r="A118" s="1">
        <f t="shared" si="27"/>
        <v>111</v>
      </c>
      <c r="B118" s="1">
        <f t="shared" si="7"/>
        <v>0.0001048793412</v>
      </c>
      <c r="C118" s="1">
        <f t="shared" si="28"/>
        <v>0.06782294074</v>
      </c>
      <c r="D118" s="7">
        <f t="shared" si="8"/>
        <v>1550</v>
      </c>
      <c r="E118" s="1">
        <f t="shared" si="9"/>
        <v>0.1625629789</v>
      </c>
      <c r="F118" s="1">
        <f t="shared" si="29"/>
        <v>61.78023574</v>
      </c>
      <c r="G118" s="1">
        <f t="shared" si="10"/>
        <v>1628.218528</v>
      </c>
      <c r="H118" s="1">
        <f t="shared" si="11"/>
        <v>78.21852815</v>
      </c>
      <c r="I118" s="1">
        <f t="shared" si="12"/>
        <v>1.260439446</v>
      </c>
      <c r="J118" s="1">
        <f t="shared" si="13"/>
        <v>1640.606225</v>
      </c>
      <c r="K118" s="1">
        <f t="shared" si="14"/>
        <v>2302.959348</v>
      </c>
      <c r="L118" s="1">
        <f t="shared" si="15"/>
        <v>2119.497573</v>
      </c>
      <c r="M118" s="1">
        <f t="shared" si="16"/>
        <v>0.7123904405</v>
      </c>
      <c r="N118" s="1">
        <f t="shared" si="17"/>
        <v>0.04897473096</v>
      </c>
      <c r="O118" s="8"/>
      <c r="T118" s="1">
        <f t="shared" si="31"/>
        <v>111</v>
      </c>
      <c r="V118" s="14">
        <f t="shared" si="19"/>
        <v>1550</v>
      </c>
      <c r="W118" s="14">
        <f t="shared" si="20"/>
        <v>0.0001048793412</v>
      </c>
      <c r="X118" s="15"/>
      <c r="Y118" s="14">
        <f t="shared" si="37"/>
        <v>0.06721196054</v>
      </c>
      <c r="Z118" s="14">
        <f t="shared" si="22"/>
        <v>104.1785388</v>
      </c>
      <c r="AA118" s="15"/>
      <c r="AB118" s="14">
        <f t="shared" si="23"/>
        <v>82.65255354</v>
      </c>
      <c r="AC118" s="15"/>
      <c r="AD118" s="14">
        <f t="shared" si="24"/>
        <v>142.4555872</v>
      </c>
      <c r="AE118" s="15"/>
      <c r="AF118" s="26">
        <f t="shared" si="25"/>
        <v>154.7864128</v>
      </c>
      <c r="AG118" s="27"/>
      <c r="AH118" s="16">
        <f t="shared" si="26"/>
        <v>0.003291687684</v>
      </c>
      <c r="AI118" s="27"/>
    </row>
    <row r="119" ht="15.75" customHeight="1">
      <c r="A119" s="1">
        <f t="shared" si="27"/>
        <v>112</v>
      </c>
      <c r="B119" s="1">
        <f t="shared" si="7"/>
        <v>0.00009865318896</v>
      </c>
      <c r="C119" s="1">
        <f t="shared" si="28"/>
        <v>0.06792159393</v>
      </c>
      <c r="D119" s="7">
        <f t="shared" si="8"/>
        <v>1564</v>
      </c>
      <c r="E119" s="1">
        <f t="shared" si="9"/>
        <v>0.1542935875</v>
      </c>
      <c r="F119" s="1">
        <f t="shared" si="29"/>
        <v>61.93452933</v>
      </c>
      <c r="G119" s="1">
        <f t="shared" si="10"/>
        <v>1628.534997</v>
      </c>
      <c r="H119" s="1">
        <f t="shared" si="11"/>
        <v>64.53499658</v>
      </c>
      <c r="I119" s="1">
        <f t="shared" si="12"/>
        <v>1.262475113</v>
      </c>
      <c r="J119" s="1">
        <f t="shared" si="13"/>
        <v>1641.051269</v>
      </c>
      <c r="K119" s="1">
        <f t="shared" si="14"/>
        <v>2305.257197</v>
      </c>
      <c r="L119" s="1">
        <f t="shared" si="15"/>
        <v>2121.750047</v>
      </c>
      <c r="M119" s="1">
        <f t="shared" si="16"/>
        <v>0.7118733959</v>
      </c>
      <c r="N119" s="1">
        <f t="shared" si="17"/>
        <v>0.04897824326</v>
      </c>
      <c r="O119" s="8"/>
      <c r="T119" s="1">
        <f t="shared" si="31"/>
        <v>112</v>
      </c>
      <c r="V119" s="14">
        <f t="shared" si="19"/>
        <v>1564</v>
      </c>
      <c r="W119" s="14">
        <f t="shared" si="20"/>
        <v>0.00009865318896</v>
      </c>
      <c r="X119" s="15"/>
      <c r="Y119" s="14">
        <f t="shared" si="37"/>
        <v>0.06322192881</v>
      </c>
      <c r="Z119" s="14">
        <f t="shared" si="22"/>
        <v>98.87909666</v>
      </c>
      <c r="AA119" s="15"/>
      <c r="AB119" s="14">
        <f t="shared" si="23"/>
        <v>78.32162047</v>
      </c>
      <c r="AC119" s="15"/>
      <c r="AD119" s="14">
        <f t="shared" si="24"/>
        <v>134.1411304</v>
      </c>
      <c r="AE119" s="15"/>
      <c r="AF119" s="26">
        <f t="shared" si="25"/>
        <v>145.7428064</v>
      </c>
      <c r="AG119" s="27"/>
      <c r="AH119" s="16">
        <f t="shared" si="26"/>
        <v>0.003096499009</v>
      </c>
      <c r="AI119" s="27"/>
    </row>
    <row r="120" ht="15.75" customHeight="1">
      <c r="A120" s="1">
        <f t="shared" si="27"/>
        <v>113</v>
      </c>
      <c r="B120" s="1">
        <f t="shared" si="7"/>
        <v>0.00009279665167</v>
      </c>
      <c r="C120" s="1">
        <f t="shared" si="28"/>
        <v>0.06801439058</v>
      </c>
      <c r="D120" s="7">
        <f t="shared" si="8"/>
        <v>1578</v>
      </c>
      <c r="E120" s="1">
        <f t="shared" si="9"/>
        <v>0.1464331163</v>
      </c>
      <c r="F120" s="1">
        <f t="shared" si="29"/>
        <v>62.08096244</v>
      </c>
      <c r="G120" s="1">
        <f t="shared" si="10"/>
        <v>1628.77034</v>
      </c>
      <c r="H120" s="1">
        <f t="shared" si="11"/>
        <v>50.77033958</v>
      </c>
      <c r="I120" s="1">
        <f t="shared" si="12"/>
        <v>1.264495883</v>
      </c>
      <c r="J120" s="1">
        <f t="shared" si="13"/>
        <v>1641.454657</v>
      </c>
      <c r="K120" s="1">
        <f t="shared" si="14"/>
        <v>2307.516443</v>
      </c>
      <c r="L120" s="1">
        <f t="shared" si="15"/>
        <v>2124.074753</v>
      </c>
      <c r="M120" s="1">
        <f t="shared" si="16"/>
        <v>0.7113512287</v>
      </c>
      <c r="N120" s="1">
        <f t="shared" si="17"/>
        <v>0.04898215699</v>
      </c>
      <c r="O120" s="8"/>
      <c r="T120" s="1">
        <f t="shared" si="31"/>
        <v>113</v>
      </c>
      <c r="V120" s="14">
        <f t="shared" si="19"/>
        <v>1578</v>
      </c>
      <c r="W120" s="14">
        <f t="shared" si="20"/>
        <v>0.00009279665167</v>
      </c>
      <c r="X120" s="15"/>
      <c r="Y120" s="14">
        <f t="shared" si="37"/>
        <v>0.05946876495</v>
      </c>
      <c r="Z120" s="14">
        <f t="shared" si="22"/>
        <v>93.84171109</v>
      </c>
      <c r="AA120" s="15"/>
      <c r="AB120" s="14">
        <f t="shared" si="23"/>
        <v>74.21274548</v>
      </c>
      <c r="AC120" s="15"/>
      <c r="AD120" s="14">
        <f t="shared" si="24"/>
        <v>126.3161022</v>
      </c>
      <c r="AE120" s="15"/>
      <c r="AF120" s="26">
        <f t="shared" si="25"/>
        <v>137.2251529</v>
      </c>
      <c r="AG120" s="27"/>
      <c r="AH120" s="16">
        <f t="shared" si="26"/>
        <v>0.00291290838</v>
      </c>
      <c r="AI120" s="27"/>
    </row>
    <row r="121" ht="15.75" customHeight="1">
      <c r="A121" s="1">
        <f t="shared" si="27"/>
        <v>114</v>
      </c>
      <c r="B121" s="1">
        <f t="shared" si="7"/>
        <v>0.00008728778716</v>
      </c>
      <c r="C121" s="1">
        <f t="shared" si="28"/>
        <v>0.06810167837</v>
      </c>
      <c r="D121" s="7">
        <f t="shared" si="8"/>
        <v>1592</v>
      </c>
      <c r="E121" s="1">
        <f t="shared" si="9"/>
        <v>0.1389621572</v>
      </c>
      <c r="F121" s="1">
        <f t="shared" si="29"/>
        <v>62.2199246</v>
      </c>
      <c r="G121" s="1">
        <f t="shared" si="10"/>
        <v>1628.932123</v>
      </c>
      <c r="H121" s="1">
        <f t="shared" si="11"/>
        <v>36.93212318</v>
      </c>
      <c r="I121" s="1">
        <f t="shared" si="12"/>
        <v>1.266501994</v>
      </c>
      <c r="J121" s="1">
        <f t="shared" si="13"/>
        <v>1641.816906</v>
      </c>
      <c r="K121" s="1">
        <f t="shared" si="14"/>
        <v>2309.737591</v>
      </c>
      <c r="L121" s="1">
        <f t="shared" si="15"/>
        <v>2126.470792</v>
      </c>
      <c r="M121" s="1">
        <f t="shared" si="16"/>
        <v>0.7108239967</v>
      </c>
      <c r="N121" s="1">
        <f t="shared" si="17"/>
        <v>0.04898646628</v>
      </c>
      <c r="O121" s="8"/>
      <c r="T121" s="1">
        <f t="shared" si="31"/>
        <v>114</v>
      </c>
      <c r="V121" s="14">
        <f t="shared" si="19"/>
        <v>1592</v>
      </c>
      <c r="W121" s="14">
        <f t="shared" si="20"/>
        <v>0.00008728778716</v>
      </c>
      <c r="X121" s="15"/>
      <c r="Y121" s="14">
        <f t="shared" si="37"/>
        <v>0.0559384073</v>
      </c>
      <c r="Z121" s="14">
        <f t="shared" si="22"/>
        <v>89.05394443</v>
      </c>
      <c r="AA121" s="15"/>
      <c r="AB121" s="14">
        <f t="shared" si="23"/>
        <v>70.31488685</v>
      </c>
      <c r="AC121" s="15"/>
      <c r="AD121" s="14">
        <f t="shared" si="24"/>
        <v>118.9513893</v>
      </c>
      <c r="AE121" s="15"/>
      <c r="AF121" s="26">
        <f t="shared" si="25"/>
        <v>129.2030421</v>
      </c>
      <c r="AG121" s="27"/>
      <c r="AH121" s="16">
        <f t="shared" si="26"/>
        <v>0.002740224903</v>
      </c>
      <c r="AI121" s="27"/>
    </row>
    <row r="122" ht="15.75" customHeight="1">
      <c r="A122" s="1">
        <f t="shared" si="27"/>
        <v>115</v>
      </c>
      <c r="B122" s="1">
        <f t="shared" si="7"/>
        <v>0.00008210595587</v>
      </c>
      <c r="C122" s="1">
        <f t="shared" si="28"/>
        <v>0.06818378432</v>
      </c>
      <c r="D122" s="7">
        <f t="shared" si="8"/>
        <v>1606</v>
      </c>
      <c r="E122" s="1">
        <f t="shared" si="9"/>
        <v>0.1318621651</v>
      </c>
      <c r="F122" s="1">
        <f t="shared" si="29"/>
        <v>62.35178676</v>
      </c>
      <c r="G122" s="1">
        <f t="shared" si="10"/>
        <v>1629.027425</v>
      </c>
      <c r="H122" s="1">
        <f t="shared" si="11"/>
        <v>23.02742549</v>
      </c>
      <c r="I122" s="1">
        <f t="shared" si="12"/>
        <v>1.268493683</v>
      </c>
      <c r="J122" s="1">
        <f t="shared" si="13"/>
        <v>1642.138511</v>
      </c>
      <c r="K122" s="1">
        <f t="shared" si="14"/>
        <v>2311.92113</v>
      </c>
      <c r="L122" s="1">
        <f t="shared" si="15"/>
        <v>2128.93732</v>
      </c>
      <c r="M122" s="1">
        <f t="shared" si="16"/>
        <v>0.7102917526</v>
      </c>
      <c r="N122" s="1">
        <f t="shared" si="17"/>
        <v>0.04899116562</v>
      </c>
      <c r="O122" s="8"/>
      <c r="T122" s="1">
        <f t="shared" si="31"/>
        <v>115</v>
      </c>
      <c r="V122" s="14">
        <f t="shared" si="19"/>
        <v>1606</v>
      </c>
      <c r="W122" s="14">
        <f t="shared" si="20"/>
        <v>0.00008210595587</v>
      </c>
      <c r="X122" s="15"/>
      <c r="Y122" s="14">
        <f t="shared" si="37"/>
        <v>0.05261762901</v>
      </c>
      <c r="Z122" s="14">
        <f t="shared" si="22"/>
        <v>84.50391219</v>
      </c>
      <c r="AA122" s="15"/>
      <c r="AB122" s="14">
        <f t="shared" si="23"/>
        <v>66.61752703</v>
      </c>
      <c r="AC122" s="15"/>
      <c r="AD122" s="14">
        <f t="shared" si="24"/>
        <v>112.0196341</v>
      </c>
      <c r="AE122" s="15"/>
      <c r="AF122" s="26">
        <f t="shared" si="25"/>
        <v>121.6478083</v>
      </c>
      <c r="AG122" s="27"/>
      <c r="AH122" s="16">
        <f t="shared" si="26"/>
        <v>0.002577798977</v>
      </c>
      <c r="AI122" s="27"/>
    </row>
    <row r="123" ht="15.75" customHeight="1">
      <c r="A123" s="1">
        <f t="shared" si="27"/>
        <v>116</v>
      </c>
      <c r="B123" s="1">
        <f t="shared" si="7"/>
        <v>0.00007723174352</v>
      </c>
      <c r="C123" s="1">
        <f t="shared" si="28"/>
        <v>0.06826101607</v>
      </c>
      <c r="D123" s="7">
        <f t="shared" si="8"/>
        <v>1620</v>
      </c>
      <c r="E123" s="1">
        <f t="shared" si="9"/>
        <v>0.1251154245</v>
      </c>
      <c r="F123" s="1">
        <f t="shared" si="29"/>
        <v>62.47690219</v>
      </c>
      <c r="G123" s="1">
        <f t="shared" si="10"/>
        <v>1629.062853</v>
      </c>
      <c r="H123" s="1">
        <f t="shared" si="11"/>
        <v>9.062853377</v>
      </c>
      <c r="I123" s="1">
        <f t="shared" si="12"/>
        <v>1.270471175</v>
      </c>
      <c r="J123" s="1">
        <f t="shared" si="13"/>
        <v>1642.419942</v>
      </c>
      <c r="K123" s="1">
        <f t="shared" si="14"/>
        <v>2314.067527</v>
      </c>
      <c r="L123" s="1">
        <f t="shared" si="15"/>
        <v>2131.473544</v>
      </c>
      <c r="M123" s="1">
        <f t="shared" si="16"/>
        <v>0.7097545439</v>
      </c>
      <c r="N123" s="1">
        <f t="shared" si="17"/>
        <v>0.04899624974</v>
      </c>
      <c r="O123" s="8"/>
      <c r="T123" s="1">
        <f t="shared" si="31"/>
        <v>116</v>
      </c>
      <c r="V123" s="14">
        <f t="shared" si="19"/>
        <v>1620</v>
      </c>
      <c r="W123" s="14">
        <f t="shared" si="20"/>
        <v>0.00007723174352</v>
      </c>
      <c r="X123" s="15"/>
      <c r="Y123" s="14">
        <f t="shared" si="37"/>
        <v>0.04949398841</v>
      </c>
      <c r="Z123" s="14">
        <f t="shared" si="22"/>
        <v>80.18026122</v>
      </c>
      <c r="AA123" s="15"/>
      <c r="AB123" s="14">
        <f t="shared" si="23"/>
        <v>63.11064964</v>
      </c>
      <c r="AC123" s="15"/>
      <c r="AD123" s="14">
        <f t="shared" si="24"/>
        <v>105.4951268</v>
      </c>
      <c r="AE123" s="15"/>
      <c r="AF123" s="26">
        <f t="shared" si="25"/>
        <v>114.5324314</v>
      </c>
      <c r="AG123" s="27"/>
      <c r="AH123" s="16">
        <f t="shared" si="26"/>
        <v>0.002425019817</v>
      </c>
      <c r="AI123" s="27"/>
    </row>
    <row r="124" ht="15.75" customHeight="1">
      <c r="A124" s="1">
        <f t="shared" si="27"/>
        <v>117</v>
      </c>
      <c r="B124" s="1">
        <f t="shared" si="7"/>
        <v>0.00007264688832</v>
      </c>
      <c r="C124" s="1">
        <f t="shared" si="28"/>
        <v>0.06833366295</v>
      </c>
      <c r="D124" s="7">
        <f t="shared" si="8"/>
        <v>1634</v>
      </c>
      <c r="E124" s="1">
        <f t="shared" si="9"/>
        <v>0.1187050155</v>
      </c>
      <c r="F124" s="1">
        <f t="shared" si="29"/>
        <v>62.5956072</v>
      </c>
      <c r="G124" s="1">
        <f t="shared" si="10"/>
        <v>1629.04456</v>
      </c>
      <c r="H124" s="1">
        <f t="shared" si="11"/>
        <v>-4.955439615</v>
      </c>
      <c r="I124" s="1">
        <f t="shared" si="12"/>
        <v>1.272434695</v>
      </c>
      <c r="J124" s="1">
        <f t="shared" si="13"/>
        <v>1642.661644</v>
      </c>
      <c r="K124" s="1">
        <f t="shared" si="14"/>
        <v>2316.177232</v>
      </c>
      <c r="L124" s="1">
        <f t="shared" si="15"/>
        <v>2134.078723</v>
      </c>
      <c r="M124" s="1">
        <f t="shared" si="16"/>
        <v>0.7092124131</v>
      </c>
      <c r="N124" s="1">
        <f t="shared" si="17"/>
        <v>0.04900171368</v>
      </c>
      <c r="O124" s="28"/>
      <c r="T124" s="1">
        <f t="shared" si="31"/>
        <v>117</v>
      </c>
      <c r="V124" s="14">
        <f t="shared" si="19"/>
        <v>1634</v>
      </c>
      <c r="W124" s="14">
        <f t="shared" si="20"/>
        <v>0.00007264688832</v>
      </c>
      <c r="X124" s="18">
        <f>SUM(W111:W124)</f>
        <v>0.001560426751</v>
      </c>
      <c r="Y124" s="14">
        <f t="shared" si="37"/>
        <v>0.04655578243</v>
      </c>
      <c r="Z124" s="14">
        <f t="shared" si="22"/>
        <v>76.0721485</v>
      </c>
      <c r="AA124" s="18">
        <f>SUM(Z111:Z124)</f>
        <v>1529.24528</v>
      </c>
      <c r="AB124" s="14">
        <f t="shared" si="23"/>
        <v>59.78471729</v>
      </c>
      <c r="AC124" s="18">
        <f>AA124/SUM(AB111:AB124)</f>
        <v>1.257514802</v>
      </c>
      <c r="AD124" s="14">
        <f t="shared" si="24"/>
        <v>99.35370473</v>
      </c>
      <c r="AE124" s="18">
        <f>SUM(AD111:AD124)</f>
        <v>2116.87641</v>
      </c>
      <c r="AF124" s="26">
        <f t="shared" si="25"/>
        <v>107.8314433</v>
      </c>
      <c r="AG124" s="29">
        <f>SUM(AF111:AF124)</f>
        <v>2299.169048</v>
      </c>
      <c r="AH124" s="16">
        <f t="shared" si="26"/>
        <v>0.002281313121</v>
      </c>
      <c r="AI124" s="29">
        <f>SUM(AH111:AH124)</f>
        <v>0.04897352995</v>
      </c>
    </row>
    <row r="125" ht="15.75" customHeight="1">
      <c r="O125" s="28"/>
      <c r="T125" s="1"/>
      <c r="U125" s="1"/>
      <c r="V125" s="1"/>
      <c r="AF125" s="1"/>
      <c r="AG125" s="1"/>
      <c r="AH125" s="1"/>
      <c r="AI125" s="1"/>
    </row>
    <row r="126" ht="15.75" customHeight="1">
      <c r="O126" s="28"/>
      <c r="P126" s="9" t="s">
        <v>63</v>
      </c>
      <c r="Q126" s="9"/>
      <c r="R126" s="9" t="s">
        <v>99</v>
      </c>
      <c r="S126" s="9"/>
      <c r="T126" s="9"/>
      <c r="U126" s="9"/>
      <c r="V126" s="9"/>
      <c r="W126" s="9"/>
      <c r="X126" s="9"/>
      <c r="Y126" s="9"/>
      <c r="Z126" s="9"/>
      <c r="AA126" s="1"/>
      <c r="AB126" s="1"/>
      <c r="AC126" s="1"/>
      <c r="AD126" s="1"/>
      <c r="AE126" s="1"/>
      <c r="AF126" s="1"/>
      <c r="AG126" s="1"/>
      <c r="AH126" s="1"/>
      <c r="AI126" s="9"/>
    </row>
    <row r="127" ht="15.75" customHeight="1">
      <c r="O127" s="28"/>
      <c r="P127" s="1"/>
      <c r="Q127" s="1"/>
      <c r="R127" s="1"/>
      <c r="S127" s="1"/>
      <c r="T127" s="1"/>
      <c r="U127" s="1"/>
      <c r="W127" s="30" t="s">
        <v>100</v>
      </c>
      <c r="X127" s="30"/>
      <c r="Y127" s="30"/>
      <c r="Z127" s="30"/>
      <c r="AA127" s="31"/>
      <c r="AB127" s="31"/>
      <c r="AC127" s="31"/>
      <c r="AD127" s="1"/>
      <c r="AE127" s="1"/>
      <c r="AF127" s="1"/>
      <c r="AG127" s="1"/>
      <c r="AH127" s="1"/>
    </row>
    <row r="128" ht="15.75" customHeight="1">
      <c r="O128" s="28"/>
      <c r="W128" s="1" t="s">
        <v>101</v>
      </c>
      <c r="X128" s="1" t="s">
        <v>102</v>
      </c>
      <c r="Y128" s="1" t="s">
        <v>103</v>
      </c>
      <c r="Z128" s="1" t="s">
        <v>104</v>
      </c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O129" s="28"/>
      <c r="P129" s="1" t="s">
        <v>69</v>
      </c>
      <c r="Q129" s="1"/>
      <c r="R129" s="1" t="s">
        <v>105</v>
      </c>
      <c r="S129" s="1" t="s">
        <v>106</v>
      </c>
      <c r="T129" s="1" t="s">
        <v>107</v>
      </c>
      <c r="U129" s="1" t="s">
        <v>108</v>
      </c>
      <c r="V129" s="1" t="s">
        <v>109</v>
      </c>
      <c r="W129" s="13">
        <f>V130/7</f>
        <v>0.0663850757</v>
      </c>
      <c r="X129" s="13">
        <f>V130/6</f>
        <v>0.07744925498</v>
      </c>
      <c r="Y129" s="13">
        <f>V130/5</f>
        <v>0.09293910598</v>
      </c>
      <c r="Z129" s="13">
        <f>V130/4</f>
        <v>0.1161738825</v>
      </c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O130" s="28"/>
      <c r="P130" s="13">
        <v>51.0</v>
      </c>
      <c r="R130" s="1">
        <f t="shared" ref="R130:R196" si="38">B58</f>
        <v>0.004124955694</v>
      </c>
      <c r="S130" s="14">
        <f t="shared" ref="S130:S196" si="39">D58</f>
        <v>710</v>
      </c>
      <c r="T130" s="1">
        <f t="shared" ref="T130:T196" si="40">LN(S130)</f>
        <v>6.56526497</v>
      </c>
      <c r="U130" s="1">
        <f t="shared" ref="U130:U196" si="41">T130*R130</f>
        <v>0.02708142712</v>
      </c>
      <c r="V130" s="13">
        <f>SUM(U130:U196)</f>
        <v>0.4646955299</v>
      </c>
      <c r="W130" s="9"/>
      <c r="X130" s="32"/>
      <c r="Y130" s="33"/>
      <c r="Z130" s="9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O131" s="28"/>
      <c r="P131" s="13">
        <f t="shared" ref="P131:P196" si="42">P130+1</f>
        <v>52</v>
      </c>
      <c r="R131" s="1">
        <f t="shared" si="38"/>
        <v>0.003880078087</v>
      </c>
      <c r="S131" s="1">
        <f t="shared" si="39"/>
        <v>724</v>
      </c>
      <c r="T131" s="1">
        <f t="shared" si="40"/>
        <v>6.584791392</v>
      </c>
      <c r="U131" s="1">
        <f t="shared" si="41"/>
        <v>0.02554950479</v>
      </c>
      <c r="W131" s="24" t="s">
        <v>110</v>
      </c>
      <c r="X131" s="34"/>
      <c r="Y131" s="35"/>
      <c r="Z131" s="9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O132" s="28"/>
      <c r="P132" s="13">
        <f t="shared" si="42"/>
        <v>53</v>
      </c>
      <c r="R132" s="1">
        <f t="shared" si="38"/>
        <v>0.003649737616</v>
      </c>
      <c r="S132" s="1">
        <f t="shared" si="39"/>
        <v>738</v>
      </c>
      <c r="T132" s="1">
        <f t="shared" si="40"/>
        <v>6.603943825</v>
      </c>
      <c r="U132" s="1">
        <f t="shared" si="41"/>
        <v>0.02410266219</v>
      </c>
      <c r="W132" s="36"/>
      <c r="X132" s="37" t="s">
        <v>111</v>
      </c>
      <c r="Y132" s="35"/>
      <c r="Z132" s="9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O133" s="28"/>
      <c r="P133" s="13">
        <f t="shared" si="42"/>
        <v>54</v>
      </c>
      <c r="R133" s="1">
        <f t="shared" si="38"/>
        <v>0.003433071285</v>
      </c>
      <c r="S133" s="1">
        <f t="shared" si="39"/>
        <v>752</v>
      </c>
      <c r="T133" s="1">
        <f t="shared" si="40"/>
        <v>6.622736324</v>
      </c>
      <c r="U133" s="1">
        <f t="shared" si="41"/>
        <v>0.0227363259</v>
      </c>
      <c r="W133" s="38"/>
      <c r="X133" s="39"/>
      <c r="Y133" s="40" t="s">
        <v>111</v>
      </c>
      <c r="Z133" s="9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O134" s="28"/>
      <c r="P134" s="13">
        <f t="shared" si="42"/>
        <v>55</v>
      </c>
      <c r="R134" s="1">
        <f t="shared" si="38"/>
        <v>0.003229267331</v>
      </c>
      <c r="S134" s="1">
        <f t="shared" si="39"/>
        <v>766</v>
      </c>
      <c r="T134" s="1">
        <f t="shared" si="40"/>
        <v>6.64118217</v>
      </c>
      <c r="U134" s="1">
        <f t="shared" si="41"/>
        <v>0.02144615262</v>
      </c>
      <c r="W134" s="41" t="s">
        <v>112</v>
      </c>
      <c r="X134" s="42"/>
      <c r="Y134" s="39"/>
      <c r="Z134" s="24" t="s">
        <v>111</v>
      </c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O135" s="28"/>
      <c r="P135" s="13">
        <f t="shared" si="42"/>
        <v>56</v>
      </c>
      <c r="R135" s="1">
        <f t="shared" si="38"/>
        <v>0.003037562179</v>
      </c>
      <c r="S135" s="1">
        <f t="shared" si="39"/>
        <v>780</v>
      </c>
      <c r="T135" s="1">
        <f t="shared" si="40"/>
        <v>6.65929392</v>
      </c>
      <c r="U135" s="1">
        <f t="shared" si="41"/>
        <v>0.02022801935</v>
      </c>
      <c r="W135" s="43"/>
      <c r="X135" s="42"/>
      <c r="Y135" s="44"/>
      <c r="Z135" s="45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O136" s="28"/>
      <c r="P136" s="13">
        <f t="shared" si="42"/>
        <v>57</v>
      </c>
      <c r="R136" s="1">
        <f t="shared" si="38"/>
        <v>0.002857237586</v>
      </c>
      <c r="S136" s="1">
        <f t="shared" si="39"/>
        <v>794</v>
      </c>
      <c r="T136" s="1">
        <f t="shared" si="40"/>
        <v>6.677083461</v>
      </c>
      <c r="U136" s="1">
        <f t="shared" si="41"/>
        <v>0.01907801383</v>
      </c>
      <c r="W136" s="9"/>
      <c r="X136" s="46" t="s">
        <v>112</v>
      </c>
      <c r="Y136" s="44"/>
      <c r="Z136" s="47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O137" s="28"/>
      <c r="P137" s="13">
        <f t="shared" si="42"/>
        <v>58</v>
      </c>
      <c r="R137" s="1">
        <f t="shared" si="38"/>
        <v>0.002687617945</v>
      </c>
      <c r="S137" s="1">
        <f t="shared" si="39"/>
        <v>808</v>
      </c>
      <c r="T137" s="1">
        <f t="shared" si="40"/>
        <v>6.694562059</v>
      </c>
      <c r="U137" s="1">
        <f t="shared" si="41"/>
        <v>0.01799242512</v>
      </c>
      <c r="W137" s="9"/>
      <c r="X137" s="45"/>
      <c r="Y137" s="44"/>
      <c r="Z137" s="47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O138" s="28"/>
      <c r="P138" s="13">
        <f t="shared" si="42"/>
        <v>59</v>
      </c>
      <c r="R138" s="1">
        <f t="shared" si="38"/>
        <v>0.002528067758</v>
      </c>
      <c r="S138" s="1">
        <f t="shared" si="39"/>
        <v>822</v>
      </c>
      <c r="T138" s="1">
        <f t="shared" si="40"/>
        <v>6.711740395</v>
      </c>
      <c r="U138" s="1">
        <f t="shared" si="41"/>
        <v>0.01696773449</v>
      </c>
      <c r="W138" s="24" t="s">
        <v>113</v>
      </c>
      <c r="X138" s="47"/>
      <c r="Y138" s="48" t="s">
        <v>112</v>
      </c>
      <c r="Z138" s="47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O139" s="28"/>
      <c r="P139" s="13">
        <f t="shared" si="42"/>
        <v>60</v>
      </c>
      <c r="R139" s="1">
        <f t="shared" si="38"/>
        <v>0.002377989253</v>
      </c>
      <c r="S139" s="1">
        <f t="shared" si="39"/>
        <v>836</v>
      </c>
      <c r="T139" s="1">
        <f t="shared" si="40"/>
        <v>6.728628613</v>
      </c>
      <c r="U139" s="1">
        <f t="shared" si="41"/>
        <v>0.01600060653</v>
      </c>
      <c r="W139" s="36"/>
      <c r="X139" s="47"/>
      <c r="Y139" s="49"/>
      <c r="Z139" s="47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O140" s="28"/>
      <c r="P140" s="13">
        <f t="shared" si="42"/>
        <v>61</v>
      </c>
      <c r="R140" s="1">
        <f t="shared" si="38"/>
        <v>0.002236820145</v>
      </c>
      <c r="S140" s="1">
        <f t="shared" si="39"/>
        <v>850</v>
      </c>
      <c r="T140" s="1">
        <f t="shared" si="40"/>
        <v>6.745236349</v>
      </c>
      <c r="U140" s="1">
        <f t="shared" si="41"/>
        <v>0.01508788055</v>
      </c>
      <c r="W140" s="38"/>
      <c r="X140" s="47"/>
      <c r="Y140" s="50"/>
      <c r="Z140" s="47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O141" s="28"/>
      <c r="P141" s="13">
        <f t="shared" si="42"/>
        <v>62</v>
      </c>
      <c r="R141" s="1">
        <f t="shared" si="38"/>
        <v>0.002104031527</v>
      </c>
      <c r="S141" s="1">
        <f t="shared" si="39"/>
        <v>864</v>
      </c>
      <c r="T141" s="1">
        <f t="shared" si="40"/>
        <v>6.761572769</v>
      </c>
      <c r="U141" s="1">
        <f t="shared" si="41"/>
        <v>0.01422656228</v>
      </c>
      <c r="W141" s="38"/>
      <c r="X141" s="51" t="s">
        <v>113</v>
      </c>
      <c r="Y141" s="50"/>
      <c r="Z141" s="51" t="s">
        <v>112</v>
      </c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O142" s="28"/>
      <c r="P142" s="13">
        <f t="shared" si="42"/>
        <v>63</v>
      </c>
      <c r="R142" s="1">
        <f t="shared" si="38"/>
        <v>0.001979125893</v>
      </c>
      <c r="S142" s="1">
        <f t="shared" si="39"/>
        <v>878</v>
      </c>
      <c r="T142" s="1">
        <f t="shared" si="40"/>
        <v>6.777646594</v>
      </c>
      <c r="U142" s="1">
        <f t="shared" si="41"/>
        <v>0.01341381587</v>
      </c>
      <c r="W142" s="41" t="s">
        <v>114</v>
      </c>
      <c r="X142" s="39"/>
      <c r="Y142" s="50"/>
      <c r="Z142" s="33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O143" s="28"/>
      <c r="P143" s="13">
        <f t="shared" si="42"/>
        <v>64</v>
      </c>
      <c r="R143" s="1">
        <f t="shared" si="38"/>
        <v>0.00186163527</v>
      </c>
      <c r="S143" s="1">
        <f t="shared" si="39"/>
        <v>892</v>
      </c>
      <c r="T143" s="1">
        <f t="shared" si="40"/>
        <v>6.793466133</v>
      </c>
      <c r="U143" s="1">
        <f t="shared" si="41"/>
        <v>0.01264695616</v>
      </c>
      <c r="W143" s="43"/>
      <c r="X143" s="42"/>
      <c r="Y143" s="50"/>
      <c r="Z143" s="35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O144" s="28"/>
      <c r="P144" s="13">
        <f t="shared" si="42"/>
        <v>65</v>
      </c>
      <c r="R144" s="1">
        <f t="shared" si="38"/>
        <v>0.001751119467</v>
      </c>
      <c r="S144" s="1">
        <f t="shared" si="39"/>
        <v>906</v>
      </c>
      <c r="T144" s="1">
        <f t="shared" si="40"/>
        <v>6.809039306</v>
      </c>
      <c r="U144" s="1">
        <f t="shared" si="41"/>
        <v>0.01192344128</v>
      </c>
      <c r="W144" s="9"/>
      <c r="X144" s="42"/>
      <c r="Y144" s="50"/>
      <c r="Z144" s="35"/>
      <c r="AA144" s="1"/>
      <c r="AB144" s="1"/>
      <c r="AC144" s="1"/>
      <c r="AD144" s="1"/>
      <c r="AE144" s="1"/>
      <c r="AF144" s="1"/>
      <c r="AG144" s="1"/>
      <c r="AH144" s="1" t="s">
        <v>115</v>
      </c>
    </row>
    <row r="145" ht="15.75" customHeight="1">
      <c r="O145" s="28"/>
      <c r="P145" s="13">
        <f t="shared" si="42"/>
        <v>66</v>
      </c>
      <c r="R145" s="1">
        <f t="shared" si="38"/>
        <v>0.001647164425</v>
      </c>
      <c r="S145" s="1">
        <f t="shared" si="39"/>
        <v>920</v>
      </c>
      <c r="T145" s="1">
        <f t="shared" si="40"/>
        <v>6.82437367</v>
      </c>
      <c r="U145" s="1">
        <f t="shared" si="41"/>
        <v>0.01124086553</v>
      </c>
      <c r="W145" s="9"/>
      <c r="X145" s="42"/>
      <c r="Y145" s="52" t="s">
        <v>113</v>
      </c>
      <c r="Z145" s="35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O146" s="28"/>
      <c r="P146" s="13">
        <f t="shared" si="42"/>
        <v>67</v>
      </c>
      <c r="R146" s="1">
        <f t="shared" si="38"/>
        <v>0.001549380663</v>
      </c>
      <c r="S146" s="1">
        <f t="shared" si="39"/>
        <v>934</v>
      </c>
      <c r="T146" s="1">
        <f t="shared" si="40"/>
        <v>6.839476438</v>
      </c>
      <c r="U146" s="1">
        <f t="shared" si="41"/>
        <v>0.01059695254</v>
      </c>
      <c r="W146" s="9"/>
      <c r="X146" s="42"/>
      <c r="Y146" s="53"/>
      <c r="Z146" s="35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O147" s="28"/>
      <c r="P147" s="13">
        <f t="shared" si="42"/>
        <v>68</v>
      </c>
      <c r="R147" s="1">
        <f t="shared" si="38"/>
        <v>0.001457401826</v>
      </c>
      <c r="S147" s="1">
        <f t="shared" si="39"/>
        <v>948</v>
      </c>
      <c r="T147" s="1">
        <f t="shared" si="40"/>
        <v>6.854354502</v>
      </c>
      <c r="U147" s="1">
        <f t="shared" si="41"/>
        <v>0.009989548766</v>
      </c>
      <c r="W147" s="9"/>
      <c r="X147" s="42"/>
      <c r="Y147" s="44"/>
      <c r="Z147" s="35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O148" s="28"/>
      <c r="P148" s="13">
        <f t="shared" si="42"/>
        <v>69</v>
      </c>
      <c r="R148" s="1">
        <f t="shared" si="38"/>
        <v>0.001370883303</v>
      </c>
      <c r="S148" s="1">
        <f t="shared" si="39"/>
        <v>962</v>
      </c>
      <c r="T148" s="1">
        <f t="shared" si="40"/>
        <v>6.869014451</v>
      </c>
      <c r="U148" s="1">
        <f t="shared" si="41"/>
        <v>0.00941661722</v>
      </c>
      <c r="W148" s="9"/>
      <c r="X148" s="46" t="s">
        <v>114</v>
      </c>
      <c r="Y148" s="44"/>
      <c r="Z148" s="35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O149" s="28"/>
      <c r="P149" s="13">
        <f t="shared" si="42"/>
        <v>70</v>
      </c>
      <c r="R149" s="1">
        <f t="shared" si="38"/>
        <v>0.001289500945</v>
      </c>
      <c r="S149" s="1">
        <f t="shared" si="39"/>
        <v>976</v>
      </c>
      <c r="T149" s="1">
        <f t="shared" si="40"/>
        <v>6.883462586</v>
      </c>
      <c r="U149" s="1">
        <f t="shared" si="41"/>
        <v>0.008876231508</v>
      </c>
      <c r="W149" s="24" t="s">
        <v>116</v>
      </c>
      <c r="X149" s="45"/>
      <c r="Y149" s="44"/>
      <c r="Z149" s="35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O150" s="28"/>
      <c r="P150" s="13">
        <f t="shared" si="42"/>
        <v>71</v>
      </c>
      <c r="R150" s="1">
        <f t="shared" si="38"/>
        <v>0.001212949842</v>
      </c>
      <c r="S150" s="1">
        <f t="shared" si="39"/>
        <v>990</v>
      </c>
      <c r="T150" s="1">
        <f t="shared" si="40"/>
        <v>6.897704943</v>
      </c>
      <c r="U150" s="1">
        <f t="shared" si="41"/>
        <v>0.008366570123</v>
      </c>
      <c r="W150" s="36"/>
      <c r="X150" s="47"/>
      <c r="Y150" s="44"/>
      <c r="Z150" s="35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O151" s="28"/>
      <c r="P151" s="13">
        <f t="shared" si="42"/>
        <v>72</v>
      </c>
      <c r="R151" s="1">
        <f t="shared" si="38"/>
        <v>0.001140943189</v>
      </c>
      <c r="S151" s="1">
        <f t="shared" si="39"/>
        <v>1004</v>
      </c>
      <c r="T151" s="1">
        <f t="shared" si="40"/>
        <v>6.9117473</v>
      </c>
      <c r="U151" s="1">
        <f t="shared" si="41"/>
        <v>0.007885911005</v>
      </c>
      <c r="W151" s="38"/>
      <c r="X151" s="47"/>
      <c r="Y151" s="44"/>
      <c r="Z151" s="35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O152" s="28"/>
      <c r="P152" s="13">
        <f t="shared" si="42"/>
        <v>73</v>
      </c>
      <c r="R152" s="1">
        <f t="shared" si="38"/>
        <v>0.001073211204</v>
      </c>
      <c r="S152" s="1">
        <f t="shared" si="39"/>
        <v>1018</v>
      </c>
      <c r="T152" s="1">
        <f t="shared" si="40"/>
        <v>6.925595197</v>
      </c>
      <c r="U152" s="1">
        <f t="shared" si="41"/>
        <v>0.007432626357</v>
      </c>
      <c r="W152" s="38"/>
      <c r="X152" s="47"/>
      <c r="Y152" s="44"/>
      <c r="Z152" s="35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O153" s="28"/>
      <c r="P153" s="13">
        <f t="shared" si="42"/>
        <v>74</v>
      </c>
      <c r="R153" s="1">
        <f t="shared" si="38"/>
        <v>0.001009500121</v>
      </c>
      <c r="S153" s="1">
        <f t="shared" si="39"/>
        <v>1032</v>
      </c>
      <c r="T153" s="1">
        <f t="shared" si="40"/>
        <v>6.939253946</v>
      </c>
      <c r="U153" s="1">
        <f t="shared" si="41"/>
        <v>0.007005177701</v>
      </c>
      <c r="W153" s="38"/>
      <c r="X153" s="47"/>
      <c r="Y153" s="44"/>
      <c r="Z153" s="40" t="s">
        <v>113</v>
      </c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O154" s="28"/>
      <c r="P154" s="13">
        <f t="shared" si="42"/>
        <v>75</v>
      </c>
      <c r="R154" s="1">
        <f t="shared" si="38"/>
        <v>0.0009495712415</v>
      </c>
      <c r="S154" s="1">
        <f t="shared" si="39"/>
        <v>1046</v>
      </c>
      <c r="T154" s="1">
        <f t="shared" si="40"/>
        <v>6.952728645</v>
      </c>
      <c r="U154" s="1">
        <f t="shared" si="41"/>
        <v>0.006602111171</v>
      </c>
      <c r="W154" s="38"/>
      <c r="X154" s="47"/>
      <c r="Y154" s="44"/>
      <c r="Z154" s="39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O155" s="28"/>
      <c r="P155" s="13">
        <f t="shared" si="42"/>
        <v>76</v>
      </c>
      <c r="R155" s="1">
        <f t="shared" si="38"/>
        <v>0.0008932000339</v>
      </c>
      <c r="S155" s="1">
        <f t="shared" si="39"/>
        <v>1060</v>
      </c>
      <c r="T155" s="1">
        <f t="shared" si="40"/>
        <v>6.966024187</v>
      </c>
      <c r="U155" s="1">
        <f t="shared" si="41"/>
        <v>0.00622205304</v>
      </c>
      <c r="W155" s="38"/>
      <c r="X155" s="47"/>
      <c r="Y155" s="44"/>
      <c r="Z155" s="42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O156" s="28"/>
      <c r="P156" s="13">
        <f t="shared" si="42"/>
        <v>77</v>
      </c>
      <c r="R156" s="1">
        <f t="shared" si="38"/>
        <v>0.0008401752978</v>
      </c>
      <c r="S156" s="1">
        <f t="shared" si="39"/>
        <v>1074</v>
      </c>
      <c r="T156" s="1">
        <f t="shared" si="40"/>
        <v>6.979145275</v>
      </c>
      <c r="U156" s="1">
        <f t="shared" si="41"/>
        <v>0.00586370546</v>
      </c>
      <c r="W156" s="38"/>
      <c r="X156" s="47"/>
      <c r="Y156" s="48" t="s">
        <v>114</v>
      </c>
      <c r="Z156" s="42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O157" s="28"/>
      <c r="P157" s="13">
        <f t="shared" si="42"/>
        <v>78</v>
      </c>
      <c r="R157" s="1">
        <f t="shared" si="38"/>
        <v>0.0007902983702</v>
      </c>
      <c r="S157" s="1">
        <f t="shared" si="39"/>
        <v>1088</v>
      </c>
      <c r="T157" s="1">
        <f t="shared" si="40"/>
        <v>6.992096427</v>
      </c>
      <c r="U157" s="1">
        <f t="shared" si="41"/>
        <v>0.005525842411</v>
      </c>
      <c r="W157" s="38"/>
      <c r="X157" s="47"/>
      <c r="Y157" s="54"/>
      <c r="Z157" s="42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O158" s="28"/>
      <c r="P158" s="13">
        <f t="shared" si="42"/>
        <v>79</v>
      </c>
      <c r="R158" s="1">
        <f t="shared" si="38"/>
        <v>0.0007433823817</v>
      </c>
      <c r="S158" s="1">
        <f t="shared" si="39"/>
        <v>1102</v>
      </c>
      <c r="T158" s="1">
        <f t="shared" si="40"/>
        <v>7.00488199</v>
      </c>
      <c r="U158" s="1">
        <f t="shared" si="41"/>
        <v>0.005207305857</v>
      </c>
      <c r="W158" s="38"/>
      <c r="X158" s="47"/>
      <c r="Y158" s="54"/>
      <c r="Z158" s="42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O159" s="28"/>
      <c r="P159" s="13">
        <f t="shared" si="42"/>
        <v>80</v>
      </c>
      <c r="R159" s="1">
        <f t="shared" si="38"/>
        <v>0.0006992515564</v>
      </c>
      <c r="S159" s="1">
        <f t="shared" si="39"/>
        <v>1116</v>
      </c>
      <c r="T159" s="1">
        <f t="shared" si="40"/>
        <v>7.017506143</v>
      </c>
      <c r="U159" s="1">
        <f t="shared" si="41"/>
        <v>0.004907002093</v>
      </c>
      <c r="W159" s="38"/>
      <c r="X159" s="47"/>
      <c r="Y159" s="54"/>
      <c r="Z159" s="42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O160" s="28"/>
      <c r="P160" s="13">
        <f t="shared" si="42"/>
        <v>81</v>
      </c>
      <c r="R160" s="1">
        <f t="shared" si="38"/>
        <v>0.0006577405535</v>
      </c>
      <c r="S160" s="1">
        <f t="shared" si="39"/>
        <v>1130</v>
      </c>
      <c r="T160" s="1">
        <f t="shared" si="40"/>
        <v>7.029972912</v>
      </c>
      <c r="U160" s="1">
        <f t="shared" si="41"/>
        <v>0.004623898274</v>
      </c>
      <c r="W160" s="41" t="s">
        <v>117</v>
      </c>
      <c r="X160" s="51" t="s">
        <v>116</v>
      </c>
      <c r="Y160" s="54"/>
      <c r="Z160" s="42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O161" s="28"/>
      <c r="P161" s="13">
        <f t="shared" si="42"/>
        <v>82</v>
      </c>
      <c r="R161" s="1">
        <f t="shared" si="38"/>
        <v>0.0006186938473</v>
      </c>
      <c r="S161" s="1">
        <f t="shared" si="39"/>
        <v>1144</v>
      </c>
      <c r="T161" s="1">
        <f t="shared" si="40"/>
        <v>7.042286172</v>
      </c>
      <c r="U161" s="1">
        <f t="shared" si="41"/>
        <v>0.004357019126</v>
      </c>
      <c r="W161" s="43"/>
      <c r="X161" s="33"/>
      <c r="Y161" s="54"/>
      <c r="Z161" s="42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O162" s="28"/>
      <c r="P162" s="13">
        <f t="shared" si="42"/>
        <v>83</v>
      </c>
      <c r="R162" s="1">
        <f t="shared" si="38"/>
        <v>0.0005819651452</v>
      </c>
      <c r="S162" s="1">
        <f t="shared" si="39"/>
        <v>1158</v>
      </c>
      <c r="T162" s="1">
        <f t="shared" si="40"/>
        <v>7.054449658</v>
      </c>
      <c r="U162" s="1">
        <f t="shared" si="41"/>
        <v>0.00410544382</v>
      </c>
      <c r="W162" s="9"/>
      <c r="X162" s="35"/>
      <c r="Y162" s="54"/>
      <c r="Z162" s="42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O163" s="28"/>
      <c r="P163" s="13">
        <f t="shared" si="42"/>
        <v>84</v>
      </c>
      <c r="R163" s="1">
        <f t="shared" si="38"/>
        <v>0.000547416839</v>
      </c>
      <c r="S163" s="1">
        <f t="shared" si="39"/>
        <v>1172</v>
      </c>
      <c r="T163" s="1">
        <f t="shared" si="40"/>
        <v>7.06646697</v>
      </c>
      <c r="U163" s="1">
        <f t="shared" si="41"/>
        <v>0.003868303012</v>
      </c>
      <c r="W163" s="9"/>
      <c r="X163" s="35"/>
      <c r="Y163" s="54"/>
      <c r="Z163" s="42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O164" s="28"/>
      <c r="P164" s="13">
        <f t="shared" si="42"/>
        <v>85</v>
      </c>
      <c r="R164" s="1">
        <f t="shared" si="38"/>
        <v>0.0005149194898</v>
      </c>
      <c r="S164" s="1">
        <f t="shared" si="39"/>
        <v>1186</v>
      </c>
      <c r="T164" s="1">
        <f t="shared" si="40"/>
        <v>7.07834158</v>
      </c>
      <c r="U164" s="1">
        <f t="shared" si="41"/>
        <v>0.003644776035</v>
      </c>
      <c r="W164" s="9"/>
      <c r="X164" s="35"/>
      <c r="Y164" s="54"/>
      <c r="Z164" s="42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O165" s="28"/>
      <c r="P165" s="13">
        <f t="shared" si="42"/>
        <v>86</v>
      </c>
      <c r="R165" s="1">
        <f t="shared" si="38"/>
        <v>0.0004843513427</v>
      </c>
      <c r="S165" s="1">
        <f t="shared" si="39"/>
        <v>1200</v>
      </c>
      <c r="T165" s="1">
        <f t="shared" si="40"/>
        <v>7.090076836</v>
      </c>
      <c r="U165" s="1">
        <f t="shared" si="41"/>
        <v>0.003434088235</v>
      </c>
      <c r="W165" s="9"/>
      <c r="X165" s="35"/>
      <c r="Y165" s="54"/>
      <c r="Z165" s="42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O166" s="28"/>
      <c r="P166" s="13">
        <f t="shared" si="42"/>
        <v>87</v>
      </c>
      <c r="R166" s="1">
        <f t="shared" si="38"/>
        <v>0.0004555978707</v>
      </c>
      <c r="S166" s="1">
        <f t="shared" si="39"/>
        <v>1214</v>
      </c>
      <c r="T166" s="1">
        <f t="shared" si="40"/>
        <v>7.101675972</v>
      </c>
      <c r="U166" s="1">
        <f t="shared" si="41"/>
        <v>0.003235508451</v>
      </c>
      <c r="W166" s="9"/>
      <c r="X166" s="35"/>
      <c r="Y166" s="54"/>
      <c r="Z166" s="42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O167" s="28"/>
      <c r="P167" s="13">
        <f t="shared" si="42"/>
        <v>88</v>
      </c>
      <c r="R167" s="1">
        <f t="shared" si="38"/>
        <v>0.0004285513459</v>
      </c>
      <c r="S167" s="1">
        <f t="shared" si="39"/>
        <v>1228</v>
      </c>
      <c r="T167" s="1">
        <f t="shared" si="40"/>
        <v>7.113142109</v>
      </c>
      <c r="U167" s="1">
        <f t="shared" si="41"/>
        <v>0.003048346624</v>
      </c>
      <c r="W167" s="9"/>
      <c r="X167" s="35"/>
      <c r="Y167" s="54"/>
      <c r="Z167" s="42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O168" s="28"/>
      <c r="P168" s="13">
        <f t="shared" si="42"/>
        <v>89</v>
      </c>
      <c r="R168" s="1">
        <f t="shared" si="38"/>
        <v>0.0004031104355</v>
      </c>
      <c r="S168" s="1">
        <f t="shared" si="39"/>
        <v>1242</v>
      </c>
      <c r="T168" s="1">
        <f t="shared" si="40"/>
        <v>7.124478262</v>
      </c>
      <c r="U168" s="1">
        <f t="shared" si="41"/>
        <v>0.002871951535</v>
      </c>
      <c r="W168" s="9"/>
      <c r="X168" s="35"/>
      <c r="Y168" s="54"/>
      <c r="Z168" s="42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O169" s="28"/>
      <c r="P169" s="13">
        <f t="shared" si="42"/>
        <v>90</v>
      </c>
      <c r="R169" s="1">
        <f t="shared" si="38"/>
        <v>0.0003791798224</v>
      </c>
      <c r="S169" s="1">
        <f t="shared" si="39"/>
        <v>1256</v>
      </c>
      <c r="T169" s="1">
        <f t="shared" si="40"/>
        <v>7.135687347</v>
      </c>
      <c r="U169" s="1">
        <f t="shared" si="41"/>
        <v>0.002705708661</v>
      </c>
      <c r="W169" s="9"/>
      <c r="X169" s="35"/>
      <c r="Y169" s="54"/>
      <c r="Z169" s="42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O170" s="28"/>
      <c r="P170" s="13">
        <f t="shared" si="42"/>
        <v>91</v>
      </c>
      <c r="R170" s="1">
        <f t="shared" si="38"/>
        <v>0.0003566698479</v>
      </c>
      <c r="S170" s="1">
        <f t="shared" si="39"/>
        <v>1270</v>
      </c>
      <c r="T170" s="1">
        <f t="shared" si="40"/>
        <v>7.146772179</v>
      </c>
      <c r="U170" s="1">
        <f t="shared" si="41"/>
        <v>0.002549038146</v>
      </c>
      <c r="W170" s="9"/>
      <c r="X170" s="35"/>
      <c r="Y170" s="54"/>
      <c r="Z170" s="42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O171" s="28"/>
      <c r="P171" s="13">
        <f t="shared" si="42"/>
        <v>92</v>
      </c>
      <c r="R171" s="1">
        <f t="shared" si="38"/>
        <v>0.0003354961758</v>
      </c>
      <c r="S171" s="1">
        <f t="shared" si="39"/>
        <v>1284</v>
      </c>
      <c r="T171" s="1">
        <f t="shared" si="40"/>
        <v>7.157735484</v>
      </c>
      <c r="U171" s="1">
        <f t="shared" si="41"/>
        <v>0.002401392883</v>
      </c>
      <c r="W171" s="9"/>
      <c r="X171" s="35"/>
      <c r="Y171" s="54"/>
      <c r="Z171" s="42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O172" s="28"/>
      <c r="P172" s="13">
        <f t="shared" si="42"/>
        <v>93</v>
      </c>
      <c r="R172" s="1">
        <f t="shared" si="38"/>
        <v>0.0003155794769</v>
      </c>
      <c r="S172" s="1">
        <f t="shared" si="39"/>
        <v>1298</v>
      </c>
      <c r="T172" s="1">
        <f t="shared" si="40"/>
        <v>7.168579897</v>
      </c>
      <c r="U172" s="1">
        <f t="shared" si="41"/>
        <v>0.002262256694</v>
      </c>
      <c r="W172" s="9"/>
      <c r="X172" s="35"/>
      <c r="Y172" s="54"/>
      <c r="Z172" s="42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O173" s="28"/>
      <c r="P173" s="13">
        <f t="shared" si="42"/>
        <v>94</v>
      </c>
      <c r="R173" s="1">
        <f t="shared" si="38"/>
        <v>0.0002968451309</v>
      </c>
      <c r="S173" s="1">
        <f t="shared" si="39"/>
        <v>1312</v>
      </c>
      <c r="T173" s="1">
        <f t="shared" si="40"/>
        <v>7.17930797</v>
      </c>
      <c r="U173" s="1">
        <f t="shared" si="41"/>
        <v>0.002131142614</v>
      </c>
      <c r="W173" s="9"/>
      <c r="X173" s="35"/>
      <c r="Y173" s="54"/>
      <c r="Z173" s="42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O174" s="28"/>
      <c r="P174" s="13">
        <f t="shared" si="42"/>
        <v>95</v>
      </c>
      <c r="R174" s="1">
        <f t="shared" si="38"/>
        <v>0.0002792229476</v>
      </c>
      <c r="S174" s="1">
        <f t="shared" si="39"/>
        <v>1326</v>
      </c>
      <c r="T174" s="1">
        <f t="shared" si="40"/>
        <v>7.189922171</v>
      </c>
      <c r="U174" s="1">
        <f t="shared" si="41"/>
        <v>0.002007591261</v>
      </c>
      <c r="W174" s="9"/>
      <c r="X174" s="35"/>
      <c r="Y174" s="54"/>
      <c r="Z174" s="42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O175" s="28"/>
      <c r="P175" s="13">
        <f t="shared" si="42"/>
        <v>96</v>
      </c>
      <c r="R175" s="1">
        <f t="shared" si="38"/>
        <v>0.0002626469035</v>
      </c>
      <c r="S175" s="1">
        <f t="shared" si="39"/>
        <v>1340</v>
      </c>
      <c r="T175" s="1">
        <f t="shared" si="40"/>
        <v>7.200424893</v>
      </c>
      <c r="U175" s="1">
        <f t="shared" si="41"/>
        <v>0.001891169302</v>
      </c>
      <c r="W175" s="9"/>
      <c r="X175" s="35"/>
      <c r="Y175" s="54"/>
      <c r="Z175" s="42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O176" s="28"/>
      <c r="P176" s="13">
        <f t="shared" si="42"/>
        <v>97</v>
      </c>
      <c r="R176" s="1">
        <f t="shared" si="38"/>
        <v>0.0002470548948</v>
      </c>
      <c r="S176" s="1">
        <f t="shared" si="39"/>
        <v>1354</v>
      </c>
      <c r="T176" s="1">
        <f t="shared" si="40"/>
        <v>7.210818453</v>
      </c>
      <c r="U176" s="1">
        <f t="shared" si="41"/>
        <v>0.001781467994</v>
      </c>
      <c r="W176" s="9"/>
      <c r="X176" s="35"/>
      <c r="Y176" s="54"/>
      <c r="Z176" s="42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O177" s="28"/>
      <c r="P177" s="13">
        <f t="shared" si="42"/>
        <v>98</v>
      </c>
      <c r="R177" s="1">
        <f t="shared" si="38"/>
        <v>0.0002323885042</v>
      </c>
      <c r="S177" s="1">
        <f t="shared" si="39"/>
        <v>1368</v>
      </c>
      <c r="T177" s="1">
        <f t="shared" si="40"/>
        <v>7.221105098</v>
      </c>
      <c r="U177" s="1">
        <f t="shared" si="41"/>
        <v>0.001678101812</v>
      </c>
      <c r="W177" s="9"/>
      <c r="X177" s="35"/>
      <c r="Y177" s="54"/>
      <c r="Z177" s="42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O178" s="28"/>
      <c r="P178" s="13">
        <f t="shared" si="42"/>
        <v>99</v>
      </c>
      <c r="R178" s="1">
        <f t="shared" si="38"/>
        <v>0.0002185927824</v>
      </c>
      <c r="S178" s="1">
        <f t="shared" si="39"/>
        <v>1382</v>
      </c>
      <c r="T178" s="1">
        <f t="shared" si="40"/>
        <v>7.231287004</v>
      </c>
      <c r="U178" s="1">
        <f t="shared" si="41"/>
        <v>0.001580707147</v>
      </c>
      <c r="W178" s="9"/>
      <c r="X178" s="35"/>
      <c r="Y178" s="54"/>
      <c r="Z178" s="42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O179" s="28"/>
      <c r="P179" s="13">
        <f t="shared" si="42"/>
        <v>100</v>
      </c>
      <c r="R179" s="1">
        <f t="shared" si="38"/>
        <v>0.0002056160424</v>
      </c>
      <c r="S179" s="1">
        <f t="shared" si="39"/>
        <v>1396</v>
      </c>
      <c r="T179" s="1">
        <f t="shared" si="40"/>
        <v>7.241366283</v>
      </c>
      <c r="U179" s="1">
        <f t="shared" si="41"/>
        <v>0.001488941077</v>
      </c>
      <c r="W179" s="9"/>
      <c r="X179" s="35"/>
      <c r="Y179" s="54"/>
      <c r="Z179" s="42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O180" s="28"/>
      <c r="P180" s="13">
        <f t="shared" si="42"/>
        <v>101</v>
      </c>
      <c r="R180" s="1">
        <f t="shared" si="38"/>
        <v>0.0001934096654</v>
      </c>
      <c r="S180" s="1">
        <f t="shared" si="39"/>
        <v>1410</v>
      </c>
      <c r="T180" s="1">
        <f t="shared" si="40"/>
        <v>7.251344983</v>
      </c>
      <c r="U180" s="1">
        <f t="shared" si="41"/>
        <v>0.001402480207</v>
      </c>
      <c r="W180" s="9"/>
      <c r="X180" s="35"/>
      <c r="Y180" s="54"/>
      <c r="Z180" s="42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O181" s="28"/>
      <c r="P181" s="13">
        <f t="shared" si="42"/>
        <v>102</v>
      </c>
      <c r="R181" s="1">
        <f t="shared" si="38"/>
        <v>0.0001819279188</v>
      </c>
      <c r="S181" s="1">
        <f t="shared" si="39"/>
        <v>1424</v>
      </c>
      <c r="T181" s="1">
        <f t="shared" si="40"/>
        <v>7.261225092</v>
      </c>
      <c r="U181" s="1">
        <f t="shared" si="41"/>
        <v>0.001321019569</v>
      </c>
      <c r="W181" s="9"/>
      <c r="X181" s="35"/>
      <c r="Y181" s="54"/>
      <c r="Z181" s="42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O182" s="28"/>
      <c r="P182" s="13">
        <f t="shared" si="42"/>
        <v>103</v>
      </c>
      <c r="R182" s="1">
        <f t="shared" si="38"/>
        <v>0.000171127785</v>
      </c>
      <c r="S182" s="1">
        <f t="shared" si="39"/>
        <v>1438</v>
      </c>
      <c r="T182" s="1">
        <f t="shared" si="40"/>
        <v>7.271008538</v>
      </c>
      <c r="U182" s="1">
        <f t="shared" si="41"/>
        <v>0.001244271586</v>
      </c>
      <c r="W182" s="9"/>
      <c r="X182" s="35"/>
      <c r="Y182" s="54"/>
      <c r="Z182" s="42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O183" s="28"/>
      <c r="P183" s="13">
        <f t="shared" si="42"/>
        <v>104</v>
      </c>
      <c r="R183" s="1">
        <f t="shared" si="38"/>
        <v>0.0001609688001</v>
      </c>
      <c r="S183" s="1">
        <f t="shared" si="39"/>
        <v>1452</v>
      </c>
      <c r="T183" s="1">
        <f t="shared" si="40"/>
        <v>7.280697195</v>
      </c>
      <c r="U183" s="1">
        <f t="shared" si="41"/>
        <v>0.001171965091</v>
      </c>
      <c r="W183" s="9"/>
      <c r="X183" s="35"/>
      <c r="Y183" s="54"/>
      <c r="Z183" s="42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O184" s="28"/>
      <c r="P184" s="13">
        <f t="shared" si="42"/>
        <v>105</v>
      </c>
      <c r="R184" s="1">
        <f t="shared" si="38"/>
        <v>0.0001514129024</v>
      </c>
      <c r="S184" s="1">
        <f t="shared" si="39"/>
        <v>1466</v>
      </c>
      <c r="T184" s="1">
        <f t="shared" si="40"/>
        <v>7.290292882</v>
      </c>
      <c r="U184" s="1">
        <f t="shared" si="41"/>
        <v>0.001103844405</v>
      </c>
      <c r="W184" s="9"/>
      <c r="X184" s="35"/>
      <c r="Y184" s="54"/>
      <c r="Z184" s="42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O185" s="28"/>
      <c r="P185" s="13">
        <f t="shared" si="42"/>
        <v>106</v>
      </c>
      <c r="R185" s="1">
        <f t="shared" si="38"/>
        <v>0.0001424242897</v>
      </c>
      <c r="S185" s="1">
        <f t="shared" si="39"/>
        <v>1480</v>
      </c>
      <c r="T185" s="1">
        <f t="shared" si="40"/>
        <v>7.299797367</v>
      </c>
      <c r="U185" s="1">
        <f t="shared" si="41"/>
        <v>0.001039668455</v>
      </c>
      <c r="W185" s="9"/>
      <c r="X185" s="35"/>
      <c r="Y185" s="54"/>
      <c r="Z185" s="42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O186" s="28"/>
      <c r="P186" s="13">
        <f t="shared" si="42"/>
        <v>107</v>
      </c>
      <c r="R186" s="1">
        <f t="shared" si="38"/>
        <v>0.0001339692851</v>
      </c>
      <c r="S186" s="1">
        <f t="shared" si="39"/>
        <v>1494</v>
      </c>
      <c r="T186" s="1">
        <f t="shared" si="40"/>
        <v>7.309212366</v>
      </c>
      <c r="U186" s="1">
        <f t="shared" si="41"/>
        <v>0.0009792099552</v>
      </c>
      <c r="W186" s="9"/>
      <c r="X186" s="35"/>
      <c r="Y186" s="54"/>
      <c r="Z186" s="42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O187" s="28"/>
      <c r="P187" s="13">
        <f t="shared" si="42"/>
        <v>108</v>
      </c>
      <c r="R187" s="1">
        <f t="shared" si="38"/>
        <v>0.0001260162111</v>
      </c>
      <c r="S187" s="1">
        <f t="shared" si="39"/>
        <v>1508</v>
      </c>
      <c r="T187" s="1">
        <f t="shared" si="40"/>
        <v>7.318539549</v>
      </c>
      <c r="U187" s="1">
        <f t="shared" si="41"/>
        <v>0.0009222546245</v>
      </c>
      <c r="W187" s="9"/>
      <c r="X187" s="35"/>
      <c r="Y187" s="54"/>
      <c r="Z187" s="42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O188" s="28"/>
      <c r="P188" s="13">
        <f t="shared" si="42"/>
        <v>109</v>
      </c>
      <c r="R188" s="1">
        <f t="shared" si="38"/>
        <v>0.0001185352705</v>
      </c>
      <c r="S188" s="1">
        <f t="shared" si="39"/>
        <v>1522</v>
      </c>
      <c r="T188" s="1">
        <f t="shared" si="40"/>
        <v>7.327780538</v>
      </c>
      <c r="U188" s="1">
        <f t="shared" si="41"/>
        <v>0.0008686004486</v>
      </c>
      <c r="W188" s="9"/>
      <c r="X188" s="35"/>
      <c r="Y188" s="54"/>
      <c r="Z188" s="42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O189" s="28"/>
      <c r="P189" s="13">
        <f t="shared" si="42"/>
        <v>110</v>
      </c>
      <c r="R189" s="1">
        <f t="shared" si="38"/>
        <v>0.0001114984353</v>
      </c>
      <c r="S189" s="1">
        <f t="shared" si="39"/>
        <v>1536</v>
      </c>
      <c r="T189" s="1">
        <f t="shared" si="40"/>
        <v>7.336936914</v>
      </c>
      <c r="U189" s="1">
        <f t="shared" si="41"/>
        <v>0.0008180569861</v>
      </c>
      <c r="W189" s="9"/>
      <c r="X189" s="35"/>
      <c r="Y189" s="54"/>
      <c r="Z189" s="42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O190" s="28"/>
      <c r="P190" s="13">
        <f t="shared" si="42"/>
        <v>111</v>
      </c>
      <c r="R190" s="1">
        <f t="shared" si="38"/>
        <v>0.0001048793412</v>
      </c>
      <c r="S190" s="1">
        <f t="shared" si="39"/>
        <v>1550</v>
      </c>
      <c r="T190" s="1">
        <f t="shared" si="40"/>
        <v>7.34601021</v>
      </c>
      <c r="U190" s="1">
        <f t="shared" si="41"/>
        <v>0.0007704447113</v>
      </c>
      <c r="W190" s="9"/>
      <c r="X190" s="35"/>
      <c r="Y190" s="54"/>
      <c r="Z190" s="42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O191" s="28"/>
      <c r="P191" s="13">
        <f t="shared" si="42"/>
        <v>112</v>
      </c>
      <c r="R191" s="1">
        <f t="shared" si="38"/>
        <v>0.00009865318896</v>
      </c>
      <c r="S191" s="1">
        <f t="shared" si="39"/>
        <v>1564</v>
      </c>
      <c r="T191" s="1">
        <f t="shared" si="40"/>
        <v>7.355001921</v>
      </c>
      <c r="U191" s="1">
        <f t="shared" si="41"/>
        <v>0.0007255943943</v>
      </c>
      <c r="W191" s="9"/>
      <c r="X191" s="35"/>
      <c r="Y191" s="54"/>
      <c r="Z191" s="42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O192" s="28"/>
      <c r="P192" s="13">
        <f t="shared" si="42"/>
        <v>113</v>
      </c>
      <c r="R192" s="1">
        <f t="shared" si="38"/>
        <v>0.00009279665167</v>
      </c>
      <c r="S192" s="1">
        <f t="shared" si="39"/>
        <v>1578</v>
      </c>
      <c r="T192" s="1">
        <f t="shared" si="40"/>
        <v>7.363913501</v>
      </c>
      <c r="U192" s="1">
        <f t="shared" si="41"/>
        <v>0.0006833465161</v>
      </c>
      <c r="W192" s="9"/>
      <c r="X192" s="35"/>
      <c r="Y192" s="54"/>
      <c r="Z192" s="42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O193" s="28"/>
      <c r="P193" s="13">
        <f t="shared" si="42"/>
        <v>114</v>
      </c>
      <c r="R193" s="1">
        <f t="shared" si="38"/>
        <v>0.00008728778716</v>
      </c>
      <c r="S193" s="1">
        <f t="shared" si="39"/>
        <v>1592</v>
      </c>
      <c r="T193" s="1">
        <f t="shared" si="40"/>
        <v>7.372746366</v>
      </c>
      <c r="U193" s="1">
        <f t="shared" si="41"/>
        <v>0.0006435507156</v>
      </c>
      <c r="W193" s="9"/>
      <c r="X193" s="35"/>
      <c r="Y193" s="54"/>
      <c r="Z193" s="42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O194" s="28"/>
      <c r="P194" s="13">
        <f t="shared" si="42"/>
        <v>115</v>
      </c>
      <c r="R194" s="1">
        <f t="shared" si="38"/>
        <v>0.00008210595587</v>
      </c>
      <c r="S194" s="1">
        <f t="shared" si="39"/>
        <v>1606</v>
      </c>
      <c r="T194" s="1">
        <f t="shared" si="40"/>
        <v>7.381501895</v>
      </c>
      <c r="U194" s="1">
        <f t="shared" si="41"/>
        <v>0.0006060652688</v>
      </c>
      <c r="W194" s="9"/>
      <c r="X194" s="35"/>
      <c r="Y194" s="54"/>
      <c r="Z194" s="42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O195" s="28"/>
      <c r="P195" s="13">
        <f t="shared" si="42"/>
        <v>116</v>
      </c>
      <c r="R195" s="1">
        <f t="shared" si="38"/>
        <v>0.00007723174352</v>
      </c>
      <c r="S195" s="1">
        <f t="shared" si="39"/>
        <v>1620</v>
      </c>
      <c r="T195" s="1">
        <f t="shared" si="40"/>
        <v>7.390181428</v>
      </c>
      <c r="U195" s="1">
        <f t="shared" si="41"/>
        <v>0.0005707565966</v>
      </c>
      <c r="W195" s="9"/>
      <c r="X195" s="35"/>
      <c r="Y195" s="54"/>
      <c r="Z195" s="42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O196" s="28"/>
      <c r="P196" s="13">
        <f t="shared" si="42"/>
        <v>117</v>
      </c>
      <c r="R196" s="1">
        <f t="shared" si="38"/>
        <v>0.00007264688832</v>
      </c>
      <c r="S196" s="1">
        <f t="shared" si="39"/>
        <v>1634</v>
      </c>
      <c r="T196" s="1">
        <f t="shared" si="40"/>
        <v>7.398786275</v>
      </c>
      <c r="U196" s="1">
        <f t="shared" si="41"/>
        <v>0.0005374988002</v>
      </c>
      <c r="W196" s="24" t="s">
        <v>118</v>
      </c>
      <c r="X196" s="40" t="s">
        <v>117</v>
      </c>
      <c r="Y196" s="55" t="s">
        <v>116</v>
      </c>
      <c r="Z196" s="46" t="s">
        <v>114</v>
      </c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O197" s="28"/>
      <c r="AF197" s="1"/>
      <c r="AG197" s="1"/>
      <c r="AH197" s="1"/>
      <c r="AI197" s="1"/>
      <c r="AJ197" s="1"/>
      <c r="AK197" s="1"/>
    </row>
    <row r="198" ht="15.75" customHeight="1">
      <c r="O198" s="28"/>
      <c r="P198" s="56" t="s">
        <v>119</v>
      </c>
      <c r="Q198" s="56"/>
      <c r="R198" s="56">
        <v>7.0</v>
      </c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31"/>
      <c r="AG198" s="31"/>
      <c r="AH198" s="31"/>
      <c r="AI198" s="31"/>
      <c r="AJ198" s="1"/>
      <c r="AK198" s="1"/>
      <c r="AL198" s="1"/>
    </row>
    <row r="199" ht="15.75" customHeight="1">
      <c r="O199" s="28"/>
      <c r="P199" s="13" t="s">
        <v>69</v>
      </c>
      <c r="Q199" s="1" t="s">
        <v>120</v>
      </c>
      <c r="R199" s="13" t="s">
        <v>105</v>
      </c>
      <c r="S199" s="13" t="s">
        <v>106</v>
      </c>
      <c r="T199" s="1" t="s">
        <v>87</v>
      </c>
      <c r="U199" s="1" t="s">
        <v>121</v>
      </c>
      <c r="V199" s="1" t="s">
        <v>122</v>
      </c>
      <c r="W199" s="1" t="s">
        <v>90</v>
      </c>
      <c r="X199" s="1" t="s">
        <v>123</v>
      </c>
      <c r="Y199" s="11" t="s">
        <v>92</v>
      </c>
      <c r="Z199" s="1" t="s">
        <v>124</v>
      </c>
      <c r="AA199" s="1" t="s">
        <v>94</v>
      </c>
      <c r="AB199" s="1" t="s">
        <v>125</v>
      </c>
      <c r="AC199" s="13" t="s">
        <v>96</v>
      </c>
      <c r="AD199" s="13" t="s">
        <v>126</v>
      </c>
      <c r="AE199" s="10" t="s">
        <v>98</v>
      </c>
      <c r="AF199" s="1"/>
      <c r="AG199" s="1"/>
      <c r="AH199" s="1"/>
      <c r="AI199" s="1"/>
      <c r="AJ199" s="1"/>
      <c r="AK199" s="1"/>
      <c r="AL199" s="1"/>
    </row>
    <row r="200" ht="15.75" customHeight="1">
      <c r="O200" s="28"/>
      <c r="P200" s="1">
        <v>51.0</v>
      </c>
      <c r="Q200" s="1"/>
      <c r="R200" s="1">
        <f t="shared" ref="R200:R266" si="43">B58</f>
        <v>0.004124955694</v>
      </c>
      <c r="S200" s="7">
        <f t="shared" ref="S200:S266" si="44">D58</f>
        <v>710</v>
      </c>
      <c r="T200" s="1"/>
      <c r="U200" s="1">
        <f t="shared" ref="U200:U201" si="45">R200/$T$201</f>
        <v>0.5152952264</v>
      </c>
      <c r="V200" s="1">
        <f t="shared" ref="V200:V266" si="46">U200*S200</f>
        <v>365.8596107</v>
      </c>
      <c r="W200" s="1"/>
      <c r="X200" s="1">
        <f t="shared" ref="X200:X266" si="47">V200/I58</f>
        <v>333.9227249</v>
      </c>
      <c r="Y200" s="1"/>
      <c r="Z200" s="1">
        <f t="shared" ref="Z200:Z266" si="48">U200*L58</f>
        <v>1139.962524</v>
      </c>
      <c r="AA200" s="1"/>
      <c r="AB200" s="1">
        <f t="shared" ref="AB200:AB266" si="49">U200*K58</f>
        <v>1058.727997</v>
      </c>
      <c r="AC200" s="1"/>
      <c r="AD200" s="1">
        <f t="shared" ref="AD200:AD266" si="50">U200*N58</f>
        <v>0.02579368012</v>
      </c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O201" s="28"/>
      <c r="P201" s="57">
        <f t="shared" ref="P201:P266" si="51">P200+1</f>
        <v>52</v>
      </c>
      <c r="Q201" s="57" t="s">
        <v>111</v>
      </c>
      <c r="R201" s="57">
        <f t="shared" si="43"/>
        <v>0.003880078087</v>
      </c>
      <c r="S201" s="23">
        <f t="shared" si="44"/>
        <v>724</v>
      </c>
      <c r="T201" s="57">
        <f>SUM(R200:R201)</f>
        <v>0.008005033782</v>
      </c>
      <c r="U201" s="57">
        <f t="shared" si="45"/>
        <v>0.4847047736</v>
      </c>
      <c r="V201" s="57">
        <f t="shared" si="46"/>
        <v>350.9262561</v>
      </c>
      <c r="W201" s="57">
        <f>SUM(V200:V201)</f>
        <v>716.7858668</v>
      </c>
      <c r="X201" s="57">
        <f t="shared" si="47"/>
        <v>319.1724712</v>
      </c>
      <c r="Y201" s="57">
        <f>W201/SUM(X200:X201)</f>
        <v>1.097521267</v>
      </c>
      <c r="Z201" s="57">
        <f t="shared" si="48"/>
        <v>1068.182063</v>
      </c>
      <c r="AA201" s="57">
        <f>SUM(Z200:Z201)</f>
        <v>2208.144587</v>
      </c>
      <c r="AB201" s="57">
        <f t="shared" si="49"/>
        <v>999.3181763</v>
      </c>
      <c r="AC201" s="57">
        <f>SUM(AB200:AB201)</f>
        <v>2058.046174</v>
      </c>
      <c r="AD201" s="57">
        <f t="shared" si="50"/>
        <v>0.02423471659</v>
      </c>
      <c r="AE201" s="57">
        <f>SUM(AD200:AD201)</f>
        <v>0.05002839672</v>
      </c>
      <c r="AF201" s="1"/>
      <c r="AG201" s="1"/>
      <c r="AH201" s="1"/>
      <c r="AI201" s="1"/>
      <c r="AJ201" s="1"/>
      <c r="AK201" s="1"/>
      <c r="AL201" s="1"/>
    </row>
    <row r="202" ht="15.75" customHeight="1">
      <c r="O202" s="28"/>
      <c r="P202" s="1">
        <f t="shared" si="51"/>
        <v>53</v>
      </c>
      <c r="Q202" s="1"/>
      <c r="R202" s="1">
        <f t="shared" si="43"/>
        <v>0.003649737616</v>
      </c>
      <c r="S202" s="7">
        <f t="shared" si="44"/>
        <v>738</v>
      </c>
      <c r="T202" s="1"/>
      <c r="U202" s="1">
        <f t="shared" ref="U202:U204" si="52">R202/$T$204</f>
        <v>0.3539284945</v>
      </c>
      <c r="V202" s="1">
        <f t="shared" si="46"/>
        <v>261.1992289</v>
      </c>
      <c r="W202" s="1"/>
      <c r="X202" s="1">
        <f t="shared" si="47"/>
        <v>236.7492756</v>
      </c>
      <c r="Y202" s="1"/>
      <c r="Z202" s="1">
        <f t="shared" si="48"/>
        <v>777.1385135</v>
      </c>
      <c r="AA202" s="1"/>
      <c r="AB202" s="1">
        <f t="shared" si="49"/>
        <v>732.1486607</v>
      </c>
      <c r="AC202" s="1"/>
      <c r="AD202" s="1">
        <f t="shared" si="50"/>
        <v>0.01767668462</v>
      </c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O203" s="28"/>
      <c r="P203" s="1">
        <f t="shared" si="51"/>
        <v>54</v>
      </c>
      <c r="Q203" s="1"/>
      <c r="R203" s="1">
        <f t="shared" si="43"/>
        <v>0.003433071285</v>
      </c>
      <c r="S203" s="7">
        <f t="shared" si="44"/>
        <v>752</v>
      </c>
      <c r="T203" s="1"/>
      <c r="U203" s="1">
        <f t="shared" si="52"/>
        <v>0.3329175627</v>
      </c>
      <c r="V203" s="1">
        <f t="shared" si="46"/>
        <v>250.3540071</v>
      </c>
      <c r="W203" s="1"/>
      <c r="X203" s="1">
        <f t="shared" si="47"/>
        <v>226.1551983</v>
      </c>
      <c r="Y203" s="1"/>
      <c r="Z203" s="1">
        <f t="shared" si="48"/>
        <v>728.4720331</v>
      </c>
      <c r="AA203" s="1"/>
      <c r="AB203" s="1">
        <f t="shared" si="49"/>
        <v>690.9370486</v>
      </c>
      <c r="AC203" s="1"/>
      <c r="AD203" s="1">
        <f t="shared" si="50"/>
        <v>0.01660989517</v>
      </c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O204" s="28"/>
      <c r="P204" s="57">
        <f t="shared" si="51"/>
        <v>55</v>
      </c>
      <c r="Q204" s="57" t="s">
        <v>112</v>
      </c>
      <c r="R204" s="57">
        <f t="shared" si="43"/>
        <v>0.003229267331</v>
      </c>
      <c r="S204" s="23">
        <f t="shared" si="44"/>
        <v>766</v>
      </c>
      <c r="T204" s="57">
        <f>SUM(R202:R204)</f>
        <v>0.01031207623</v>
      </c>
      <c r="U204" s="57">
        <f t="shared" si="52"/>
        <v>0.3131539428</v>
      </c>
      <c r="V204" s="57">
        <f t="shared" si="46"/>
        <v>239.8759202</v>
      </c>
      <c r="W204" s="57">
        <f>SUM(V202:V204)</f>
        <v>751.4291563</v>
      </c>
      <c r="X204" s="57">
        <f t="shared" si="47"/>
        <v>215.9737455</v>
      </c>
      <c r="Y204" s="57">
        <f>W204/SUM(X202:X204)</f>
        <v>1.106868853</v>
      </c>
      <c r="Z204" s="57">
        <f t="shared" si="48"/>
        <v>682.9718077</v>
      </c>
      <c r="AA204" s="57">
        <f>SUM(Z202:Z204)</f>
        <v>2188.582354</v>
      </c>
      <c r="AB204" s="57">
        <f t="shared" si="49"/>
        <v>651.988745</v>
      </c>
      <c r="AC204" s="57">
        <f>SUM(AB202:AB204)</f>
        <v>2075.074454</v>
      </c>
      <c r="AD204" s="57">
        <f t="shared" si="50"/>
        <v>0.01560818378</v>
      </c>
      <c r="AE204" s="57">
        <f>SUM(AD202:AD204)</f>
        <v>0.04989476356</v>
      </c>
      <c r="AF204" s="1"/>
      <c r="AG204" s="1"/>
      <c r="AH204" s="1"/>
      <c r="AI204" s="1"/>
      <c r="AJ204" s="1"/>
      <c r="AK204" s="1"/>
      <c r="AL204" s="1"/>
    </row>
    <row r="205" ht="15.75" customHeight="1">
      <c r="O205" s="28"/>
      <c r="P205" s="1">
        <f t="shared" si="51"/>
        <v>56</v>
      </c>
      <c r="Q205" s="1"/>
      <c r="R205" s="1">
        <f t="shared" si="43"/>
        <v>0.003037562179</v>
      </c>
      <c r="S205" s="7">
        <f t="shared" si="44"/>
        <v>780</v>
      </c>
      <c r="T205" s="1"/>
      <c r="U205" s="1">
        <f t="shared" ref="U205:U208" si="53">R205/$T$208</f>
        <v>0.2733959905</v>
      </c>
      <c r="V205" s="1">
        <f t="shared" si="46"/>
        <v>213.2488726</v>
      </c>
      <c r="W205" s="1"/>
      <c r="X205" s="1">
        <f t="shared" si="47"/>
        <v>191.3768355</v>
      </c>
      <c r="Y205" s="1"/>
      <c r="Z205" s="1">
        <f t="shared" si="48"/>
        <v>594.3994545</v>
      </c>
      <c r="AA205" s="1"/>
      <c r="AB205" s="1">
        <f t="shared" si="49"/>
        <v>570.9771718</v>
      </c>
      <c r="AC205" s="1"/>
      <c r="AD205" s="1">
        <f t="shared" si="50"/>
        <v>0.01361349112</v>
      </c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O206" s="28"/>
      <c r="P206" s="1">
        <f t="shared" si="51"/>
        <v>57</v>
      </c>
      <c r="Q206" s="1"/>
      <c r="R206" s="1">
        <f t="shared" si="43"/>
        <v>0.002857237586</v>
      </c>
      <c r="S206" s="7">
        <f t="shared" si="44"/>
        <v>794</v>
      </c>
      <c r="T206" s="1"/>
      <c r="U206" s="1">
        <f t="shared" si="53"/>
        <v>0.2571658632</v>
      </c>
      <c r="V206" s="1">
        <f t="shared" si="46"/>
        <v>204.1896954</v>
      </c>
      <c r="W206" s="1"/>
      <c r="X206" s="1">
        <f t="shared" si="47"/>
        <v>182.6627027</v>
      </c>
      <c r="Y206" s="1"/>
      <c r="Z206" s="1">
        <f t="shared" si="48"/>
        <v>557.4564277</v>
      </c>
      <c r="AA206" s="1"/>
      <c r="AB206" s="1">
        <f t="shared" si="49"/>
        <v>538.7033954</v>
      </c>
      <c r="AC206" s="1"/>
      <c r="AD206" s="1">
        <f t="shared" si="50"/>
        <v>0.01279355935</v>
      </c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O207" s="28"/>
      <c r="P207" s="1">
        <f t="shared" si="51"/>
        <v>58</v>
      </c>
      <c r="Q207" s="1"/>
      <c r="R207" s="1">
        <f t="shared" si="43"/>
        <v>0.002687617945</v>
      </c>
      <c r="S207" s="7">
        <f t="shared" si="44"/>
        <v>808</v>
      </c>
      <c r="T207" s="1"/>
      <c r="U207" s="1">
        <f t="shared" si="53"/>
        <v>0.2418992359</v>
      </c>
      <c r="V207" s="1">
        <f t="shared" si="46"/>
        <v>195.4545826</v>
      </c>
      <c r="W207" s="1"/>
      <c r="X207" s="1">
        <f t="shared" si="47"/>
        <v>174.3008817</v>
      </c>
      <c r="Y207" s="1"/>
      <c r="Z207" s="1">
        <f t="shared" si="48"/>
        <v>522.890643</v>
      </c>
      <c r="AA207" s="1"/>
      <c r="AB207" s="1">
        <f t="shared" si="49"/>
        <v>508.2149682</v>
      </c>
      <c r="AC207" s="1"/>
      <c r="AD207" s="1">
        <f t="shared" si="50"/>
        <v>0.01202348445</v>
      </c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O208" s="28"/>
      <c r="P208" s="57">
        <f t="shared" si="51"/>
        <v>59</v>
      </c>
      <c r="Q208" s="57" t="s">
        <v>113</v>
      </c>
      <c r="R208" s="57">
        <f t="shared" si="43"/>
        <v>0.002528067758</v>
      </c>
      <c r="S208" s="23">
        <f t="shared" si="44"/>
        <v>822</v>
      </c>
      <c r="T208" s="57">
        <f>SUM(R205:R208)</f>
        <v>0.01111048547</v>
      </c>
      <c r="U208" s="57">
        <f t="shared" si="53"/>
        <v>0.2275389105</v>
      </c>
      <c r="V208" s="57">
        <f t="shared" si="46"/>
        <v>187.0369844</v>
      </c>
      <c r="W208" s="57">
        <f>SUM(V205:V208)</f>
        <v>799.9301349</v>
      </c>
      <c r="X208" s="57">
        <f t="shared" si="47"/>
        <v>166.2808708</v>
      </c>
      <c r="Y208" s="57">
        <f>W208/SUM(X205:X208)</f>
        <v>1.119376298</v>
      </c>
      <c r="Z208" s="57">
        <f t="shared" si="48"/>
        <v>490.5415247</v>
      </c>
      <c r="AA208" s="57">
        <f>SUM(Z205:Z208)</f>
        <v>2165.28805</v>
      </c>
      <c r="AB208" s="57">
        <f t="shared" si="49"/>
        <v>479.4168095</v>
      </c>
      <c r="AC208" s="57">
        <f>SUM(AB205:AB208)</f>
        <v>2097.312345</v>
      </c>
      <c r="AD208" s="57">
        <f t="shared" si="50"/>
        <v>0.01130018868</v>
      </c>
      <c r="AE208" s="57">
        <f>SUM(AD205:AD208)</f>
        <v>0.04973072359</v>
      </c>
      <c r="AF208" s="1"/>
      <c r="AG208" s="1"/>
      <c r="AH208" s="1"/>
      <c r="AI208" s="1"/>
      <c r="AJ208" s="1"/>
      <c r="AK208" s="1"/>
      <c r="AL208" s="1"/>
    </row>
    <row r="209" ht="15.75" customHeight="1">
      <c r="O209" s="28"/>
      <c r="P209" s="58">
        <f t="shared" si="51"/>
        <v>60</v>
      </c>
      <c r="Q209" s="1"/>
      <c r="R209" s="1">
        <f t="shared" si="43"/>
        <v>0.002377989253</v>
      </c>
      <c r="S209" s="7">
        <f t="shared" si="44"/>
        <v>836</v>
      </c>
      <c r="T209" s="1"/>
      <c r="U209" s="1">
        <f t="shared" ref="U209:U212" si="54">R209/$T$212</f>
        <v>0.2733959905</v>
      </c>
      <c r="V209" s="1">
        <f t="shared" si="46"/>
        <v>228.559048</v>
      </c>
      <c r="W209" s="1"/>
      <c r="X209" s="1">
        <f t="shared" si="47"/>
        <v>202.5801561</v>
      </c>
      <c r="Y209" s="1"/>
      <c r="Z209" s="1">
        <f t="shared" si="48"/>
        <v>587.9204744</v>
      </c>
      <c r="AA209" s="1"/>
      <c r="AB209" s="1">
        <f t="shared" si="49"/>
        <v>577.6484905</v>
      </c>
      <c r="AC209" s="1"/>
      <c r="AD209" s="1">
        <f t="shared" si="50"/>
        <v>0.01356663272</v>
      </c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O210" s="28"/>
      <c r="P210" s="1">
        <f t="shared" si="51"/>
        <v>61</v>
      </c>
      <c r="Q210" s="1"/>
      <c r="R210" s="1">
        <f t="shared" si="43"/>
        <v>0.002236820145</v>
      </c>
      <c r="S210" s="7">
        <f t="shared" si="44"/>
        <v>850</v>
      </c>
      <c r="T210" s="1"/>
      <c r="U210" s="1">
        <f t="shared" si="54"/>
        <v>0.2571658632</v>
      </c>
      <c r="V210" s="1">
        <f t="shared" si="46"/>
        <v>218.5909837</v>
      </c>
      <c r="W210" s="1"/>
      <c r="X210" s="1">
        <f t="shared" si="47"/>
        <v>193.1684849</v>
      </c>
      <c r="Y210" s="1"/>
      <c r="Z210" s="1">
        <f t="shared" si="48"/>
        <v>551.7044212</v>
      </c>
      <c r="AA210" s="1"/>
      <c r="AB210" s="1">
        <f t="shared" si="49"/>
        <v>544.8402569</v>
      </c>
      <c r="AC210" s="1"/>
      <c r="AD210" s="1">
        <f t="shared" si="50"/>
        <v>0.01275141163</v>
      </c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O211" s="28"/>
      <c r="P211" s="1">
        <f t="shared" si="51"/>
        <v>62</v>
      </c>
      <c r="Q211" s="1"/>
      <c r="R211" s="1">
        <f t="shared" si="43"/>
        <v>0.002104031527</v>
      </c>
      <c r="S211" s="7">
        <f t="shared" si="44"/>
        <v>864</v>
      </c>
      <c r="T211" s="1"/>
      <c r="U211" s="1">
        <f t="shared" si="54"/>
        <v>0.2418992359</v>
      </c>
      <c r="V211" s="1">
        <f t="shared" si="46"/>
        <v>209.0009398</v>
      </c>
      <c r="W211" s="1"/>
      <c r="X211" s="1">
        <f t="shared" si="47"/>
        <v>184.1530691</v>
      </c>
      <c r="Y211" s="1"/>
      <c r="Z211" s="1">
        <f t="shared" si="48"/>
        <v>517.7886745</v>
      </c>
      <c r="AA211" s="1"/>
      <c r="AB211" s="1">
        <f t="shared" si="49"/>
        <v>513.8617396</v>
      </c>
      <c r="AC211" s="1"/>
      <c r="AD211" s="1">
        <f t="shared" si="50"/>
        <v>0.01198557813</v>
      </c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O212" s="28"/>
      <c r="P212" s="57">
        <f t="shared" si="51"/>
        <v>63</v>
      </c>
      <c r="Q212" s="57" t="s">
        <v>114</v>
      </c>
      <c r="R212" s="57">
        <f t="shared" si="43"/>
        <v>0.001979125893</v>
      </c>
      <c r="S212" s="23">
        <f t="shared" si="44"/>
        <v>878</v>
      </c>
      <c r="T212" s="57">
        <f>SUM(R209:R212)</f>
        <v>0.008697966817</v>
      </c>
      <c r="U212" s="57">
        <f t="shared" si="54"/>
        <v>0.2275389105</v>
      </c>
      <c r="V212" s="57">
        <f t="shared" si="46"/>
        <v>199.7791634</v>
      </c>
      <c r="W212" s="57">
        <f>SUM(V209:V212)</f>
        <v>855.9301349</v>
      </c>
      <c r="X212" s="57">
        <f t="shared" si="47"/>
        <v>175.5205911</v>
      </c>
      <c r="Y212" s="57">
        <f>W212/SUM(X209:X212)</f>
        <v>1.133048539</v>
      </c>
      <c r="Z212" s="57">
        <f t="shared" si="48"/>
        <v>486.0206997</v>
      </c>
      <c r="AA212" s="57">
        <f>SUM(Z209:Z212)</f>
        <v>2143.43427</v>
      </c>
      <c r="AB212" s="57">
        <f t="shared" si="49"/>
        <v>484.6140091</v>
      </c>
      <c r="AC212" s="57">
        <f>SUM(AB209:AB212)</f>
        <v>2120.964496</v>
      </c>
      <c r="AD212" s="57">
        <f t="shared" si="50"/>
        <v>0.01126610186</v>
      </c>
      <c r="AE212" s="57">
        <f>SUM(AD209:AD212)</f>
        <v>0.04956972434</v>
      </c>
      <c r="AF212" s="1"/>
      <c r="AG212" s="1"/>
      <c r="AH212" s="1"/>
      <c r="AI212" s="1"/>
      <c r="AJ212" s="1"/>
      <c r="AK212" s="1"/>
      <c r="AL212" s="1"/>
    </row>
    <row r="213" ht="15.75" customHeight="1">
      <c r="O213" s="28"/>
      <c r="P213" s="58">
        <f t="shared" si="51"/>
        <v>64</v>
      </c>
      <c r="Q213" s="1"/>
      <c r="R213" s="1">
        <f t="shared" si="43"/>
        <v>0.00186163527</v>
      </c>
      <c r="S213" s="7">
        <f t="shared" si="44"/>
        <v>892</v>
      </c>
      <c r="T213" s="1"/>
      <c r="U213" s="1">
        <f t="shared" ref="U213:U219" si="55">R213/$T$219</f>
        <v>0.1703688694</v>
      </c>
      <c r="V213" s="1">
        <f t="shared" si="46"/>
        <v>151.9690315</v>
      </c>
      <c r="W213" s="1"/>
      <c r="X213" s="1">
        <f t="shared" si="47"/>
        <v>133.1373655</v>
      </c>
      <c r="Y213" s="1"/>
      <c r="Z213" s="1">
        <f t="shared" si="48"/>
        <v>363.1821808</v>
      </c>
      <c r="AA213" s="1"/>
      <c r="AB213" s="1">
        <f t="shared" si="49"/>
        <v>363.7747996</v>
      </c>
      <c r="AC213" s="1"/>
      <c r="AD213" s="1">
        <f t="shared" si="50"/>
        <v>0.008429759471</v>
      </c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O214" s="28"/>
      <c r="P214" s="1">
        <f t="shared" si="51"/>
        <v>65</v>
      </c>
      <c r="Q214" s="1"/>
      <c r="R214" s="1">
        <f t="shared" si="43"/>
        <v>0.001751119467</v>
      </c>
      <c r="S214" s="7">
        <f t="shared" si="44"/>
        <v>906</v>
      </c>
      <c r="T214" s="1"/>
      <c r="U214" s="1">
        <f t="shared" si="55"/>
        <v>0.1602549374</v>
      </c>
      <c r="V214" s="1">
        <f t="shared" si="46"/>
        <v>145.1909733</v>
      </c>
      <c r="W214" s="1"/>
      <c r="X214" s="1">
        <f t="shared" si="47"/>
        <v>126.8442143</v>
      </c>
      <c r="Y214" s="1"/>
      <c r="Z214" s="1">
        <f t="shared" si="48"/>
        <v>340.9833471</v>
      </c>
      <c r="AA214" s="1"/>
      <c r="AB214" s="1">
        <f t="shared" si="49"/>
        <v>343.0286369</v>
      </c>
      <c r="AC214" s="1"/>
      <c r="AD214" s="1">
        <f t="shared" si="50"/>
        <v>0.007924214653</v>
      </c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O215" s="28"/>
      <c r="P215" s="1">
        <f t="shared" si="51"/>
        <v>66</v>
      </c>
      <c r="Q215" s="1"/>
      <c r="R215" s="1">
        <f t="shared" si="43"/>
        <v>0.001647164425</v>
      </c>
      <c r="S215" s="7">
        <f t="shared" si="44"/>
        <v>920</v>
      </c>
      <c r="T215" s="1"/>
      <c r="U215" s="1">
        <f t="shared" si="55"/>
        <v>0.1507414181</v>
      </c>
      <c r="V215" s="1">
        <f t="shared" si="46"/>
        <v>138.6821047</v>
      </c>
      <c r="W215" s="1"/>
      <c r="X215" s="1">
        <f t="shared" si="47"/>
        <v>120.8248504</v>
      </c>
      <c r="Y215" s="1"/>
      <c r="Z215" s="1">
        <f t="shared" si="48"/>
        <v>320.1785629</v>
      </c>
      <c r="AA215" s="1"/>
      <c r="AB215" s="1">
        <f t="shared" si="49"/>
        <v>323.4473113</v>
      </c>
      <c r="AC215" s="1"/>
      <c r="AD215" s="1">
        <f t="shared" si="50"/>
        <v>0.007449201608</v>
      </c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O216" s="28"/>
      <c r="P216" s="1">
        <f t="shared" si="51"/>
        <v>67</v>
      </c>
      <c r="Q216" s="1"/>
      <c r="R216" s="1">
        <f t="shared" si="43"/>
        <v>0.001549380663</v>
      </c>
      <c r="S216" s="7">
        <f t="shared" si="44"/>
        <v>934</v>
      </c>
      <c r="T216" s="1"/>
      <c r="U216" s="1">
        <f t="shared" si="55"/>
        <v>0.141792668</v>
      </c>
      <c r="V216" s="1">
        <f t="shared" si="46"/>
        <v>132.4343519</v>
      </c>
      <c r="W216" s="1"/>
      <c r="X216" s="1">
        <f t="shared" si="47"/>
        <v>115.0692653</v>
      </c>
      <c r="Y216" s="1"/>
      <c r="Z216" s="1">
        <f t="shared" si="48"/>
        <v>300.6768811</v>
      </c>
      <c r="AA216" s="1"/>
      <c r="AB216" s="1">
        <f t="shared" si="49"/>
        <v>304.9670782</v>
      </c>
      <c r="AC216" s="1"/>
      <c r="AD216" s="1">
        <f t="shared" si="50"/>
        <v>0.00700285635</v>
      </c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O217" s="28"/>
      <c r="P217" s="1">
        <f t="shared" si="51"/>
        <v>68</v>
      </c>
      <c r="Q217" s="1"/>
      <c r="R217" s="1">
        <f t="shared" si="43"/>
        <v>0.001457401826</v>
      </c>
      <c r="S217" s="7">
        <f t="shared" si="44"/>
        <v>948</v>
      </c>
      <c r="T217" s="1"/>
      <c r="U217" s="1">
        <f t="shared" si="55"/>
        <v>0.1333751596</v>
      </c>
      <c r="V217" s="1">
        <f t="shared" si="46"/>
        <v>126.4396513</v>
      </c>
      <c r="W217" s="1"/>
      <c r="X217" s="1">
        <f t="shared" si="47"/>
        <v>109.5676484</v>
      </c>
      <c r="Y217" s="1"/>
      <c r="Z217" s="1">
        <f t="shared" si="48"/>
        <v>282.3936061</v>
      </c>
      <c r="AA217" s="1"/>
      <c r="AB217" s="1">
        <f t="shared" si="49"/>
        <v>287.5275222</v>
      </c>
      <c r="AC217" s="1"/>
      <c r="AD217" s="1">
        <f t="shared" si="50"/>
        <v>0.006583430652</v>
      </c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O218" s="28"/>
      <c r="P218" s="1">
        <f t="shared" si="51"/>
        <v>69</v>
      </c>
      <c r="Q218" s="1"/>
      <c r="R218" s="1">
        <f t="shared" si="43"/>
        <v>0.001370883303</v>
      </c>
      <c r="S218" s="7">
        <f t="shared" si="44"/>
        <v>962</v>
      </c>
      <c r="T218" s="1"/>
      <c r="U218" s="1">
        <f t="shared" si="55"/>
        <v>0.1254573558</v>
      </c>
      <c r="V218" s="1">
        <f t="shared" si="46"/>
        <v>120.6899763</v>
      </c>
      <c r="W218" s="1"/>
      <c r="X218" s="1">
        <f t="shared" si="47"/>
        <v>104.3104011</v>
      </c>
      <c r="Y218" s="1"/>
      <c r="Z218" s="1">
        <f t="shared" si="48"/>
        <v>265.2498344</v>
      </c>
      <c r="AA218" s="1"/>
      <c r="AB218" s="1">
        <f t="shared" si="49"/>
        <v>271.0714001</v>
      </c>
      <c r="AC218" s="1"/>
      <c r="AD218" s="1">
        <f t="shared" si="50"/>
        <v>0.006189284662</v>
      </c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O219" s="28"/>
      <c r="P219" s="57">
        <f t="shared" si="51"/>
        <v>70</v>
      </c>
      <c r="Q219" s="57" t="s">
        <v>116</v>
      </c>
      <c r="R219" s="57">
        <f t="shared" si="43"/>
        <v>0.001289500945</v>
      </c>
      <c r="S219" s="23">
        <f t="shared" si="44"/>
        <v>976</v>
      </c>
      <c r="T219" s="57">
        <f>SUM(R213:R219)</f>
        <v>0.0109270859</v>
      </c>
      <c r="U219" s="57">
        <f t="shared" si="55"/>
        <v>0.1180095916</v>
      </c>
      <c r="V219" s="57">
        <f t="shared" si="46"/>
        <v>115.1773614</v>
      </c>
      <c r="W219" s="57">
        <f>SUM(V213:V219)</f>
        <v>930.5834504</v>
      </c>
      <c r="X219" s="57">
        <f t="shared" si="47"/>
        <v>99.288148</v>
      </c>
      <c r="Y219" s="57">
        <f>W219/SUM(X213:X219)</f>
        <v>1.150229004</v>
      </c>
      <c r="Z219" s="57">
        <f t="shared" si="48"/>
        <v>249.1720314</v>
      </c>
      <c r="AA219" s="57">
        <f>SUM(Z213:Z219)</f>
        <v>2121.836444</v>
      </c>
      <c r="AB219" s="57">
        <f t="shared" si="49"/>
        <v>255.5444882</v>
      </c>
      <c r="AC219" s="57">
        <f>SUM(AB213:AB219)</f>
        <v>2149.361236</v>
      </c>
      <c r="AD219" s="57">
        <f t="shared" si="50"/>
        <v>0.005818880003</v>
      </c>
      <c r="AE219" s="57">
        <f>SUM(AD213:AD219)</f>
        <v>0.0493976274</v>
      </c>
      <c r="AF219" s="1"/>
      <c r="AG219" s="1"/>
      <c r="AH219" s="1"/>
      <c r="AI219" s="1"/>
      <c r="AJ219" s="1"/>
      <c r="AK219" s="1"/>
      <c r="AL219" s="1"/>
    </row>
    <row r="220" ht="15.75" customHeight="1">
      <c r="O220" s="28"/>
      <c r="P220" s="58">
        <f t="shared" si="51"/>
        <v>71</v>
      </c>
      <c r="Q220" s="1"/>
      <c r="R220" s="1">
        <f t="shared" si="43"/>
        <v>0.001212949842</v>
      </c>
      <c r="S220" s="7">
        <f t="shared" si="44"/>
        <v>990</v>
      </c>
      <c r="T220" s="1"/>
      <c r="U220" s="1">
        <f t="shared" ref="U220:U230" si="56">R220/$T$230</f>
        <v>0.1211711014</v>
      </c>
      <c r="V220" s="1">
        <f t="shared" si="46"/>
        <v>119.9593904</v>
      </c>
      <c r="W220" s="1"/>
      <c r="X220" s="1">
        <f t="shared" si="47"/>
        <v>103.146488</v>
      </c>
      <c r="Y220" s="1"/>
      <c r="Z220" s="1">
        <f t="shared" si="48"/>
        <v>255.5326963</v>
      </c>
      <c r="AA220" s="1"/>
      <c r="AB220" s="1">
        <f t="shared" si="49"/>
        <v>262.9596684</v>
      </c>
      <c r="AC220" s="1"/>
      <c r="AD220" s="1">
        <f t="shared" si="50"/>
        <v>0.005971855517</v>
      </c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O221" s="28"/>
      <c r="P221" s="1">
        <f t="shared" si="51"/>
        <v>72</v>
      </c>
      <c r="Q221" s="1"/>
      <c r="R221" s="1">
        <f t="shared" si="43"/>
        <v>0.001140943189</v>
      </c>
      <c r="S221" s="7">
        <f t="shared" si="44"/>
        <v>1004</v>
      </c>
      <c r="T221" s="1"/>
      <c r="U221" s="1">
        <f t="shared" si="56"/>
        <v>0.1139777904</v>
      </c>
      <c r="V221" s="1">
        <f t="shared" si="46"/>
        <v>114.4337015</v>
      </c>
      <c r="W221" s="1"/>
      <c r="X221" s="1">
        <f t="shared" si="47"/>
        <v>98.14759004</v>
      </c>
      <c r="Y221" s="1"/>
      <c r="Z221" s="1">
        <f t="shared" si="48"/>
        <v>240.090032</v>
      </c>
      <c r="AA221" s="1"/>
      <c r="AB221" s="1">
        <f t="shared" si="49"/>
        <v>247.8740685</v>
      </c>
      <c r="AC221" s="1"/>
      <c r="AD221" s="1">
        <f t="shared" si="50"/>
        <v>0.00561472683</v>
      </c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O222" s="28"/>
      <c r="P222" s="1">
        <f t="shared" si="51"/>
        <v>73</v>
      </c>
      <c r="Q222" s="1"/>
      <c r="R222" s="1">
        <f t="shared" si="43"/>
        <v>0.001073211204</v>
      </c>
      <c r="S222" s="7">
        <f t="shared" si="44"/>
        <v>1018</v>
      </c>
      <c r="T222" s="1"/>
      <c r="U222" s="1">
        <f t="shared" si="56"/>
        <v>0.1072115096</v>
      </c>
      <c r="V222" s="1">
        <f t="shared" si="46"/>
        <v>109.1413167</v>
      </c>
      <c r="W222" s="1"/>
      <c r="X222" s="1">
        <f t="shared" si="47"/>
        <v>93.37605869</v>
      </c>
      <c r="Y222" s="1"/>
      <c r="Z222" s="1">
        <f t="shared" si="48"/>
        <v>225.601235</v>
      </c>
      <c r="AA222" s="1"/>
      <c r="AB222" s="1">
        <f t="shared" si="49"/>
        <v>233.6434303</v>
      </c>
      <c r="AC222" s="1"/>
      <c r="AD222" s="1">
        <f t="shared" si="50"/>
        <v>0.005279072792</v>
      </c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O223" s="28"/>
      <c r="P223" s="1">
        <f t="shared" si="51"/>
        <v>74</v>
      </c>
      <c r="Q223" s="1"/>
      <c r="R223" s="1">
        <f t="shared" si="43"/>
        <v>0.001009500121</v>
      </c>
      <c r="S223" s="7">
        <f t="shared" si="44"/>
        <v>1032</v>
      </c>
      <c r="T223" s="1"/>
      <c r="U223" s="1">
        <f t="shared" si="56"/>
        <v>0.1008469084</v>
      </c>
      <c r="V223" s="1">
        <f t="shared" si="46"/>
        <v>104.0740094</v>
      </c>
      <c r="W223" s="1"/>
      <c r="X223" s="1">
        <f t="shared" si="47"/>
        <v>88.82271303</v>
      </c>
      <c r="Y223" s="1"/>
      <c r="Z223" s="1">
        <f t="shared" si="48"/>
        <v>212.0055435</v>
      </c>
      <c r="AA223" s="1"/>
      <c r="AB223" s="1">
        <f t="shared" si="49"/>
        <v>220.2202142</v>
      </c>
      <c r="AC223" s="1"/>
      <c r="AD223" s="1">
        <f t="shared" si="50"/>
        <v>0.004963591402</v>
      </c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O224" s="28"/>
      <c r="P224" s="1">
        <f t="shared" si="51"/>
        <v>75</v>
      </c>
      <c r="Q224" s="1"/>
      <c r="R224" s="1">
        <f t="shared" si="43"/>
        <v>0.0009495712415</v>
      </c>
      <c r="S224" s="7">
        <f t="shared" si="44"/>
        <v>1046</v>
      </c>
      <c r="T224" s="1"/>
      <c r="U224" s="1">
        <f t="shared" si="56"/>
        <v>0.09486014112</v>
      </c>
      <c r="V224" s="1">
        <f t="shared" si="46"/>
        <v>99.22370761</v>
      </c>
      <c r="W224" s="1"/>
      <c r="X224" s="1">
        <f t="shared" si="47"/>
        <v>84.47864572</v>
      </c>
      <c r="Y224" s="1"/>
      <c r="Z224" s="1">
        <f t="shared" si="48"/>
        <v>199.2462359</v>
      </c>
      <c r="AA224" s="1"/>
      <c r="AB224" s="1">
        <f t="shared" si="49"/>
        <v>207.5594399</v>
      </c>
      <c r="AC224" s="1"/>
      <c r="AD224" s="1">
        <f t="shared" si="50"/>
        <v>0.004667060615</v>
      </c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O225" s="28"/>
      <c r="P225" s="1">
        <f t="shared" si="51"/>
        <v>76</v>
      </c>
      <c r="Q225" s="1"/>
      <c r="R225" s="1">
        <f t="shared" si="43"/>
        <v>0.0008932000339</v>
      </c>
      <c r="S225" s="7">
        <f t="shared" si="44"/>
        <v>1060</v>
      </c>
      <c r="T225" s="1"/>
      <c r="U225" s="1">
        <f t="shared" si="56"/>
        <v>0.08922877775</v>
      </c>
      <c r="V225" s="1">
        <f t="shared" si="46"/>
        <v>94.58250442</v>
      </c>
      <c r="W225" s="1"/>
      <c r="X225" s="1">
        <f t="shared" si="47"/>
        <v>80.33522406</v>
      </c>
      <c r="Y225" s="1"/>
      <c r="Z225" s="1">
        <f t="shared" si="48"/>
        <v>187.270346</v>
      </c>
      <c r="AA225" s="1"/>
      <c r="AB225" s="1">
        <f t="shared" si="49"/>
        <v>195.6185566</v>
      </c>
      <c r="AC225" s="1"/>
      <c r="AD225" s="1">
        <f t="shared" si="50"/>
        <v>0.004388333333</v>
      </c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O226" s="28"/>
      <c r="P226" s="1">
        <f t="shared" si="51"/>
        <v>77</v>
      </c>
      <c r="Q226" s="1"/>
      <c r="R226" s="1">
        <f t="shared" si="43"/>
        <v>0.0008401752978</v>
      </c>
      <c r="S226" s="7">
        <f t="shared" si="44"/>
        <v>1074</v>
      </c>
      <c r="T226" s="1"/>
      <c r="U226" s="1">
        <f t="shared" si="56"/>
        <v>0.08393171975</v>
      </c>
      <c r="V226" s="1">
        <f t="shared" si="46"/>
        <v>90.14266701</v>
      </c>
      <c r="W226" s="1"/>
      <c r="X226" s="1">
        <f t="shared" si="47"/>
        <v>76.38408988</v>
      </c>
      <c r="Y226" s="1"/>
      <c r="Z226" s="1">
        <f t="shared" si="48"/>
        <v>176.0284006</v>
      </c>
      <c r="AA226" s="1"/>
      <c r="AB226" s="1">
        <f t="shared" si="49"/>
        <v>184.3573192</v>
      </c>
      <c r="AC226" s="1"/>
      <c r="AD226" s="1">
        <f t="shared" si="50"/>
        <v>0.004126332716</v>
      </c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O227" s="28"/>
      <c r="P227" s="1">
        <f t="shared" si="51"/>
        <v>78</v>
      </c>
      <c r="Q227" s="1"/>
      <c r="R227" s="1">
        <f t="shared" si="43"/>
        <v>0.0007902983702</v>
      </c>
      <c r="S227" s="7">
        <f t="shared" si="44"/>
        <v>1088</v>
      </c>
      <c r="T227" s="1"/>
      <c r="U227" s="1">
        <f t="shared" si="56"/>
        <v>0.07894912109</v>
      </c>
      <c r="V227" s="1">
        <f t="shared" si="46"/>
        <v>85.89664374</v>
      </c>
      <c r="W227" s="1"/>
      <c r="X227" s="1">
        <f t="shared" si="47"/>
        <v>72.61715843</v>
      </c>
      <c r="Y227" s="1"/>
      <c r="Z227" s="1">
        <f t="shared" si="48"/>
        <v>165.4741758</v>
      </c>
      <c r="AA227" s="1"/>
      <c r="AB227" s="1">
        <f t="shared" si="49"/>
        <v>173.7376703</v>
      </c>
      <c r="AC227" s="1"/>
      <c r="AD227" s="1">
        <f t="shared" si="50"/>
        <v>0.003880047801</v>
      </c>
      <c r="AE227" s="1"/>
      <c r="AF227" s="1"/>
      <c r="AG227" s="1"/>
      <c r="AH227" s="1"/>
      <c r="AI227" s="1"/>
      <c r="AJ227" s="1"/>
      <c r="AK227" s="1"/>
      <c r="AL227" s="1"/>
    </row>
    <row r="228" ht="15.75" customHeight="1">
      <c r="O228" s="28"/>
      <c r="P228" s="1">
        <f t="shared" si="51"/>
        <v>79</v>
      </c>
      <c r="Q228" s="1"/>
      <c r="R228" s="1">
        <f t="shared" si="43"/>
        <v>0.0007433823817</v>
      </c>
      <c r="S228" s="7">
        <f t="shared" si="44"/>
        <v>1102</v>
      </c>
      <c r="T228" s="1"/>
      <c r="U228" s="1">
        <f t="shared" si="56"/>
        <v>0.07426231393</v>
      </c>
      <c r="V228" s="1">
        <f t="shared" si="46"/>
        <v>81.83706995</v>
      </c>
      <c r="W228" s="1"/>
      <c r="X228" s="1">
        <f t="shared" si="47"/>
        <v>69.02661628</v>
      </c>
      <c r="Y228" s="1"/>
      <c r="Z228" s="1">
        <f t="shared" si="48"/>
        <v>155.5644723</v>
      </c>
      <c r="AA228" s="1"/>
      <c r="AB228" s="1">
        <f t="shared" si="49"/>
        <v>163.7236269</v>
      </c>
      <c r="AC228" s="1"/>
      <c r="AD228" s="1">
        <f t="shared" si="50"/>
        <v>0.003648529397</v>
      </c>
      <c r="AE228" s="1"/>
      <c r="AF228" s="1"/>
      <c r="AG228" s="1"/>
      <c r="AH228" s="1"/>
      <c r="AI228" s="1"/>
      <c r="AJ228" s="1"/>
      <c r="AK228" s="1"/>
      <c r="AL228" s="1"/>
    </row>
    <row r="229" ht="15.75" customHeight="1">
      <c r="O229" s="28"/>
      <c r="P229" s="1">
        <f t="shared" si="51"/>
        <v>80</v>
      </c>
      <c r="Q229" s="1"/>
      <c r="R229" s="1">
        <f t="shared" si="43"/>
        <v>0.0006992515564</v>
      </c>
      <c r="S229" s="7">
        <f t="shared" si="44"/>
        <v>1116</v>
      </c>
      <c r="T229" s="1"/>
      <c r="U229" s="1">
        <f t="shared" si="56"/>
        <v>0.06985373864</v>
      </c>
      <c r="V229" s="1">
        <f t="shared" si="46"/>
        <v>77.95677232</v>
      </c>
      <c r="W229" s="1"/>
      <c r="X229" s="1">
        <f t="shared" si="47"/>
        <v>65.60491847</v>
      </c>
      <c r="Y229" s="1"/>
      <c r="Z229" s="1">
        <f t="shared" si="48"/>
        <v>146.2589066</v>
      </c>
      <c r="AA229" s="1"/>
      <c r="AB229" s="1">
        <f t="shared" si="49"/>
        <v>154.2811728</v>
      </c>
      <c r="AC229" s="1"/>
      <c r="AD229" s="1">
        <f t="shared" si="50"/>
        <v>0.003430886249</v>
      </c>
      <c r="AE229" s="1"/>
      <c r="AF229" s="1"/>
      <c r="AG229" s="1"/>
      <c r="AH229" s="1"/>
      <c r="AI229" s="1"/>
      <c r="AJ229" s="1"/>
      <c r="AK229" s="1"/>
      <c r="AL229" s="1"/>
    </row>
    <row r="230" ht="15.75" customHeight="1">
      <c r="O230" s="28"/>
      <c r="P230" s="57">
        <f t="shared" si="51"/>
        <v>81</v>
      </c>
      <c r="Q230" s="57" t="s">
        <v>116</v>
      </c>
      <c r="R230" s="57">
        <f t="shared" si="43"/>
        <v>0.0006577405535</v>
      </c>
      <c r="S230" s="23">
        <f t="shared" si="44"/>
        <v>1130</v>
      </c>
      <c r="T230" s="57">
        <f>SUM(R220:R230)</f>
        <v>0.01001022379</v>
      </c>
      <c r="U230" s="57">
        <f t="shared" si="56"/>
        <v>0.06570687801</v>
      </c>
      <c r="V230" s="57">
        <f t="shared" si="46"/>
        <v>74.24877215</v>
      </c>
      <c r="W230" s="57">
        <f>SUM(V220:V230)</f>
        <v>1051.496555</v>
      </c>
      <c r="X230" s="57">
        <f t="shared" si="47"/>
        <v>62.34478498</v>
      </c>
      <c r="Y230" s="57">
        <f>W230/SUM(X220:X230)</f>
        <v>1.175796746</v>
      </c>
      <c r="Z230" s="57">
        <f t="shared" si="48"/>
        <v>137.5197183</v>
      </c>
      <c r="AA230" s="57">
        <f>SUM(Z220:Z230)</f>
        <v>2100.591762</v>
      </c>
      <c r="AB230" s="57">
        <f t="shared" si="49"/>
        <v>145.3781562</v>
      </c>
      <c r="AC230" s="57">
        <f>SUM(AB220:AB230)</f>
        <v>2189.353323</v>
      </c>
      <c r="AD230" s="57">
        <f t="shared" si="50"/>
        <v>0.003226281439</v>
      </c>
      <c r="AE230" s="57">
        <f>SUM(AD220:AD230)</f>
        <v>0.04919671809</v>
      </c>
      <c r="AF230" s="1"/>
      <c r="AG230" s="1"/>
      <c r="AH230" s="1"/>
      <c r="AI230" s="1"/>
      <c r="AJ230" s="1"/>
      <c r="AK230" s="1"/>
      <c r="AL230" s="1"/>
    </row>
    <row r="231" ht="15.75" customHeight="1">
      <c r="O231" s="28"/>
      <c r="P231" s="1">
        <f t="shared" si="51"/>
        <v>82</v>
      </c>
      <c r="Q231" s="1"/>
      <c r="R231" s="1">
        <f t="shared" si="43"/>
        <v>0.0006186938473</v>
      </c>
      <c r="S231" s="7">
        <f t="shared" si="44"/>
        <v>1144</v>
      </c>
      <c r="T231" s="1"/>
      <c r="U231" s="1">
        <f t="shared" ref="U231:U266" si="57">R231/$T$266</f>
        <v>0.0667358211</v>
      </c>
      <c r="V231" s="1">
        <f t="shared" si="46"/>
        <v>76.34577934</v>
      </c>
      <c r="W231" s="1"/>
      <c r="X231" s="1">
        <f t="shared" si="47"/>
        <v>63.96407999</v>
      </c>
      <c r="Y231" s="1"/>
      <c r="Z231" s="1">
        <f t="shared" si="48"/>
        <v>139.6254073</v>
      </c>
      <c r="AA231" s="1"/>
      <c r="AB231" s="1">
        <f t="shared" si="49"/>
        <v>147.9099701</v>
      </c>
      <c r="AC231" s="1"/>
      <c r="AD231" s="1">
        <f t="shared" si="50"/>
        <v>0.003275913418</v>
      </c>
      <c r="AE231" s="1"/>
      <c r="AF231" s="1"/>
      <c r="AG231" s="1"/>
      <c r="AH231" s="1"/>
      <c r="AI231" s="1"/>
      <c r="AJ231" s="1"/>
      <c r="AK231" s="1"/>
      <c r="AL231" s="1"/>
    </row>
    <row r="232" ht="15.75" customHeight="1">
      <c r="O232" s="28"/>
      <c r="P232" s="1">
        <f t="shared" si="51"/>
        <v>83</v>
      </c>
      <c r="Q232" s="1"/>
      <c r="R232" s="1">
        <f t="shared" si="43"/>
        <v>0.0005819651452</v>
      </c>
      <c r="S232" s="7">
        <f t="shared" si="44"/>
        <v>1158</v>
      </c>
      <c r="T232" s="1"/>
      <c r="U232" s="1">
        <f t="shared" si="57"/>
        <v>0.06277405535</v>
      </c>
      <c r="V232" s="1">
        <f t="shared" si="46"/>
        <v>72.6923561</v>
      </c>
      <c r="W232" s="1"/>
      <c r="X232" s="1">
        <f t="shared" si="47"/>
        <v>60.77036066</v>
      </c>
      <c r="Y232" s="1"/>
      <c r="Z232" s="1">
        <f t="shared" si="48"/>
        <v>131.3003492</v>
      </c>
      <c r="AA232" s="1"/>
      <c r="AB232" s="1">
        <f t="shared" si="49"/>
        <v>139.3651594</v>
      </c>
      <c r="AC232" s="1"/>
      <c r="AD232" s="1">
        <f t="shared" si="50"/>
        <v>0.003080651738</v>
      </c>
      <c r="AE232" s="1"/>
      <c r="AF232" s="1"/>
      <c r="AG232" s="1"/>
      <c r="AH232" s="1"/>
      <c r="AI232" s="1"/>
      <c r="AJ232" s="1"/>
      <c r="AK232" s="1"/>
      <c r="AL232" s="1"/>
    </row>
    <row r="233" ht="15.75" customHeight="1">
      <c r="O233" s="28"/>
      <c r="P233" s="1">
        <f t="shared" si="51"/>
        <v>84</v>
      </c>
      <c r="Q233" s="1"/>
      <c r="R233" s="1">
        <f t="shared" si="43"/>
        <v>0.000547416839</v>
      </c>
      <c r="S233" s="7">
        <f t="shared" si="44"/>
        <v>1172</v>
      </c>
      <c r="T233" s="1"/>
      <c r="U233" s="1">
        <f t="shared" si="57"/>
        <v>0.05904747945</v>
      </c>
      <c r="V233" s="1">
        <f t="shared" si="46"/>
        <v>69.20364592</v>
      </c>
      <c r="W233" s="1"/>
      <c r="X233" s="1">
        <f t="shared" si="47"/>
        <v>57.72917891</v>
      </c>
      <c r="Y233" s="1"/>
      <c r="Z233" s="1">
        <f t="shared" si="48"/>
        <v>123.4796561</v>
      </c>
      <c r="AA233" s="1"/>
      <c r="AB233" s="1">
        <f t="shared" si="49"/>
        <v>131.3097092</v>
      </c>
      <c r="AC233" s="1"/>
      <c r="AD233" s="1">
        <f t="shared" si="50"/>
        <v>0.002897074161</v>
      </c>
      <c r="AE233" s="1"/>
      <c r="AF233" s="1"/>
      <c r="AG233" s="1"/>
      <c r="AH233" s="1"/>
      <c r="AI233" s="1"/>
      <c r="AJ233" s="1"/>
      <c r="AK233" s="1"/>
      <c r="AL233" s="1"/>
    </row>
    <row r="234" ht="15.75" customHeight="1">
      <c r="O234" s="28"/>
      <c r="P234" s="1">
        <f t="shared" si="51"/>
        <v>85</v>
      </c>
      <c r="Q234" s="1"/>
      <c r="R234" s="1">
        <f t="shared" si="43"/>
        <v>0.0005149194898</v>
      </c>
      <c r="S234" s="7">
        <f t="shared" si="44"/>
        <v>1186</v>
      </c>
      <c r="T234" s="1"/>
      <c r="U234" s="1">
        <f t="shared" si="57"/>
        <v>0.05554213138</v>
      </c>
      <c r="V234" s="1">
        <f t="shared" si="46"/>
        <v>65.87296782</v>
      </c>
      <c r="W234" s="1"/>
      <c r="X234" s="1">
        <f t="shared" si="47"/>
        <v>54.83376859</v>
      </c>
      <c r="Y234" s="1"/>
      <c r="Z234" s="1">
        <f t="shared" si="48"/>
        <v>116.1320874</v>
      </c>
      <c r="AA234" s="1"/>
      <c r="AB234" s="1">
        <f t="shared" si="49"/>
        <v>123.7159485</v>
      </c>
      <c r="AC234" s="1"/>
      <c r="AD234" s="1">
        <f t="shared" si="50"/>
        <v>0.002724477606</v>
      </c>
      <c r="AE234" s="1"/>
      <c r="AF234" s="1"/>
      <c r="AG234" s="1"/>
      <c r="AH234" s="1"/>
      <c r="AI234" s="1"/>
      <c r="AJ234" s="1"/>
      <c r="AK234" s="1"/>
      <c r="AL234" s="1"/>
    </row>
    <row r="235" ht="15.75" customHeight="1">
      <c r="O235" s="28"/>
      <c r="P235" s="1">
        <f t="shared" si="51"/>
        <v>86</v>
      </c>
      <c r="Q235" s="1"/>
      <c r="R235" s="1">
        <f t="shared" si="43"/>
        <v>0.0004843513427</v>
      </c>
      <c r="S235" s="7">
        <f t="shared" si="44"/>
        <v>1200</v>
      </c>
      <c r="T235" s="1"/>
      <c r="U235" s="1">
        <f t="shared" si="57"/>
        <v>0.05224487797</v>
      </c>
      <c r="V235" s="1">
        <f t="shared" si="46"/>
        <v>62.69385357</v>
      </c>
      <c r="W235" s="1"/>
      <c r="X235" s="1">
        <f t="shared" si="47"/>
        <v>52.07762266</v>
      </c>
      <c r="Y235" s="1"/>
      <c r="Z235" s="1">
        <f t="shared" si="48"/>
        <v>109.2283986</v>
      </c>
      <c r="AA235" s="1"/>
      <c r="AB235" s="1">
        <f t="shared" si="49"/>
        <v>116.5577402</v>
      </c>
      <c r="AC235" s="1"/>
      <c r="AD235" s="1">
        <f t="shared" si="50"/>
        <v>0.002562201655</v>
      </c>
      <c r="AE235" s="1"/>
      <c r="AF235" s="1"/>
      <c r="AG235" s="1"/>
      <c r="AH235" s="1"/>
      <c r="AI235" s="1"/>
      <c r="AJ235" s="1"/>
      <c r="AK235" s="1"/>
      <c r="AL235" s="1"/>
    </row>
    <row r="236" ht="15.75" customHeight="1">
      <c r="O236" s="28"/>
      <c r="P236" s="1">
        <f t="shared" si="51"/>
        <v>87</v>
      </c>
      <c r="Q236" s="1"/>
      <c r="R236" s="1">
        <f t="shared" si="43"/>
        <v>0.0004555978707</v>
      </c>
      <c r="S236" s="7">
        <f t="shared" si="44"/>
        <v>1214</v>
      </c>
      <c r="T236" s="1"/>
      <c r="U236" s="1">
        <f t="shared" si="57"/>
        <v>0.0491433657</v>
      </c>
      <c r="V236" s="1">
        <f t="shared" si="46"/>
        <v>59.66004596</v>
      </c>
      <c r="W236" s="1"/>
      <c r="X236" s="1">
        <f t="shared" si="47"/>
        <v>49.4544868</v>
      </c>
      <c r="Y236" s="1"/>
      <c r="Z236" s="1">
        <f t="shared" si="48"/>
        <v>102.7412081</v>
      </c>
      <c r="AA236" s="1"/>
      <c r="AB236" s="1">
        <f t="shared" si="49"/>
        <v>109.8103985</v>
      </c>
      <c r="AC236" s="1"/>
      <c r="AD236" s="1">
        <f t="shared" si="50"/>
        <v>0.002409625929</v>
      </c>
      <c r="AE236" s="1"/>
      <c r="AF236" s="1"/>
      <c r="AG236" s="1"/>
      <c r="AH236" s="1"/>
      <c r="AI236" s="1"/>
      <c r="AJ236" s="1"/>
      <c r="AK236" s="1"/>
      <c r="AL236" s="1"/>
    </row>
    <row r="237" ht="15.75" customHeight="1">
      <c r="O237" s="28"/>
      <c r="P237" s="1">
        <f t="shared" si="51"/>
        <v>88</v>
      </c>
      <c r="Q237" s="1"/>
      <c r="R237" s="1">
        <f t="shared" si="43"/>
        <v>0.0004285513459</v>
      </c>
      <c r="S237" s="7">
        <f t="shared" si="44"/>
        <v>1228</v>
      </c>
      <c r="T237" s="1"/>
      <c r="U237" s="1">
        <f t="shared" si="57"/>
        <v>0.04622597441</v>
      </c>
      <c r="V237" s="1">
        <f t="shared" si="46"/>
        <v>56.76549658</v>
      </c>
      <c r="W237" s="1"/>
      <c r="X237" s="1">
        <f t="shared" si="47"/>
        <v>46.95835276</v>
      </c>
      <c r="Y237" s="1"/>
      <c r="Z237" s="1">
        <f t="shared" si="48"/>
        <v>96.64487374</v>
      </c>
      <c r="AA237" s="1"/>
      <c r="AB237" s="1">
        <f t="shared" si="49"/>
        <v>103.4506114</v>
      </c>
      <c r="AC237" s="1"/>
      <c r="AD237" s="1">
        <f t="shared" si="50"/>
        <v>0.002266167634</v>
      </c>
      <c r="AE237" s="1"/>
      <c r="AF237" s="1"/>
      <c r="AG237" s="1"/>
      <c r="AH237" s="1"/>
      <c r="AI237" s="1"/>
      <c r="AJ237" s="1"/>
      <c r="AK237" s="1"/>
      <c r="AL237" s="1"/>
    </row>
    <row r="238" ht="15.75" customHeight="1">
      <c r="O238" s="28"/>
      <c r="P238" s="1">
        <f t="shared" si="51"/>
        <v>89</v>
      </c>
      <c r="Q238" s="1"/>
      <c r="R238" s="1">
        <f t="shared" si="43"/>
        <v>0.0004031104355</v>
      </c>
      <c r="S238" s="7">
        <f t="shared" si="44"/>
        <v>1242</v>
      </c>
      <c r="T238" s="1"/>
      <c r="U238" s="1">
        <f t="shared" si="57"/>
        <v>0.04348177378</v>
      </c>
      <c r="V238" s="1">
        <f t="shared" si="46"/>
        <v>54.00436304</v>
      </c>
      <c r="W238" s="1"/>
      <c r="X238" s="1">
        <f t="shared" si="47"/>
        <v>44.58345168</v>
      </c>
      <c r="Y238" s="1"/>
      <c r="Z238" s="1">
        <f t="shared" si="48"/>
        <v>90.91537721</v>
      </c>
      <c r="AA238" s="1"/>
      <c r="AB238" s="1">
        <f t="shared" si="49"/>
        <v>97.45636612</v>
      </c>
      <c r="AC238" s="1"/>
      <c r="AD238" s="1">
        <f t="shared" si="50"/>
        <v>0.002131279257</v>
      </c>
      <c r="AE238" s="1"/>
      <c r="AF238" s="1"/>
      <c r="AG238" s="1"/>
      <c r="AH238" s="1"/>
      <c r="AI238" s="1"/>
      <c r="AJ238" s="1"/>
      <c r="AK238" s="1"/>
      <c r="AL238" s="1"/>
    </row>
    <row r="239" ht="15.75" customHeight="1">
      <c r="O239" s="28"/>
      <c r="P239" s="1">
        <f t="shared" si="51"/>
        <v>90</v>
      </c>
      <c r="Q239" s="1"/>
      <c r="R239" s="1">
        <f t="shared" si="43"/>
        <v>0.0003791798224</v>
      </c>
      <c r="S239" s="7">
        <f t="shared" si="44"/>
        <v>1256</v>
      </c>
      <c r="T239" s="1"/>
      <c r="U239" s="1">
        <f t="shared" si="57"/>
        <v>0.04090048237</v>
      </c>
      <c r="V239" s="1">
        <f t="shared" si="46"/>
        <v>51.37100585</v>
      </c>
      <c r="W239" s="1"/>
      <c r="X239" s="1">
        <f t="shared" si="47"/>
        <v>42.32424721</v>
      </c>
      <c r="Y239" s="1"/>
      <c r="Z239" s="1">
        <f t="shared" si="48"/>
        <v>85.53021759</v>
      </c>
      <c r="AA239" s="1"/>
      <c r="AB239" s="1">
        <f t="shared" si="49"/>
        <v>91.80687888</v>
      </c>
      <c r="AC239" s="1"/>
      <c r="AD239" s="1">
        <f t="shared" si="50"/>
        <v>0.0020044464</v>
      </c>
      <c r="AE239" s="1"/>
      <c r="AF239" s="1"/>
      <c r="AG239" s="1"/>
      <c r="AH239" s="1"/>
      <c r="AI239" s="1"/>
      <c r="AJ239" s="1"/>
      <c r="AK239" s="1"/>
      <c r="AL239" s="1"/>
    </row>
    <row r="240" ht="15.75" customHeight="1">
      <c r="O240" s="28"/>
      <c r="P240" s="1">
        <f t="shared" si="51"/>
        <v>91</v>
      </c>
      <c r="Q240" s="1"/>
      <c r="R240" s="1">
        <f t="shared" si="43"/>
        <v>0.0003566698479</v>
      </c>
      <c r="S240" s="7">
        <f t="shared" si="44"/>
        <v>1270</v>
      </c>
      <c r="T240" s="1"/>
      <c r="U240" s="1">
        <f t="shared" si="57"/>
        <v>0.03847242907</v>
      </c>
      <c r="V240" s="1">
        <f t="shared" si="46"/>
        <v>48.85998492</v>
      </c>
      <c r="W240" s="1"/>
      <c r="X240" s="1">
        <f t="shared" si="47"/>
        <v>40.17542858</v>
      </c>
      <c r="Y240" s="1"/>
      <c r="Z240" s="1">
        <f t="shared" si="48"/>
        <v>80.4683115</v>
      </c>
      <c r="AA240" s="1"/>
      <c r="AB240" s="1">
        <f t="shared" si="49"/>
        <v>86.4825284</v>
      </c>
      <c r="AC240" s="1"/>
      <c r="AD240" s="1">
        <f t="shared" si="50"/>
        <v>0.00188518576</v>
      </c>
      <c r="AE240" s="1"/>
      <c r="AF240" s="1"/>
      <c r="AG240" s="1"/>
      <c r="AH240" s="1"/>
      <c r="AI240" s="1"/>
      <c r="AJ240" s="1"/>
      <c r="AK240" s="1"/>
      <c r="AL240" s="1"/>
    </row>
    <row r="241" ht="15.75" customHeight="1">
      <c r="O241" s="28"/>
      <c r="P241" s="1">
        <f t="shared" si="51"/>
        <v>92</v>
      </c>
      <c r="Q241" s="1"/>
      <c r="R241" s="1">
        <f t="shared" si="43"/>
        <v>0.0003354961758</v>
      </c>
      <c r="S241" s="7">
        <f t="shared" si="44"/>
        <v>1284</v>
      </c>
      <c r="T241" s="1"/>
      <c r="U241" s="1">
        <f t="shared" si="57"/>
        <v>0.03618851694</v>
      </c>
      <c r="V241" s="1">
        <f t="shared" si="46"/>
        <v>46.46605575</v>
      </c>
      <c r="W241" s="1"/>
      <c r="X241" s="1">
        <f t="shared" si="47"/>
        <v>38.13190373</v>
      </c>
      <c r="Y241" s="1"/>
      <c r="Z241" s="1">
        <f t="shared" si="48"/>
        <v>75.70990049</v>
      </c>
      <c r="AA241" s="1"/>
      <c r="AB241" s="1">
        <f t="shared" si="49"/>
        <v>81.46479247</v>
      </c>
      <c r="AC241" s="1"/>
      <c r="AD241" s="1">
        <f t="shared" si="50"/>
        <v>0.001773043228</v>
      </c>
      <c r="AE241" s="1"/>
      <c r="AF241" s="1"/>
      <c r="AG241" s="1"/>
      <c r="AH241" s="1"/>
      <c r="AI241" s="1"/>
      <c r="AJ241" s="1"/>
      <c r="AK241" s="1"/>
      <c r="AL241" s="1"/>
    </row>
    <row r="242" ht="15.75" customHeight="1">
      <c r="O242" s="28"/>
      <c r="P242" s="1">
        <f t="shared" si="51"/>
        <v>93</v>
      </c>
      <c r="Q242" s="1"/>
      <c r="R242" s="1">
        <f t="shared" si="43"/>
        <v>0.0003155794769</v>
      </c>
      <c r="S242" s="7">
        <f t="shared" si="44"/>
        <v>1298</v>
      </c>
      <c r="T242" s="1"/>
      <c r="U242" s="1">
        <f t="shared" si="57"/>
        <v>0.03404018903</v>
      </c>
      <c r="V242" s="1">
        <f t="shared" si="46"/>
        <v>44.18416536</v>
      </c>
      <c r="W242" s="1"/>
      <c r="X242" s="1">
        <f t="shared" si="47"/>
        <v>36.18879231</v>
      </c>
      <c r="Y242" s="1"/>
      <c r="Z242" s="1">
        <f t="shared" si="48"/>
        <v>71.23646469</v>
      </c>
      <c r="AA242" s="1"/>
      <c r="AB242" s="1">
        <f t="shared" si="49"/>
        <v>76.73618795</v>
      </c>
      <c r="AC242" s="1"/>
      <c r="AD242" s="1">
        <f t="shared" si="50"/>
        <v>0.001667592106</v>
      </c>
      <c r="AE242" s="1"/>
      <c r="AF242" s="1"/>
      <c r="AG242" s="1"/>
      <c r="AH242" s="1"/>
      <c r="AI242" s="1"/>
      <c r="AJ242" s="1"/>
      <c r="AK242" s="1"/>
      <c r="AL242" s="1"/>
    </row>
    <row r="243" ht="15.75" customHeight="1">
      <c r="O243" s="28"/>
      <c r="P243" s="1">
        <f t="shared" si="51"/>
        <v>94</v>
      </c>
      <c r="Q243" s="1"/>
      <c r="R243" s="1">
        <f t="shared" si="43"/>
        <v>0.0002968451309</v>
      </c>
      <c r="S243" s="7">
        <f t="shared" si="44"/>
        <v>1312</v>
      </c>
      <c r="T243" s="1"/>
      <c r="U243" s="1">
        <f t="shared" si="57"/>
        <v>0.0320193964</v>
      </c>
      <c r="V243" s="1">
        <f t="shared" si="46"/>
        <v>42.00944808</v>
      </c>
      <c r="W243" s="1"/>
      <c r="X243" s="1">
        <f t="shared" si="47"/>
        <v>34.34141881</v>
      </c>
      <c r="Y243" s="1"/>
      <c r="Z243" s="1">
        <f t="shared" si="48"/>
        <v>67.03064238</v>
      </c>
      <c r="AA243" s="1"/>
      <c r="AB243" s="1">
        <f t="shared" si="49"/>
        <v>72.28021396</v>
      </c>
      <c r="AC243" s="1"/>
      <c r="AD243" s="1">
        <f t="shared" si="50"/>
        <v>0.001568431437</v>
      </c>
      <c r="AE243" s="1"/>
      <c r="AF243" s="1"/>
      <c r="AG243" s="1"/>
      <c r="AH243" s="1"/>
      <c r="AI243" s="1"/>
      <c r="AJ243" s="1"/>
      <c r="AK243" s="1"/>
      <c r="AL243" s="1"/>
    </row>
    <row r="244" ht="15.75" customHeight="1">
      <c r="O244" s="28"/>
      <c r="P244" s="1">
        <f t="shared" si="51"/>
        <v>95</v>
      </c>
      <c r="Q244" s="1"/>
      <c r="R244" s="1">
        <f t="shared" si="43"/>
        <v>0.0002792229476</v>
      </c>
      <c r="S244" s="7">
        <f t="shared" si="44"/>
        <v>1326</v>
      </c>
      <c r="T244" s="1"/>
      <c r="U244" s="1">
        <f t="shared" si="57"/>
        <v>0.03011856794</v>
      </c>
      <c r="V244" s="1">
        <f t="shared" si="46"/>
        <v>39.93722109</v>
      </c>
      <c r="W244" s="1"/>
      <c r="X244" s="1">
        <f t="shared" si="47"/>
        <v>32.58530571</v>
      </c>
      <c r="Y244" s="1"/>
      <c r="Z244" s="1">
        <f t="shared" si="48"/>
        <v>63.07615512</v>
      </c>
      <c r="AA244" s="1"/>
      <c r="AB244" s="1">
        <f t="shared" si="49"/>
        <v>68.08129796</v>
      </c>
      <c r="AC244" s="1"/>
      <c r="AD244" s="1">
        <f t="shared" si="50"/>
        <v>0.001475184439</v>
      </c>
      <c r="AE244" s="1"/>
      <c r="AF244" s="1"/>
      <c r="AG244" s="1"/>
      <c r="AH244" s="1"/>
      <c r="AI244" s="1"/>
      <c r="AJ244" s="1"/>
      <c r="AK244" s="1"/>
      <c r="AL244" s="1"/>
    </row>
    <row r="245" ht="15.75" customHeight="1">
      <c r="O245" s="28"/>
      <c r="P245" s="1">
        <f t="shared" si="51"/>
        <v>96</v>
      </c>
      <c r="Q245" s="1"/>
      <c r="R245" s="1">
        <f t="shared" si="43"/>
        <v>0.0002626469035</v>
      </c>
      <c r="S245" s="7">
        <f t="shared" si="44"/>
        <v>1340</v>
      </c>
      <c r="T245" s="1"/>
      <c r="U245" s="1">
        <f t="shared" si="57"/>
        <v>0.02833058199</v>
      </c>
      <c r="V245" s="1">
        <f t="shared" si="46"/>
        <v>37.96297986</v>
      </c>
      <c r="W245" s="1"/>
      <c r="X245" s="1">
        <f t="shared" si="47"/>
        <v>30.91616667</v>
      </c>
      <c r="Y245" s="1"/>
      <c r="Z245" s="1">
        <f t="shared" si="48"/>
        <v>59.35773778</v>
      </c>
      <c r="AA245" s="1"/>
      <c r="AB245" s="1">
        <f t="shared" si="49"/>
        <v>64.12474468</v>
      </c>
      <c r="AC245" s="1"/>
      <c r="AD245" s="1">
        <f t="shared" si="50"/>
        <v>0.001387497029</v>
      </c>
      <c r="AE245" s="1"/>
      <c r="AF245" s="1"/>
      <c r="AG245" s="1"/>
      <c r="AH245" s="1"/>
      <c r="AI245" s="1"/>
      <c r="AJ245" s="1"/>
      <c r="AK245" s="1"/>
      <c r="AL245" s="1"/>
    </row>
    <row r="246" ht="15.75" customHeight="1">
      <c r="O246" s="28"/>
      <c r="P246" s="1">
        <f t="shared" si="51"/>
        <v>97</v>
      </c>
      <c r="Q246" s="1"/>
      <c r="R246" s="1">
        <f t="shared" si="43"/>
        <v>0.0002470548948</v>
      </c>
      <c r="S246" s="7">
        <f t="shared" si="44"/>
        <v>1354</v>
      </c>
      <c r="T246" s="1"/>
      <c r="U246" s="1">
        <f t="shared" si="57"/>
        <v>0.02664873965</v>
      </c>
      <c r="V246" s="1">
        <f t="shared" si="46"/>
        <v>36.08239349</v>
      </c>
      <c r="W246" s="1"/>
      <c r="X246" s="1">
        <f t="shared" si="47"/>
        <v>29.32989986</v>
      </c>
      <c r="Y246" s="1"/>
      <c r="Z246" s="1">
        <f t="shared" si="48"/>
        <v>55.86107347</v>
      </c>
      <c r="AA246" s="1"/>
      <c r="AB246" s="1">
        <f t="shared" si="49"/>
        <v>60.39668781</v>
      </c>
      <c r="AC246" s="1"/>
      <c r="AD246" s="1">
        <f t="shared" si="50"/>
        <v>0.00130503645</v>
      </c>
      <c r="AE246" s="1"/>
      <c r="AF246" s="1"/>
      <c r="AG246" s="1"/>
      <c r="AH246" s="1"/>
      <c r="AI246" s="1"/>
      <c r="AJ246" s="1"/>
      <c r="AK246" s="1"/>
      <c r="AL246" s="1"/>
    </row>
    <row r="247" ht="15.75" customHeight="1">
      <c r="O247" s="28"/>
      <c r="P247" s="1">
        <f t="shared" si="51"/>
        <v>98</v>
      </c>
      <c r="Q247" s="1"/>
      <c r="R247" s="1">
        <f t="shared" si="43"/>
        <v>0.0002323885042</v>
      </c>
      <c r="S247" s="7">
        <f t="shared" si="44"/>
        <v>1368</v>
      </c>
      <c r="T247" s="1"/>
      <c r="U247" s="1">
        <f t="shared" si="57"/>
        <v>0.02506673972</v>
      </c>
      <c r="V247" s="1">
        <f t="shared" si="46"/>
        <v>34.29129994</v>
      </c>
      <c r="W247" s="1"/>
      <c r="X247" s="1">
        <f t="shared" si="47"/>
        <v>27.82258133</v>
      </c>
      <c r="Y247" s="1"/>
      <c r="Z247" s="1">
        <f t="shared" si="48"/>
        <v>52.57273276</v>
      </c>
      <c r="AA247" s="1"/>
      <c r="AB247" s="1">
        <f t="shared" si="49"/>
        <v>56.8840442</v>
      </c>
      <c r="AC247" s="1"/>
      <c r="AD247" s="1">
        <f t="shared" si="50"/>
        <v>0.00122748997</v>
      </c>
      <c r="AE247" s="1"/>
      <c r="AF247" s="1"/>
      <c r="AG247" s="1"/>
      <c r="AH247" s="1"/>
      <c r="AI247" s="1"/>
      <c r="AJ247" s="1"/>
      <c r="AK247" s="1"/>
      <c r="AL247" s="1"/>
    </row>
    <row r="248" ht="15.75" customHeight="1">
      <c r="O248" s="28"/>
      <c r="P248" s="1">
        <f t="shared" si="51"/>
        <v>99</v>
      </c>
      <c r="Q248" s="1"/>
      <c r="R248" s="1">
        <f t="shared" si="43"/>
        <v>0.0002185927824</v>
      </c>
      <c r="S248" s="7">
        <f t="shared" si="44"/>
        <v>1382</v>
      </c>
      <c r="T248" s="1"/>
      <c r="U248" s="1">
        <f t="shared" si="57"/>
        <v>0.02357865507</v>
      </c>
      <c r="V248" s="1">
        <f t="shared" si="46"/>
        <v>32.58570131</v>
      </c>
      <c r="W248" s="1"/>
      <c r="X248" s="1">
        <f t="shared" si="47"/>
        <v>26.39045861</v>
      </c>
      <c r="Y248" s="1"/>
      <c r="Z248" s="1">
        <f t="shared" si="48"/>
        <v>49.48011692</v>
      </c>
      <c r="AA248" s="1"/>
      <c r="AB248" s="1">
        <f t="shared" si="49"/>
        <v>53.57447047</v>
      </c>
      <c r="AC248" s="1"/>
      <c r="AD248" s="1">
        <f t="shared" si="50"/>
        <v>0.001154563668</v>
      </c>
      <c r="AE248" s="1"/>
      <c r="AF248" s="1"/>
      <c r="AG248" s="1"/>
      <c r="AH248" s="1"/>
      <c r="AI248" s="1"/>
      <c r="AJ248" s="1"/>
      <c r="AK248" s="1"/>
      <c r="AL248" s="1"/>
    </row>
    <row r="249" ht="15.75" customHeight="1">
      <c r="O249" s="28"/>
      <c r="P249" s="1">
        <f t="shared" si="51"/>
        <v>100</v>
      </c>
      <c r="Q249" s="1"/>
      <c r="R249" s="1">
        <f t="shared" si="43"/>
        <v>0.0002056160424</v>
      </c>
      <c r="S249" s="7">
        <f t="shared" si="44"/>
        <v>1396</v>
      </c>
      <c r="T249" s="1"/>
      <c r="U249" s="1">
        <f t="shared" si="57"/>
        <v>0.02217891043</v>
      </c>
      <c r="V249" s="1">
        <f t="shared" si="46"/>
        <v>30.96175896</v>
      </c>
      <c r="W249" s="1"/>
      <c r="X249" s="1">
        <f t="shared" si="47"/>
        <v>25.02994428</v>
      </c>
      <c r="Y249" s="1"/>
      <c r="Z249" s="1">
        <f t="shared" si="48"/>
        <v>46.57140504</v>
      </c>
      <c r="AA249" s="1"/>
      <c r="AB249" s="1">
        <f t="shared" si="49"/>
        <v>50.45632205</v>
      </c>
      <c r="AC249" s="1"/>
      <c r="AD249" s="1">
        <f t="shared" si="50"/>
        <v>0.001085981298</v>
      </c>
      <c r="AE249" s="1"/>
      <c r="AF249" s="1"/>
      <c r="AG249" s="1"/>
      <c r="AH249" s="1"/>
      <c r="AI249" s="1"/>
      <c r="AJ249" s="1"/>
      <c r="AK249" s="1"/>
      <c r="AL249" s="1"/>
    </row>
    <row r="250" ht="15.75" customHeight="1">
      <c r="O250" s="28"/>
      <c r="P250" s="1">
        <f t="shared" si="51"/>
        <v>101</v>
      </c>
      <c r="Q250" s="1"/>
      <c r="R250" s="1">
        <f t="shared" si="43"/>
        <v>0.0001934096654</v>
      </c>
      <c r="S250" s="7">
        <f t="shared" si="44"/>
        <v>1410</v>
      </c>
      <c r="T250" s="1"/>
      <c r="U250" s="1">
        <f t="shared" si="57"/>
        <v>0.0208622615</v>
      </c>
      <c r="V250" s="1">
        <f t="shared" si="46"/>
        <v>29.41578871</v>
      </c>
      <c r="W250" s="1"/>
      <c r="X250" s="1">
        <f t="shared" si="47"/>
        <v>23.73760981</v>
      </c>
      <c r="Y250" s="1"/>
      <c r="Z250" s="1">
        <f t="shared" si="48"/>
        <v>43.83550461</v>
      </c>
      <c r="AA250" s="1"/>
      <c r="AB250" s="1">
        <f t="shared" si="49"/>
        <v>47.5186143</v>
      </c>
      <c r="AC250" s="1"/>
      <c r="AD250" s="1">
        <f t="shared" si="50"/>
        <v>0.001021483211</v>
      </c>
      <c r="AE250" s="1"/>
      <c r="AF250" s="1"/>
      <c r="AG250" s="1"/>
      <c r="AH250" s="1"/>
      <c r="AI250" s="1"/>
      <c r="AJ250" s="1"/>
      <c r="AK250" s="1"/>
      <c r="AL250" s="1"/>
    </row>
    <row r="251" ht="15.75" customHeight="1">
      <c r="O251" s="28"/>
      <c r="P251" s="1">
        <f t="shared" si="51"/>
        <v>102</v>
      </c>
      <c r="Q251" s="1"/>
      <c r="R251" s="1">
        <f t="shared" si="43"/>
        <v>0.0001819279188</v>
      </c>
      <c r="S251" s="7">
        <f t="shared" si="44"/>
        <v>1424</v>
      </c>
      <c r="T251" s="1"/>
      <c r="U251" s="1">
        <f t="shared" si="57"/>
        <v>0.0196237753</v>
      </c>
      <c r="V251" s="1">
        <f t="shared" si="46"/>
        <v>27.94425603</v>
      </c>
      <c r="W251" s="1"/>
      <c r="X251" s="1">
        <f t="shared" si="47"/>
        <v>22.51017947</v>
      </c>
      <c r="Y251" s="1"/>
      <c r="Z251" s="1">
        <f t="shared" si="48"/>
        <v>41.26200533</v>
      </c>
      <c r="AA251" s="1"/>
      <c r="AB251" s="1">
        <f t="shared" si="49"/>
        <v>44.75098581</v>
      </c>
      <c r="AC251" s="1"/>
      <c r="AD251" s="1">
        <f t="shared" si="50"/>
        <v>0.0009608253553</v>
      </c>
      <c r="AE251" s="1"/>
      <c r="AF251" s="1"/>
      <c r="AG251" s="1"/>
      <c r="AH251" s="1"/>
      <c r="AI251" s="1"/>
      <c r="AJ251" s="1"/>
      <c r="AK251" s="1"/>
      <c r="AL251" s="1"/>
    </row>
    <row r="252" ht="15.75" customHeight="1">
      <c r="O252" s="28"/>
      <c r="P252" s="1">
        <f t="shared" si="51"/>
        <v>103</v>
      </c>
      <c r="Q252" s="1"/>
      <c r="R252" s="1">
        <f t="shared" si="43"/>
        <v>0.000171127785</v>
      </c>
      <c r="S252" s="7">
        <f t="shared" si="44"/>
        <v>1438</v>
      </c>
      <c r="T252" s="1"/>
      <c r="U252" s="1">
        <f t="shared" si="57"/>
        <v>0.01845881173</v>
      </c>
      <c r="V252" s="1">
        <f t="shared" si="46"/>
        <v>26.54377126</v>
      </c>
      <c r="W252" s="1"/>
      <c r="X252" s="1">
        <f t="shared" si="47"/>
        <v>21.34452441</v>
      </c>
      <c r="Y252" s="1"/>
      <c r="Z252" s="1">
        <f t="shared" si="48"/>
        <v>38.84113603</v>
      </c>
      <c r="AA252" s="1"/>
      <c r="AB252" s="1">
        <f t="shared" si="49"/>
        <v>42.14366364</v>
      </c>
      <c r="AC252" s="1"/>
      <c r="AD252" s="1">
        <f t="shared" si="50"/>
        <v>0.0009037783315</v>
      </c>
      <c r="AE252" s="1"/>
      <c r="AF252" s="1"/>
      <c r="AG252" s="1"/>
      <c r="AH252" s="1"/>
      <c r="AI252" s="1"/>
      <c r="AJ252" s="1"/>
      <c r="AK252" s="1"/>
      <c r="AL252" s="1"/>
    </row>
    <row r="253" ht="15.75" customHeight="1">
      <c r="O253" s="28"/>
      <c r="P253" s="1">
        <f t="shared" si="51"/>
        <v>104</v>
      </c>
      <c r="Q253" s="1"/>
      <c r="R253" s="1">
        <f t="shared" si="43"/>
        <v>0.0001609688001</v>
      </c>
      <c r="S253" s="7">
        <f t="shared" si="44"/>
        <v>1452</v>
      </c>
      <c r="T253" s="1"/>
      <c r="U253" s="1">
        <f t="shared" si="57"/>
        <v>0.0173630061</v>
      </c>
      <c r="V253" s="1">
        <f t="shared" si="46"/>
        <v>25.21108486</v>
      </c>
      <c r="W253" s="1"/>
      <c r="X253" s="1">
        <f t="shared" si="47"/>
        <v>20.23765692</v>
      </c>
      <c r="Y253" s="1"/>
      <c r="Z253" s="1">
        <f t="shared" si="48"/>
        <v>36.56372438</v>
      </c>
      <c r="AA253" s="1"/>
      <c r="AB253" s="1">
        <f t="shared" si="49"/>
        <v>39.68743041</v>
      </c>
      <c r="AC253" s="1"/>
      <c r="AD253" s="1">
        <f t="shared" si="50"/>
        <v>0.0008501265062</v>
      </c>
      <c r="AE253" s="1"/>
      <c r="AF253" s="1"/>
      <c r="AG253" s="1"/>
      <c r="AH253" s="1"/>
      <c r="AI253" s="1"/>
      <c r="AJ253" s="1"/>
      <c r="AK253" s="1"/>
      <c r="AL253" s="1"/>
    </row>
    <row r="254" ht="15.75" customHeight="1">
      <c r="O254" s="28"/>
      <c r="P254" s="1">
        <f t="shared" si="51"/>
        <v>105</v>
      </c>
      <c r="Q254" s="1"/>
      <c r="R254" s="1">
        <f t="shared" si="43"/>
        <v>0.0001514129024</v>
      </c>
      <c r="S254" s="7">
        <f t="shared" si="44"/>
        <v>1466</v>
      </c>
      <c r="T254" s="1"/>
      <c r="U254" s="1">
        <f t="shared" si="57"/>
        <v>0.01633225288</v>
      </c>
      <c r="V254" s="1">
        <f t="shared" si="46"/>
        <v>23.94308272</v>
      </c>
      <c r="W254" s="1"/>
      <c r="X254" s="1">
        <f t="shared" si="47"/>
        <v>19.18672477</v>
      </c>
      <c r="Y254" s="1"/>
      <c r="Z254" s="1">
        <f t="shared" si="48"/>
        <v>34.42115922</v>
      </c>
      <c r="AA254" s="1"/>
      <c r="AB254" s="1">
        <f t="shared" si="49"/>
        <v>37.37359331</v>
      </c>
      <c r="AC254" s="1"/>
      <c r="AD254" s="1">
        <f t="shared" si="50"/>
        <v>0.0007996671805</v>
      </c>
      <c r="AE254" s="1"/>
      <c r="AF254" s="1"/>
      <c r="AG254" s="1"/>
      <c r="AH254" s="1"/>
      <c r="AI254" s="1"/>
      <c r="AJ254" s="1"/>
      <c r="AK254" s="1"/>
      <c r="AL254" s="1"/>
    </row>
    <row r="255" ht="15.75" customHeight="1">
      <c r="O255" s="28"/>
      <c r="P255" s="1">
        <f t="shared" si="51"/>
        <v>106</v>
      </c>
      <c r="Q255" s="1"/>
      <c r="R255" s="1">
        <f t="shared" si="43"/>
        <v>0.0001424242897</v>
      </c>
      <c r="S255" s="7">
        <f t="shared" si="44"/>
        <v>1480</v>
      </c>
      <c r="T255" s="1"/>
      <c r="U255" s="1">
        <f t="shared" si="57"/>
        <v>0.01536269022</v>
      </c>
      <c r="V255" s="1">
        <f t="shared" si="46"/>
        <v>22.73678152</v>
      </c>
      <c r="W255" s="1"/>
      <c r="X255" s="1">
        <f t="shared" si="47"/>
        <v>18.18900583</v>
      </c>
      <c r="Y255" s="1"/>
      <c r="Z255" s="1">
        <f t="shared" si="48"/>
        <v>32.4053554</v>
      </c>
      <c r="AA255" s="1"/>
      <c r="AB255" s="1">
        <f t="shared" si="49"/>
        <v>35.19395463</v>
      </c>
      <c r="AC255" s="1"/>
      <c r="AD255" s="1">
        <f t="shared" si="50"/>
        <v>0.0007522098098</v>
      </c>
      <c r="AE255" s="1"/>
      <c r="AF255" s="1"/>
      <c r="AG255" s="1"/>
      <c r="AH255" s="1"/>
      <c r="AI255" s="1"/>
      <c r="AJ255" s="1"/>
      <c r="AK255" s="1"/>
      <c r="AL255" s="1"/>
    </row>
    <row r="256" ht="15.75" customHeight="1">
      <c r="O256" s="28"/>
      <c r="P256" s="1">
        <f t="shared" si="51"/>
        <v>107</v>
      </c>
      <c r="Q256" s="1"/>
      <c r="R256" s="1">
        <f t="shared" si="43"/>
        <v>0.0001339692851</v>
      </c>
      <c r="S256" s="7">
        <f t="shared" si="44"/>
        <v>1494</v>
      </c>
      <c r="T256" s="1"/>
      <c r="U256" s="1">
        <f t="shared" si="57"/>
        <v>0.01445068556</v>
      </c>
      <c r="V256" s="1">
        <f t="shared" si="46"/>
        <v>21.58932422</v>
      </c>
      <c r="W256" s="1"/>
      <c r="X256" s="1">
        <f t="shared" si="47"/>
        <v>17.24190271</v>
      </c>
      <c r="Y256" s="1"/>
      <c r="Z256" s="1">
        <f t="shared" si="48"/>
        <v>30.5087208</v>
      </c>
      <c r="AA256" s="1"/>
      <c r="AB256" s="1">
        <f t="shared" si="49"/>
        <v>33.14078402</v>
      </c>
      <c r="AC256" s="1"/>
      <c r="AD256" s="1">
        <f t="shared" si="50"/>
        <v>0.0007075752697</v>
      </c>
      <c r="AE256" s="1"/>
      <c r="AF256" s="1"/>
      <c r="AG256" s="1"/>
      <c r="AH256" s="1"/>
      <c r="AI256" s="1"/>
      <c r="AJ256" s="1"/>
      <c r="AK256" s="1"/>
      <c r="AL256" s="1"/>
    </row>
    <row r="257" ht="15.75" customHeight="1">
      <c r="O257" s="28"/>
      <c r="P257" s="1">
        <f t="shared" si="51"/>
        <v>108</v>
      </c>
      <c r="Q257" s="1"/>
      <c r="R257" s="1">
        <f t="shared" si="43"/>
        <v>0.0001260162111</v>
      </c>
      <c r="S257" s="7">
        <f t="shared" si="44"/>
        <v>1508</v>
      </c>
      <c r="T257" s="1"/>
      <c r="U257" s="1">
        <f t="shared" si="57"/>
        <v>0.01359282197</v>
      </c>
      <c r="V257" s="1">
        <f t="shared" si="46"/>
        <v>20.49797552</v>
      </c>
      <c r="W257" s="1"/>
      <c r="X257" s="1">
        <f t="shared" si="47"/>
        <v>16.3429377</v>
      </c>
      <c r="Y257" s="1"/>
      <c r="Z257" s="1">
        <f t="shared" si="48"/>
        <v>28.72412561</v>
      </c>
      <c r="AA257" s="1"/>
      <c r="AB257" s="1">
        <f t="shared" si="49"/>
        <v>31.2067922</v>
      </c>
      <c r="AC257" s="1"/>
      <c r="AD257" s="1">
        <f t="shared" si="50"/>
        <v>0.0006655951674</v>
      </c>
      <c r="AE257" s="1"/>
      <c r="AF257" s="1"/>
      <c r="AG257" s="1"/>
      <c r="AH257" s="1"/>
      <c r="AI257" s="1"/>
      <c r="AJ257" s="1"/>
      <c r="AK257" s="1"/>
      <c r="AL257" s="1"/>
    </row>
    <row r="258" ht="15.75" customHeight="1">
      <c r="O258" s="28"/>
      <c r="P258" s="1">
        <f t="shared" si="51"/>
        <v>109</v>
      </c>
      <c r="Q258" s="1"/>
      <c r="R258" s="1">
        <f t="shared" si="43"/>
        <v>0.0001185352705</v>
      </c>
      <c r="S258" s="7">
        <f t="shared" si="44"/>
        <v>1522</v>
      </c>
      <c r="T258" s="1"/>
      <c r="U258" s="1">
        <f t="shared" si="57"/>
        <v>0.01278588537</v>
      </c>
      <c r="V258" s="1">
        <f t="shared" si="46"/>
        <v>19.46011753</v>
      </c>
      <c r="W258" s="1"/>
      <c r="X258" s="1">
        <f t="shared" si="47"/>
        <v>15.48974773</v>
      </c>
      <c r="Y258" s="1"/>
      <c r="Z258" s="1">
        <f t="shared" si="48"/>
        <v>27.0448735</v>
      </c>
      <c r="AA258" s="1"/>
      <c r="AB258" s="1">
        <f t="shared" si="49"/>
        <v>29.38510621</v>
      </c>
      <c r="AC258" s="1"/>
      <c r="AD258" s="1">
        <f t="shared" si="50"/>
        <v>0.0006261111956</v>
      </c>
      <c r="AE258" s="1"/>
      <c r="AF258" s="1"/>
      <c r="AG258" s="1"/>
      <c r="AH258" s="1"/>
      <c r="AI258" s="1"/>
      <c r="AJ258" s="1"/>
      <c r="AK258" s="1"/>
      <c r="AL258" s="1"/>
    </row>
    <row r="259" ht="15.75" customHeight="1">
      <c r="O259" s="28"/>
      <c r="P259" s="1">
        <f t="shared" si="51"/>
        <v>110</v>
      </c>
      <c r="Q259" s="1"/>
      <c r="R259" s="1">
        <f t="shared" si="43"/>
        <v>0.0001114984353</v>
      </c>
      <c r="S259" s="7">
        <f t="shared" si="44"/>
        <v>1536</v>
      </c>
      <c r="T259" s="1"/>
      <c r="U259" s="1">
        <f t="shared" si="57"/>
        <v>0.01202685248</v>
      </c>
      <c r="V259" s="1">
        <f t="shared" si="46"/>
        <v>18.47324541</v>
      </c>
      <c r="W259" s="1"/>
      <c r="X259" s="1">
        <f t="shared" si="47"/>
        <v>14.68007965</v>
      </c>
      <c r="Y259" s="1"/>
      <c r="Z259" s="1">
        <f t="shared" si="48"/>
        <v>25.46467468</v>
      </c>
      <c r="AA259" s="1"/>
      <c r="AB259" s="1">
        <f t="shared" si="49"/>
        <v>27.66924585</v>
      </c>
      <c r="AC259" s="1"/>
      <c r="AD259" s="1">
        <f t="shared" si="50"/>
        <v>0.0005889745242</v>
      </c>
      <c r="AE259" s="1"/>
      <c r="AF259" s="1"/>
      <c r="AG259" s="1"/>
      <c r="AH259" s="1"/>
      <c r="AI259" s="1"/>
      <c r="AJ259" s="1"/>
      <c r="AK259" s="1"/>
      <c r="AL259" s="1"/>
    </row>
    <row r="260" ht="15.75" customHeight="1">
      <c r="O260" s="28"/>
      <c r="P260" s="1">
        <f t="shared" si="51"/>
        <v>111</v>
      </c>
      <c r="Q260" s="1"/>
      <c r="R260" s="1">
        <f t="shared" si="43"/>
        <v>0.0001048793412</v>
      </c>
      <c r="S260" s="7">
        <f t="shared" si="44"/>
        <v>1550</v>
      </c>
      <c r="T260" s="1"/>
      <c r="U260" s="1">
        <f t="shared" si="57"/>
        <v>0.01131287952</v>
      </c>
      <c r="V260" s="1">
        <f t="shared" si="46"/>
        <v>17.53496325</v>
      </c>
      <c r="W260" s="1"/>
      <c r="X260" s="1">
        <f t="shared" si="47"/>
        <v>13.91178553</v>
      </c>
      <c r="Y260" s="1"/>
      <c r="Z260" s="1">
        <f t="shared" si="48"/>
        <v>23.97762067</v>
      </c>
      <c r="AA260" s="1"/>
      <c r="AB260" s="1">
        <f t="shared" si="49"/>
        <v>26.05310164</v>
      </c>
      <c r="AC260" s="1"/>
      <c r="AD260" s="1">
        <f t="shared" si="50"/>
        <v>0.0005540452306</v>
      </c>
      <c r="AE260" s="1"/>
      <c r="AF260" s="1"/>
      <c r="AG260" s="1"/>
      <c r="AH260" s="1"/>
      <c r="AI260" s="1"/>
      <c r="AJ260" s="1"/>
      <c r="AK260" s="1"/>
      <c r="AL260" s="1"/>
    </row>
    <row r="261" ht="15.75" customHeight="1">
      <c r="O261" s="28"/>
      <c r="P261" s="1">
        <f t="shared" si="51"/>
        <v>112</v>
      </c>
      <c r="Q261" s="1"/>
      <c r="R261" s="1">
        <f t="shared" si="43"/>
        <v>0.00009865318896</v>
      </c>
      <c r="S261" s="7">
        <f t="shared" si="44"/>
        <v>1564</v>
      </c>
      <c r="T261" s="1"/>
      <c r="U261" s="1">
        <f t="shared" si="57"/>
        <v>0.01064129149</v>
      </c>
      <c r="V261" s="1">
        <f t="shared" si="46"/>
        <v>16.64297988</v>
      </c>
      <c r="W261" s="1"/>
      <c r="X261" s="1">
        <f t="shared" si="47"/>
        <v>13.18281819</v>
      </c>
      <c r="Y261" s="1"/>
      <c r="Z261" s="1">
        <f t="shared" si="48"/>
        <v>22.57816071</v>
      </c>
      <c r="AA261" s="1"/>
      <c r="AB261" s="1">
        <f t="shared" si="49"/>
        <v>24.53091379</v>
      </c>
      <c r="AC261" s="1"/>
      <c r="AD261" s="1">
        <f t="shared" si="50"/>
        <v>0.000521191763</v>
      </c>
      <c r="AE261" s="1"/>
      <c r="AF261" s="1"/>
      <c r="AG261" s="1"/>
      <c r="AH261" s="1"/>
      <c r="AI261" s="1"/>
      <c r="AJ261" s="1"/>
      <c r="AK261" s="1"/>
      <c r="AL261" s="1"/>
    </row>
    <row r="262" ht="15.75" customHeight="1">
      <c r="O262" s="28"/>
      <c r="P262" s="1">
        <f t="shared" si="51"/>
        <v>113</v>
      </c>
      <c r="Q262" s="1"/>
      <c r="R262" s="1">
        <f t="shared" si="43"/>
        <v>0.00009279665167</v>
      </c>
      <c r="S262" s="7">
        <f t="shared" si="44"/>
        <v>1578</v>
      </c>
      <c r="T262" s="1"/>
      <c r="U262" s="1">
        <f t="shared" si="57"/>
        <v>0.01000957222</v>
      </c>
      <c r="V262" s="1">
        <f t="shared" si="46"/>
        <v>15.79510496</v>
      </c>
      <c r="W262" s="1"/>
      <c r="X262" s="1">
        <f t="shared" si="47"/>
        <v>12.49122688</v>
      </c>
      <c r="Y262" s="1"/>
      <c r="Z262" s="1">
        <f t="shared" si="48"/>
        <v>21.26107964</v>
      </c>
      <c r="AA262" s="1"/>
      <c r="AB262" s="1">
        <f t="shared" si="49"/>
        <v>23.09725247</v>
      </c>
      <c r="AC262" s="1"/>
      <c r="AD262" s="1">
        <f t="shared" si="50"/>
        <v>0.0004902904377</v>
      </c>
      <c r="AE262" s="1"/>
      <c r="AF262" s="1"/>
      <c r="AG262" s="1"/>
      <c r="AH262" s="1"/>
      <c r="AI262" s="1"/>
      <c r="AJ262" s="1"/>
      <c r="AK262" s="1"/>
      <c r="AL262" s="1"/>
    </row>
    <row r="263" ht="15.75" customHeight="1">
      <c r="O263" s="28"/>
      <c r="P263" s="1">
        <f t="shared" si="51"/>
        <v>114</v>
      </c>
      <c r="Q263" s="1"/>
      <c r="R263" s="1">
        <f t="shared" si="43"/>
        <v>0.00008728778716</v>
      </c>
      <c r="S263" s="7">
        <f t="shared" si="44"/>
        <v>1592</v>
      </c>
      <c r="T263" s="1"/>
      <c r="U263" s="1">
        <f t="shared" si="57"/>
        <v>0.009415354902</v>
      </c>
      <c r="V263" s="1">
        <f t="shared" si="46"/>
        <v>14.989245</v>
      </c>
      <c r="W263" s="1"/>
      <c r="X263" s="1">
        <f t="shared" si="47"/>
        <v>11.8351531</v>
      </c>
      <c r="Y263" s="1"/>
      <c r="Z263" s="1">
        <f t="shared" si="48"/>
        <v>20.0214772</v>
      </c>
      <c r="AA263" s="1"/>
      <c r="AB263" s="1">
        <f t="shared" si="49"/>
        <v>21.74699915</v>
      </c>
      <c r="AC263" s="1"/>
      <c r="AD263" s="1">
        <f t="shared" si="50"/>
        <v>0.0004612249654</v>
      </c>
      <c r="AE263" s="1"/>
      <c r="AF263" s="1"/>
      <c r="AG263" s="1"/>
      <c r="AH263" s="1"/>
      <c r="AI263" s="1"/>
      <c r="AJ263" s="1"/>
      <c r="AK263" s="1"/>
      <c r="AL263" s="1"/>
    </row>
    <row r="264" ht="15.75" customHeight="1">
      <c r="O264" s="28"/>
      <c r="P264" s="1">
        <f t="shared" si="51"/>
        <v>115</v>
      </c>
      <c r="Q264" s="1"/>
      <c r="R264" s="1">
        <f t="shared" si="43"/>
        <v>0.00008210595587</v>
      </c>
      <c r="S264" s="7">
        <f t="shared" si="44"/>
        <v>1606</v>
      </c>
      <c r="T264" s="1"/>
      <c r="U264" s="1">
        <f t="shared" si="57"/>
        <v>0.008856413243</v>
      </c>
      <c r="V264" s="1">
        <f t="shared" si="46"/>
        <v>14.22339967</v>
      </c>
      <c r="W264" s="1"/>
      <c r="X264" s="1">
        <f t="shared" si="47"/>
        <v>11.21282657</v>
      </c>
      <c r="Y264" s="1"/>
      <c r="Z264" s="1">
        <f t="shared" si="48"/>
        <v>18.85474867</v>
      </c>
      <c r="AA264" s="1"/>
      <c r="AB264" s="1">
        <f t="shared" si="49"/>
        <v>20.47532891</v>
      </c>
      <c r="AC264" s="1"/>
      <c r="AD264" s="1">
        <f t="shared" si="50"/>
        <v>0.0004338860079</v>
      </c>
      <c r="AE264" s="1"/>
      <c r="AF264" s="1"/>
      <c r="AG264" s="1"/>
      <c r="AH264" s="1"/>
      <c r="AI264" s="1"/>
      <c r="AJ264" s="1"/>
      <c r="AK264" s="1"/>
      <c r="AL264" s="1"/>
    </row>
    <row r="265" ht="15.75" customHeight="1">
      <c r="O265" s="28"/>
      <c r="P265" s="1">
        <f t="shared" si="51"/>
        <v>116</v>
      </c>
      <c r="Q265" s="1"/>
      <c r="R265" s="1">
        <f t="shared" si="43"/>
        <v>0.00007723174352</v>
      </c>
      <c r="S265" s="7">
        <f t="shared" si="44"/>
        <v>1620</v>
      </c>
      <c r="T265" s="1"/>
      <c r="U265" s="1">
        <f t="shared" si="57"/>
        <v>0.008330653103</v>
      </c>
      <c r="V265" s="1">
        <f t="shared" si="46"/>
        <v>13.49565803</v>
      </c>
      <c r="W265" s="1"/>
      <c r="X265" s="1">
        <f t="shared" si="47"/>
        <v>10.62256137</v>
      </c>
      <c r="Y265" s="1"/>
      <c r="Z265" s="1">
        <f t="shared" si="48"/>
        <v>17.75656669</v>
      </c>
      <c r="AA265" s="1"/>
      <c r="AB265" s="1">
        <f t="shared" si="49"/>
        <v>19.27769382</v>
      </c>
      <c r="AC265" s="1"/>
      <c r="AD265" s="1">
        <f t="shared" si="50"/>
        <v>0.0004081707599</v>
      </c>
      <c r="AE265" s="1"/>
      <c r="AF265" s="1"/>
      <c r="AG265" s="1"/>
      <c r="AH265" s="1"/>
      <c r="AI265" s="1"/>
      <c r="AJ265" s="1"/>
      <c r="AK265" s="1"/>
      <c r="AL265" s="1"/>
    </row>
    <row r="266" ht="15.75" customHeight="1">
      <c r="O266" s="28"/>
      <c r="P266" s="57">
        <f t="shared" si="51"/>
        <v>117</v>
      </c>
      <c r="Q266" s="57" t="s">
        <v>118</v>
      </c>
      <c r="R266" s="57">
        <f t="shared" si="43"/>
        <v>0.00007264688832</v>
      </c>
      <c r="S266" s="23">
        <f t="shared" si="44"/>
        <v>1634</v>
      </c>
      <c r="T266" s="57">
        <f>SUM(R231:R266)</f>
        <v>0.009270790965</v>
      </c>
      <c r="U266" s="57">
        <f t="shared" si="57"/>
        <v>0.007836104664</v>
      </c>
      <c r="V266" s="57">
        <f t="shared" si="46"/>
        <v>12.80419502</v>
      </c>
      <c r="W266" s="57">
        <f>SUM(V231:V266)</f>
        <v>1303.251497</v>
      </c>
      <c r="X266" s="57">
        <f t="shared" si="47"/>
        <v>10.0627522</v>
      </c>
      <c r="Y266" s="57">
        <f>W266/SUM(X231:X266)</f>
        <v>1.222692056</v>
      </c>
      <c r="Z266" s="57">
        <f t="shared" si="48"/>
        <v>16.72286424</v>
      </c>
      <c r="AA266" s="57">
        <f>SUM(Z231:Z266)</f>
        <v>2097.205913</v>
      </c>
      <c r="AB266" s="57">
        <f t="shared" si="49"/>
        <v>18.14980721</v>
      </c>
      <c r="AC266" s="57">
        <f>SUM(AB231:AB266)</f>
        <v>2253.26534</v>
      </c>
      <c r="AD266" s="57">
        <f t="shared" si="50"/>
        <v>0.0003839825571</v>
      </c>
      <c r="AE266" s="57">
        <f>SUM(AD231:AD266)</f>
        <v>0.04901098146</v>
      </c>
      <c r="AF266" s="1"/>
      <c r="AG266" s="1"/>
      <c r="AH266" s="1"/>
      <c r="AI266" s="1"/>
      <c r="AJ266" s="1"/>
      <c r="AK266" s="1"/>
      <c r="AL266" s="1"/>
    </row>
    <row r="267" ht="15.75" customHeight="1">
      <c r="O267" s="2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5.75" customHeight="1">
      <c r="O268" s="28"/>
      <c r="P268" s="56" t="s">
        <v>119</v>
      </c>
      <c r="Q268" s="56"/>
      <c r="R268" s="56">
        <v>6.0</v>
      </c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31"/>
      <c r="AG268" s="31"/>
      <c r="AH268" s="31"/>
      <c r="AI268" s="31"/>
      <c r="AJ268" s="1"/>
      <c r="AK268" s="1"/>
      <c r="AL268" s="1"/>
    </row>
    <row r="269" ht="15.75" customHeight="1">
      <c r="O269" s="28"/>
      <c r="P269" s="13" t="s">
        <v>69</v>
      </c>
      <c r="Q269" s="1" t="s">
        <v>120</v>
      </c>
      <c r="R269" s="13" t="s">
        <v>105</v>
      </c>
      <c r="S269" s="13" t="s">
        <v>106</v>
      </c>
      <c r="T269" s="1" t="s">
        <v>87</v>
      </c>
      <c r="U269" s="1" t="s">
        <v>121</v>
      </c>
      <c r="V269" s="1" t="s">
        <v>122</v>
      </c>
      <c r="W269" s="1" t="s">
        <v>90</v>
      </c>
      <c r="X269" s="1" t="s">
        <v>123</v>
      </c>
      <c r="Y269" s="11" t="s">
        <v>92</v>
      </c>
      <c r="Z269" s="1" t="s">
        <v>124</v>
      </c>
      <c r="AA269" s="1" t="s">
        <v>94</v>
      </c>
      <c r="AB269" s="1" t="s">
        <v>125</v>
      </c>
      <c r="AC269" s="13" t="s">
        <v>96</v>
      </c>
      <c r="AD269" s="13" t="s">
        <v>126</v>
      </c>
      <c r="AE269" s="10" t="s">
        <v>98</v>
      </c>
      <c r="AF269" s="1"/>
      <c r="AG269" s="1"/>
      <c r="AH269" s="1"/>
      <c r="AI269" s="1"/>
      <c r="AJ269" s="1"/>
      <c r="AK269" s="1"/>
      <c r="AL269" s="1"/>
    </row>
    <row r="270" ht="15.75" customHeight="1">
      <c r="O270" s="28"/>
      <c r="P270" s="1">
        <v>51.0</v>
      </c>
      <c r="Q270" s="1"/>
      <c r="R270" s="1">
        <f t="shared" ref="R270:R336" si="58">B58</f>
        <v>0.004124955694</v>
      </c>
      <c r="S270" s="1">
        <f t="shared" ref="S270:S336" si="59">D58</f>
        <v>710</v>
      </c>
      <c r="T270" s="1"/>
      <c r="U270" s="1">
        <f t="shared" ref="U270:U272" si="60">R270/$T$272</f>
        <v>0.3539284945</v>
      </c>
      <c r="V270" s="1">
        <f t="shared" ref="V270:V336" si="61">U270*S270</f>
        <v>251.2892311</v>
      </c>
      <c r="W270" s="1"/>
      <c r="X270" s="1">
        <f t="shared" ref="X270:X336" si="62">V270/I58</f>
        <v>229.353507</v>
      </c>
      <c r="Y270" s="1"/>
      <c r="Z270" s="1">
        <f t="shared" ref="Z270:Z336" si="63">U270*L58</f>
        <v>782.978765</v>
      </c>
      <c r="AA270" s="1"/>
      <c r="AB270" s="1">
        <f t="shared" ref="AB270:AB336" si="64">U270*K58</f>
        <v>727.1831506</v>
      </c>
      <c r="AC270" s="1"/>
      <c r="AD270" s="1">
        <f t="shared" ref="AD270:AD336" si="65">U270*N58</f>
        <v>0.01771628749</v>
      </c>
      <c r="AE270" s="1"/>
      <c r="AF270" s="1"/>
      <c r="AG270" s="1"/>
      <c r="AH270" s="1"/>
      <c r="AI270" s="1"/>
      <c r="AJ270" s="1"/>
      <c r="AK270" s="1"/>
      <c r="AL270" s="1"/>
    </row>
    <row r="271" ht="15.75" customHeight="1">
      <c r="O271" s="28"/>
      <c r="P271" s="1">
        <f t="shared" ref="P271:P336" si="66">P270+1</f>
        <v>52</v>
      </c>
      <c r="Q271" s="1"/>
      <c r="R271" s="1">
        <f t="shared" si="58"/>
        <v>0.003880078087</v>
      </c>
      <c r="S271" s="1">
        <f t="shared" si="59"/>
        <v>724</v>
      </c>
      <c r="T271" s="1"/>
      <c r="U271" s="1">
        <f t="shared" si="60"/>
        <v>0.3329175627</v>
      </c>
      <c r="V271" s="1">
        <f t="shared" si="61"/>
        <v>241.0323154</v>
      </c>
      <c r="W271" s="1"/>
      <c r="X271" s="1">
        <f t="shared" si="62"/>
        <v>219.2223534</v>
      </c>
      <c r="Y271" s="1"/>
      <c r="Z271" s="1">
        <f t="shared" si="63"/>
        <v>733.6766381</v>
      </c>
      <c r="AA271" s="1"/>
      <c r="AB271" s="1">
        <f t="shared" si="64"/>
        <v>686.3777493</v>
      </c>
      <c r="AC271" s="1"/>
      <c r="AD271" s="1">
        <f t="shared" si="65"/>
        <v>0.01664551954</v>
      </c>
      <c r="AE271" s="1"/>
      <c r="AF271" s="1"/>
      <c r="AG271" s="1"/>
      <c r="AH271" s="1"/>
      <c r="AI271" s="1"/>
      <c r="AJ271" s="1"/>
      <c r="AK271" s="1"/>
      <c r="AL271" s="1"/>
    </row>
    <row r="272" ht="15.75" customHeight="1">
      <c r="O272" s="28"/>
      <c r="P272" s="57">
        <f t="shared" si="66"/>
        <v>53</v>
      </c>
      <c r="Q272" s="57" t="s">
        <v>111</v>
      </c>
      <c r="R272" s="57">
        <f t="shared" si="58"/>
        <v>0.003649737616</v>
      </c>
      <c r="S272" s="57">
        <f t="shared" si="59"/>
        <v>738</v>
      </c>
      <c r="T272" s="57">
        <f>SUM(R270:R272)</f>
        <v>0.0116547714</v>
      </c>
      <c r="U272" s="57">
        <f t="shared" si="60"/>
        <v>0.3131539428</v>
      </c>
      <c r="V272" s="57">
        <f t="shared" si="61"/>
        <v>231.1076098</v>
      </c>
      <c r="W272" s="57">
        <f>SUM(V270:V272)</f>
        <v>723.4291563</v>
      </c>
      <c r="X272" s="57">
        <f t="shared" si="62"/>
        <v>209.4744285</v>
      </c>
      <c r="Y272" s="59">
        <f>$W$272/SUM(X270:X272)</f>
        <v>1.099352388</v>
      </c>
      <c r="Z272" s="57">
        <f t="shared" si="63"/>
        <v>687.6077892</v>
      </c>
      <c r="AA272" s="57">
        <f>SUM(Z270:Z272)</f>
        <v>2204.263192</v>
      </c>
      <c r="AB272" s="57">
        <f t="shared" si="64"/>
        <v>647.8010203</v>
      </c>
      <c r="AC272" s="57">
        <f>SUM(AB270:AB272)</f>
        <v>2061.36192</v>
      </c>
      <c r="AD272" s="57">
        <f t="shared" si="65"/>
        <v>0.01564023121</v>
      </c>
      <c r="AE272" s="57">
        <f>SUM(AD270:AD272)</f>
        <v>0.05000203824</v>
      </c>
      <c r="AF272" s="1"/>
      <c r="AG272" s="1"/>
      <c r="AH272" s="1"/>
      <c r="AI272" s="1"/>
      <c r="AJ272" s="1"/>
      <c r="AK272" s="1"/>
      <c r="AL272" s="1"/>
    </row>
    <row r="273" ht="15.75" customHeight="1">
      <c r="O273" s="28"/>
      <c r="P273" s="1">
        <f t="shared" si="66"/>
        <v>54</v>
      </c>
      <c r="Q273" s="1"/>
      <c r="R273" s="1">
        <f t="shared" si="58"/>
        <v>0.003433071285</v>
      </c>
      <c r="S273" s="1">
        <f t="shared" si="59"/>
        <v>752</v>
      </c>
      <c r="T273" s="1"/>
      <c r="U273" s="1">
        <f t="shared" ref="U273:U276" si="67">R273/$T$276</f>
        <v>0.2733959905</v>
      </c>
      <c r="V273" s="1">
        <f t="shared" si="61"/>
        <v>205.5937848</v>
      </c>
      <c r="W273" s="1"/>
      <c r="X273" s="1">
        <f t="shared" si="62"/>
        <v>185.7214259</v>
      </c>
      <c r="Y273" s="1"/>
      <c r="Z273" s="1">
        <f t="shared" si="63"/>
        <v>598.2301787</v>
      </c>
      <c r="AA273" s="1"/>
      <c r="AB273" s="1">
        <f t="shared" si="64"/>
        <v>567.4059886</v>
      </c>
      <c r="AC273" s="1"/>
      <c r="AD273" s="1">
        <f t="shared" si="65"/>
        <v>0.01364024987</v>
      </c>
      <c r="AE273" s="1"/>
      <c r="AF273" s="1"/>
      <c r="AG273" s="1"/>
      <c r="AH273" s="1"/>
      <c r="AI273" s="1"/>
      <c r="AJ273" s="1"/>
      <c r="AK273" s="1"/>
      <c r="AL273" s="1"/>
    </row>
    <row r="274" ht="15.75" customHeight="1">
      <c r="O274" s="28"/>
      <c r="P274" s="1">
        <f t="shared" si="66"/>
        <v>55</v>
      </c>
      <c r="Q274" s="1"/>
      <c r="R274" s="1">
        <f t="shared" si="58"/>
        <v>0.003229267331</v>
      </c>
      <c r="S274" s="1">
        <f t="shared" si="59"/>
        <v>766</v>
      </c>
      <c r="T274" s="1"/>
      <c r="U274" s="1">
        <f t="shared" si="67"/>
        <v>0.2571658632</v>
      </c>
      <c r="V274" s="1">
        <f t="shared" si="61"/>
        <v>196.9890512</v>
      </c>
      <c r="W274" s="1"/>
      <c r="X274" s="1">
        <f t="shared" si="62"/>
        <v>177.3602918</v>
      </c>
      <c r="Y274" s="1"/>
      <c r="Z274" s="1">
        <f t="shared" si="63"/>
        <v>560.8648349</v>
      </c>
      <c r="AA274" s="1"/>
      <c r="AB274" s="1">
        <f t="shared" si="64"/>
        <v>535.4211634</v>
      </c>
      <c r="AC274" s="1"/>
      <c r="AD274" s="1">
        <f t="shared" si="65"/>
        <v>0.01281763218</v>
      </c>
      <c r="AE274" s="1"/>
      <c r="AF274" s="1"/>
      <c r="AG274" s="1"/>
      <c r="AH274" s="1"/>
      <c r="AI274" s="1"/>
      <c r="AJ274" s="1"/>
      <c r="AK274" s="1"/>
      <c r="AL274" s="1"/>
    </row>
    <row r="275" ht="15.75" customHeight="1">
      <c r="O275" s="28"/>
      <c r="P275" s="1">
        <f t="shared" si="66"/>
        <v>56</v>
      </c>
      <c r="Q275" s="1"/>
      <c r="R275" s="1">
        <f t="shared" si="58"/>
        <v>0.003037562179</v>
      </c>
      <c r="S275" s="1">
        <f t="shared" si="59"/>
        <v>780</v>
      </c>
      <c r="T275" s="1"/>
      <c r="U275" s="1">
        <f t="shared" si="67"/>
        <v>0.2418992359</v>
      </c>
      <c r="V275" s="1">
        <f t="shared" si="61"/>
        <v>188.681404</v>
      </c>
      <c r="W275" s="1"/>
      <c r="X275" s="1">
        <f t="shared" si="62"/>
        <v>169.3291485</v>
      </c>
      <c r="Y275" s="1"/>
      <c r="Z275" s="1">
        <f t="shared" si="63"/>
        <v>525.9212968</v>
      </c>
      <c r="AA275" s="1"/>
      <c r="AB275" s="1">
        <f t="shared" si="64"/>
        <v>505.1973927</v>
      </c>
      <c r="AC275" s="1"/>
      <c r="AD275" s="1">
        <f t="shared" si="65"/>
        <v>0.01204514043</v>
      </c>
      <c r="AE275" s="1"/>
      <c r="AF275" s="1"/>
      <c r="AG275" s="1"/>
      <c r="AH275" s="1"/>
      <c r="AI275" s="1"/>
      <c r="AJ275" s="1"/>
      <c r="AK275" s="1"/>
      <c r="AL275" s="1"/>
    </row>
    <row r="276" ht="15.75" customHeight="1">
      <c r="O276" s="28"/>
      <c r="P276" s="57">
        <f t="shared" si="66"/>
        <v>57</v>
      </c>
      <c r="Q276" s="57" t="s">
        <v>112</v>
      </c>
      <c r="R276" s="57">
        <f t="shared" si="58"/>
        <v>0.002857237586</v>
      </c>
      <c r="S276" s="57">
        <f t="shared" si="59"/>
        <v>794</v>
      </c>
      <c r="T276" s="57">
        <f>SUM(R273:R276)</f>
        <v>0.01255713838</v>
      </c>
      <c r="U276" s="57">
        <f t="shared" si="67"/>
        <v>0.2275389105</v>
      </c>
      <c r="V276" s="57">
        <f t="shared" si="61"/>
        <v>180.6658949</v>
      </c>
      <c r="W276" s="57">
        <f>SUM(V273:V276)</f>
        <v>771.9301349</v>
      </c>
      <c r="X276" s="57">
        <f t="shared" si="62"/>
        <v>161.6189328</v>
      </c>
      <c r="Y276" s="57">
        <f>$W$276/SUM(X273:X276)</f>
        <v>1.112243503</v>
      </c>
      <c r="Z276" s="57">
        <f t="shared" si="63"/>
        <v>493.2343143</v>
      </c>
      <c r="AA276" s="57">
        <f>SUM(Z273:Z276)</f>
        <v>2178.250625</v>
      </c>
      <c r="AB276" s="57">
        <f t="shared" si="64"/>
        <v>476.6417368</v>
      </c>
      <c r="AC276" s="57">
        <f>SUM(AB273:AB276)</f>
        <v>2084.666281</v>
      </c>
      <c r="AD276" s="57">
        <f t="shared" si="65"/>
        <v>0.01131966941</v>
      </c>
      <c r="AE276" s="57">
        <f>SUM(AD273:AD276)</f>
        <v>0.04982269189</v>
      </c>
      <c r="AF276" s="1"/>
      <c r="AG276" s="1"/>
      <c r="AH276" s="1"/>
      <c r="AI276" s="1"/>
      <c r="AJ276" s="1"/>
      <c r="AK276" s="1"/>
      <c r="AL276" s="1"/>
    </row>
    <row r="277" ht="15.75" customHeight="1">
      <c r="O277" s="28"/>
      <c r="P277" s="1">
        <f t="shared" si="66"/>
        <v>58</v>
      </c>
      <c r="Q277" s="1"/>
      <c r="R277" s="1">
        <f t="shared" si="58"/>
        <v>0.002687617945</v>
      </c>
      <c r="S277" s="1">
        <f t="shared" si="59"/>
        <v>808</v>
      </c>
      <c r="T277" s="1"/>
      <c r="U277" s="1">
        <f t="shared" ref="U277:U281" si="68">R277/$T$281</f>
        <v>0.2251968619</v>
      </c>
      <c r="V277" s="1">
        <f t="shared" si="61"/>
        <v>181.9590644</v>
      </c>
      <c r="W277" s="1"/>
      <c r="X277" s="1">
        <f t="shared" si="62"/>
        <v>162.2659594</v>
      </c>
      <c r="Y277" s="1"/>
      <c r="Z277" s="1">
        <f t="shared" si="63"/>
        <v>486.7867048</v>
      </c>
      <c r="AA277" s="1"/>
      <c r="AB277" s="1">
        <f t="shared" si="64"/>
        <v>473.1243388</v>
      </c>
      <c r="AC277" s="1"/>
      <c r="AD277" s="1">
        <f t="shared" si="65"/>
        <v>0.01119330104</v>
      </c>
      <c r="AE277" s="1"/>
      <c r="AF277" s="1"/>
      <c r="AG277" s="1"/>
      <c r="AH277" s="1"/>
      <c r="AI277" s="1"/>
      <c r="AJ277" s="1"/>
      <c r="AK277" s="1"/>
      <c r="AL277" s="1"/>
    </row>
    <row r="278" ht="15.75" customHeight="1">
      <c r="O278" s="28"/>
      <c r="P278" s="1">
        <f t="shared" si="66"/>
        <v>59</v>
      </c>
      <c r="Q278" s="1"/>
      <c r="R278" s="1">
        <f t="shared" si="58"/>
        <v>0.002528067758</v>
      </c>
      <c r="S278" s="1">
        <f t="shared" si="59"/>
        <v>822</v>
      </c>
      <c r="T278" s="1"/>
      <c r="U278" s="1">
        <f t="shared" si="68"/>
        <v>0.2118280714</v>
      </c>
      <c r="V278" s="1">
        <f t="shared" si="61"/>
        <v>174.1226747</v>
      </c>
      <c r="W278" s="1"/>
      <c r="X278" s="1">
        <f t="shared" si="62"/>
        <v>154.7997048</v>
      </c>
      <c r="Y278" s="1"/>
      <c r="Z278" s="1">
        <f t="shared" si="63"/>
        <v>456.6711904</v>
      </c>
      <c r="AA278" s="1"/>
      <c r="AB278" s="1">
        <f t="shared" si="64"/>
        <v>446.3146014</v>
      </c>
      <c r="AC278" s="1"/>
      <c r="AD278" s="1">
        <f t="shared" si="65"/>
        <v>0.01051994654</v>
      </c>
      <c r="AE278" s="1"/>
      <c r="AF278" s="1"/>
      <c r="AG278" s="1"/>
      <c r="AH278" s="1"/>
      <c r="AI278" s="1"/>
      <c r="AJ278" s="1"/>
      <c r="AK278" s="1"/>
      <c r="AL278" s="1"/>
    </row>
    <row r="279" ht="15.75" customHeight="1">
      <c r="O279" s="28"/>
      <c r="P279" s="1">
        <f t="shared" si="66"/>
        <v>60</v>
      </c>
      <c r="Q279" s="1"/>
      <c r="R279" s="1">
        <f t="shared" si="58"/>
        <v>0.002377989253</v>
      </c>
      <c r="S279" s="1">
        <f t="shared" si="59"/>
        <v>836</v>
      </c>
      <c r="T279" s="1"/>
      <c r="U279" s="1">
        <f t="shared" si="68"/>
        <v>0.1992529178</v>
      </c>
      <c r="V279" s="1">
        <f t="shared" si="61"/>
        <v>166.5754393</v>
      </c>
      <c r="W279" s="1"/>
      <c r="X279" s="1">
        <f t="shared" si="62"/>
        <v>147.6418404</v>
      </c>
      <c r="Y279" s="1"/>
      <c r="Z279" s="1">
        <f t="shared" si="63"/>
        <v>428.4805704</v>
      </c>
      <c r="AA279" s="1"/>
      <c r="AB279" s="1">
        <f t="shared" si="64"/>
        <v>420.9942765</v>
      </c>
      <c r="AC279" s="1"/>
      <c r="AD279" s="1">
        <f t="shared" si="65"/>
        <v>0.009887457199</v>
      </c>
      <c r="AE279" s="1"/>
      <c r="AF279" s="1"/>
      <c r="AG279" s="1"/>
      <c r="AH279" s="1"/>
      <c r="AI279" s="1"/>
      <c r="AJ279" s="1"/>
      <c r="AK279" s="1"/>
      <c r="AL279" s="1"/>
    </row>
    <row r="280" ht="15.75" customHeight="1">
      <c r="O280" s="28"/>
      <c r="P280" s="1">
        <f t="shared" si="66"/>
        <v>61</v>
      </c>
      <c r="Q280" s="1"/>
      <c r="R280" s="1">
        <f t="shared" si="58"/>
        <v>0.002236820145</v>
      </c>
      <c r="S280" s="1">
        <f t="shared" si="59"/>
        <v>850</v>
      </c>
      <c r="T280" s="1"/>
      <c r="U280" s="1">
        <f t="shared" si="68"/>
        <v>0.1874242871</v>
      </c>
      <c r="V280" s="1">
        <f t="shared" si="61"/>
        <v>159.310644</v>
      </c>
      <c r="W280" s="1"/>
      <c r="X280" s="1">
        <f t="shared" si="62"/>
        <v>140.7825483</v>
      </c>
      <c r="Y280" s="1"/>
      <c r="Z280" s="1">
        <f t="shared" si="63"/>
        <v>402.0860565</v>
      </c>
      <c r="AA280" s="1"/>
      <c r="AB280" s="1">
        <f t="shared" si="64"/>
        <v>397.0834054</v>
      </c>
      <c r="AC280" s="1"/>
      <c r="AD280" s="1">
        <f t="shared" si="65"/>
        <v>0.009293318341</v>
      </c>
      <c r="AE280" s="1"/>
      <c r="AF280" s="1"/>
      <c r="AG280" s="1"/>
      <c r="AH280" s="1"/>
      <c r="AI280" s="1"/>
      <c r="AJ280" s="1"/>
      <c r="AK280" s="1"/>
      <c r="AL280" s="1"/>
    </row>
    <row r="281" ht="15.75" customHeight="1">
      <c r="O281" s="28"/>
      <c r="P281" s="57">
        <f t="shared" si="66"/>
        <v>62</v>
      </c>
      <c r="Q281" s="57" t="s">
        <v>113</v>
      </c>
      <c r="R281" s="57">
        <f t="shared" si="58"/>
        <v>0.002104031527</v>
      </c>
      <c r="S281" s="57">
        <f t="shared" si="59"/>
        <v>864</v>
      </c>
      <c r="T281" s="57">
        <f>SUM(R277:R281)</f>
        <v>0.01193452663</v>
      </c>
      <c r="U281" s="57">
        <f t="shared" si="68"/>
        <v>0.1762978619</v>
      </c>
      <c r="V281" s="57">
        <f t="shared" si="61"/>
        <v>152.3213527</v>
      </c>
      <c r="W281" s="57">
        <f>SUM(V277:V281)</f>
        <v>834.289175</v>
      </c>
      <c r="X281" s="57">
        <f t="shared" si="62"/>
        <v>134.21205</v>
      </c>
      <c r="Y281" s="57">
        <f>$W$281/SUM(X277:X281)</f>
        <v>1.127871844</v>
      </c>
      <c r="Z281" s="57">
        <f t="shared" si="63"/>
        <v>377.3680222</v>
      </c>
      <c r="AA281" s="57">
        <f>SUM(Z277:Z281)</f>
        <v>2151.392544</v>
      </c>
      <c r="AB281" s="57">
        <f t="shared" si="64"/>
        <v>374.5060445</v>
      </c>
      <c r="AC281" s="57">
        <f>SUM(AB277:AB281)</f>
        <v>2112.022666</v>
      </c>
      <c r="AD281" s="57">
        <f t="shared" si="65"/>
        <v>0.008735173509</v>
      </c>
      <c r="AE281" s="57">
        <f>SUM(AD277:AD281)</f>
        <v>0.04962919662</v>
      </c>
      <c r="AF281" s="1"/>
      <c r="AG281" s="1"/>
      <c r="AH281" s="1"/>
      <c r="AI281" s="1"/>
      <c r="AJ281" s="1"/>
      <c r="AK281" s="1"/>
      <c r="AL281" s="1"/>
    </row>
    <row r="282" ht="15.75" customHeight="1">
      <c r="O282" s="28"/>
      <c r="P282" s="1">
        <f t="shared" si="66"/>
        <v>63</v>
      </c>
      <c r="Q282" s="1"/>
      <c r="R282" s="1">
        <f t="shared" si="58"/>
        <v>0.001979125893</v>
      </c>
      <c r="S282" s="1">
        <f t="shared" si="59"/>
        <v>878</v>
      </c>
      <c r="T282" s="1"/>
      <c r="U282" s="1">
        <f t="shared" ref="U282:U288" si="69">R282/$T$288</f>
        <v>0.1703688694</v>
      </c>
      <c r="V282" s="1">
        <f t="shared" si="61"/>
        <v>149.5838673</v>
      </c>
      <c r="W282" s="1"/>
      <c r="X282" s="1">
        <f t="shared" si="62"/>
        <v>131.4203562</v>
      </c>
      <c r="Y282" s="1"/>
      <c r="Z282" s="1">
        <f t="shared" si="63"/>
        <v>363.9060982</v>
      </c>
      <c r="AA282" s="1"/>
      <c r="AB282" s="1">
        <f t="shared" si="64"/>
        <v>362.8528442</v>
      </c>
      <c r="AC282" s="1"/>
      <c r="AD282" s="1">
        <f t="shared" si="65"/>
        <v>0.008435449713</v>
      </c>
      <c r="AE282" s="1"/>
      <c r="AF282" s="1"/>
      <c r="AG282" s="1"/>
      <c r="AH282" s="1"/>
      <c r="AI282" s="1"/>
      <c r="AJ282" s="1"/>
      <c r="AK282" s="1"/>
      <c r="AL282" s="1"/>
    </row>
    <row r="283" ht="15.75" customHeight="1">
      <c r="O283" s="28"/>
      <c r="P283" s="1">
        <f t="shared" si="66"/>
        <v>64</v>
      </c>
      <c r="Q283" s="1"/>
      <c r="R283" s="1">
        <f t="shared" si="58"/>
        <v>0.00186163527</v>
      </c>
      <c r="S283" s="1">
        <f t="shared" si="59"/>
        <v>892</v>
      </c>
      <c r="T283" s="1"/>
      <c r="U283" s="1">
        <f t="shared" si="69"/>
        <v>0.1602549374</v>
      </c>
      <c r="V283" s="1">
        <f t="shared" si="61"/>
        <v>142.9474042</v>
      </c>
      <c r="W283" s="1"/>
      <c r="X283" s="1">
        <f t="shared" si="62"/>
        <v>125.2336783</v>
      </c>
      <c r="Y283" s="1"/>
      <c r="Z283" s="1">
        <f t="shared" si="63"/>
        <v>341.6219048</v>
      </c>
      <c r="AA283" s="1"/>
      <c r="AB283" s="1">
        <f t="shared" si="64"/>
        <v>342.1793428</v>
      </c>
      <c r="AC283" s="1"/>
      <c r="AD283" s="1">
        <f t="shared" si="65"/>
        <v>0.007929327592</v>
      </c>
      <c r="AE283" s="1"/>
      <c r="AF283" s="1"/>
      <c r="AG283" s="1"/>
      <c r="AH283" s="1"/>
      <c r="AI283" s="1"/>
      <c r="AJ283" s="1"/>
      <c r="AK283" s="1"/>
      <c r="AL283" s="1"/>
    </row>
    <row r="284" ht="15.75" customHeight="1">
      <c r="O284" s="28"/>
      <c r="P284" s="1">
        <f t="shared" si="66"/>
        <v>65</v>
      </c>
      <c r="Q284" s="1"/>
      <c r="R284" s="1">
        <f t="shared" si="58"/>
        <v>0.001751119467</v>
      </c>
      <c r="S284" s="1">
        <f t="shared" si="59"/>
        <v>906</v>
      </c>
      <c r="T284" s="1"/>
      <c r="U284" s="1">
        <f t="shared" si="69"/>
        <v>0.1507414181</v>
      </c>
      <c r="V284" s="1">
        <f t="shared" si="61"/>
        <v>136.5717248</v>
      </c>
      <c r="W284" s="1"/>
      <c r="X284" s="1">
        <f t="shared" si="62"/>
        <v>119.3141194</v>
      </c>
      <c r="Y284" s="1"/>
      <c r="Z284" s="1">
        <f t="shared" si="63"/>
        <v>320.7409027</v>
      </c>
      <c r="AA284" s="1"/>
      <c r="AB284" s="1">
        <f t="shared" si="64"/>
        <v>322.6647741</v>
      </c>
      <c r="AC284" s="1"/>
      <c r="AD284" s="1">
        <f t="shared" si="65"/>
        <v>0.007453794395</v>
      </c>
      <c r="AE284" s="1"/>
      <c r="AF284" s="1"/>
      <c r="AG284" s="1"/>
      <c r="AH284" s="1"/>
      <c r="AI284" s="1"/>
      <c r="AJ284" s="1"/>
      <c r="AK284" s="1"/>
      <c r="AL284" s="1"/>
    </row>
    <row r="285" ht="15.75" customHeight="1">
      <c r="O285" s="28"/>
      <c r="P285" s="1">
        <f t="shared" si="66"/>
        <v>66</v>
      </c>
      <c r="Q285" s="1"/>
      <c r="R285" s="1">
        <f t="shared" si="58"/>
        <v>0.001647164425</v>
      </c>
      <c r="S285" s="1">
        <f t="shared" si="59"/>
        <v>920</v>
      </c>
      <c r="T285" s="1"/>
      <c r="U285" s="1">
        <f t="shared" si="69"/>
        <v>0.141792668</v>
      </c>
      <c r="V285" s="1">
        <f t="shared" si="61"/>
        <v>130.4492546</v>
      </c>
      <c r="W285" s="1"/>
      <c r="X285" s="1">
        <f t="shared" si="62"/>
        <v>113.6520945</v>
      </c>
      <c r="Y285" s="1"/>
      <c r="Z285" s="1">
        <f t="shared" si="63"/>
        <v>301.1711926</v>
      </c>
      <c r="AA285" s="1"/>
      <c r="AB285" s="1">
        <f t="shared" si="64"/>
        <v>304.2458921</v>
      </c>
      <c r="AC285" s="1"/>
      <c r="AD285" s="1">
        <f t="shared" si="65"/>
        <v>0.007006980455</v>
      </c>
      <c r="AE285" s="1"/>
      <c r="AF285" s="1"/>
      <c r="AG285" s="1"/>
      <c r="AH285" s="1"/>
      <c r="AI285" s="1"/>
      <c r="AJ285" s="1"/>
      <c r="AK285" s="1"/>
      <c r="AL285" s="1"/>
    </row>
    <row r="286" ht="15.75" customHeight="1">
      <c r="O286" s="28"/>
      <c r="P286" s="1">
        <f t="shared" si="66"/>
        <v>67</v>
      </c>
      <c r="Q286" s="1"/>
      <c r="R286" s="1">
        <f t="shared" si="58"/>
        <v>0.001549380663</v>
      </c>
      <c r="S286" s="1">
        <f t="shared" si="59"/>
        <v>934</v>
      </c>
      <c r="T286" s="1"/>
      <c r="U286" s="1">
        <f t="shared" si="69"/>
        <v>0.1333751596</v>
      </c>
      <c r="V286" s="1">
        <f t="shared" si="61"/>
        <v>124.5723991</v>
      </c>
      <c r="W286" s="1"/>
      <c r="X286" s="1">
        <f t="shared" si="62"/>
        <v>108.2381892</v>
      </c>
      <c r="Y286" s="1"/>
      <c r="Z286" s="1">
        <f t="shared" si="63"/>
        <v>282.8272263</v>
      </c>
      <c r="AA286" s="1"/>
      <c r="AB286" s="1">
        <f t="shared" si="64"/>
        <v>286.8627362</v>
      </c>
      <c r="AC286" s="1"/>
      <c r="AD286" s="1">
        <f t="shared" si="65"/>
        <v>0.00658713244</v>
      </c>
      <c r="AE286" s="1"/>
      <c r="AF286" s="1"/>
      <c r="AG286" s="1"/>
      <c r="AH286" s="1"/>
      <c r="AI286" s="1"/>
      <c r="AJ286" s="1"/>
      <c r="AK286" s="1"/>
      <c r="AL286" s="1"/>
    </row>
    <row r="287" ht="15.75" customHeight="1">
      <c r="O287" s="28"/>
      <c r="P287" s="1">
        <f t="shared" si="66"/>
        <v>68</v>
      </c>
      <c r="Q287" s="1"/>
      <c r="R287" s="1">
        <f t="shared" si="58"/>
        <v>0.001457401826</v>
      </c>
      <c r="S287" s="1">
        <f t="shared" si="59"/>
        <v>948</v>
      </c>
      <c r="T287" s="1"/>
      <c r="U287" s="1">
        <f t="shared" si="69"/>
        <v>0.1254573558</v>
      </c>
      <c r="V287" s="1">
        <f t="shared" si="61"/>
        <v>118.9335733</v>
      </c>
      <c r="W287" s="1"/>
      <c r="X287" s="1">
        <f t="shared" si="62"/>
        <v>103.0631753</v>
      </c>
      <c r="Y287" s="1"/>
      <c r="Z287" s="1">
        <f t="shared" si="63"/>
        <v>265.6293362</v>
      </c>
      <c r="AA287" s="1"/>
      <c r="AB287" s="1">
        <f t="shared" si="64"/>
        <v>270.4584779</v>
      </c>
      <c r="AC287" s="1"/>
      <c r="AD287" s="1">
        <f t="shared" si="65"/>
        <v>0.006192605909</v>
      </c>
      <c r="AE287" s="1"/>
      <c r="AF287" s="1"/>
      <c r="AG287" s="1"/>
      <c r="AH287" s="1"/>
      <c r="AI287" s="1"/>
      <c r="AJ287" s="1"/>
      <c r="AK287" s="1"/>
      <c r="AL287" s="1"/>
    </row>
    <row r="288" ht="15.75" customHeight="1">
      <c r="O288" s="28"/>
      <c r="P288" s="57">
        <f t="shared" si="66"/>
        <v>69</v>
      </c>
      <c r="Q288" s="57" t="s">
        <v>114</v>
      </c>
      <c r="R288" s="57">
        <f t="shared" si="58"/>
        <v>0.001370883303</v>
      </c>
      <c r="S288" s="57">
        <f t="shared" si="59"/>
        <v>962</v>
      </c>
      <c r="T288" s="57">
        <f>SUM(R282:R288)</f>
        <v>0.01161671085</v>
      </c>
      <c r="U288" s="57">
        <f t="shared" si="69"/>
        <v>0.1180095916</v>
      </c>
      <c r="V288" s="57">
        <f t="shared" si="61"/>
        <v>113.5252272</v>
      </c>
      <c r="W288" s="57">
        <f>SUM(V282:V288)</f>
        <v>916.5834504</v>
      </c>
      <c r="X288" s="57">
        <f t="shared" si="62"/>
        <v>98.11802391</v>
      </c>
      <c r="Y288" s="57">
        <f>$W$288/SUM(X282:X288)</f>
        <v>1.147106361</v>
      </c>
      <c r="Z288" s="57">
        <f t="shared" si="63"/>
        <v>249.5033029</v>
      </c>
      <c r="AA288" s="57">
        <f>SUM(Z282:Z288)</f>
        <v>2125.399964</v>
      </c>
      <c r="AB288" s="57">
        <f t="shared" si="64"/>
        <v>254.9792719</v>
      </c>
      <c r="AC288" s="57">
        <f>SUM(AB282:AB288)</f>
        <v>2144.243339</v>
      </c>
      <c r="AD288" s="57">
        <f t="shared" si="65"/>
        <v>0.005821858359</v>
      </c>
      <c r="AE288" s="57">
        <f>SUM(AD282:AD288)</f>
        <v>0.04942714886</v>
      </c>
      <c r="AF288" s="1"/>
      <c r="AG288" s="1"/>
      <c r="AH288" s="1"/>
      <c r="AI288" s="1"/>
      <c r="AJ288" s="1"/>
      <c r="AK288" s="1"/>
      <c r="AL288" s="1"/>
    </row>
    <row r="289" ht="15.75" customHeight="1">
      <c r="O289" s="28"/>
      <c r="P289" s="1">
        <f t="shared" si="66"/>
        <v>70</v>
      </c>
      <c r="Q289" s="1"/>
      <c r="R289" s="1">
        <f t="shared" si="58"/>
        <v>0.001289500945</v>
      </c>
      <c r="S289" s="1">
        <f t="shared" si="59"/>
        <v>976</v>
      </c>
      <c r="T289" s="1"/>
      <c r="U289" s="1">
        <f t="shared" ref="U289:U300" si="70">R289/$T$300</f>
        <v>0.1141179077</v>
      </c>
      <c r="V289" s="1">
        <f t="shared" si="61"/>
        <v>111.3790779</v>
      </c>
      <c r="W289" s="1"/>
      <c r="X289" s="1">
        <f t="shared" si="62"/>
        <v>96.01385408</v>
      </c>
      <c r="Y289" s="1"/>
      <c r="Z289" s="1">
        <f t="shared" si="63"/>
        <v>240.954913</v>
      </c>
      <c r="AA289" s="1"/>
      <c r="AB289" s="1">
        <f t="shared" si="64"/>
        <v>247.1172209</v>
      </c>
      <c r="AC289" s="1"/>
      <c r="AD289" s="1">
        <f t="shared" si="65"/>
        <v>0.005626986773</v>
      </c>
      <c r="AE289" s="1"/>
      <c r="AF289" s="1"/>
      <c r="AG289" s="1"/>
      <c r="AH289" s="1"/>
      <c r="AI289" s="1"/>
      <c r="AJ289" s="1"/>
      <c r="AK289" s="1"/>
      <c r="AL289" s="1"/>
    </row>
    <row r="290" ht="15.75" customHeight="1">
      <c r="O290" s="28"/>
      <c r="P290" s="1">
        <f t="shared" si="66"/>
        <v>71</v>
      </c>
      <c r="Q290" s="1"/>
      <c r="R290" s="1">
        <f t="shared" si="58"/>
        <v>0.001212949842</v>
      </c>
      <c r="S290" s="1">
        <f t="shared" si="59"/>
        <v>990</v>
      </c>
      <c r="T290" s="1"/>
      <c r="U290" s="1">
        <f t="shared" si="70"/>
        <v>0.1073433089</v>
      </c>
      <c r="V290" s="1">
        <f t="shared" si="61"/>
        <v>106.2698758</v>
      </c>
      <c r="W290" s="1"/>
      <c r="X290" s="1">
        <f t="shared" si="62"/>
        <v>91.37562659</v>
      </c>
      <c r="Y290" s="1"/>
      <c r="Z290" s="1">
        <f t="shared" si="63"/>
        <v>226.3718396</v>
      </c>
      <c r="AA290" s="1"/>
      <c r="AB290" s="1">
        <f t="shared" si="64"/>
        <v>232.9512612</v>
      </c>
      <c r="AC290" s="1"/>
      <c r="AD290" s="1">
        <f t="shared" si="65"/>
        <v>0.005290359861</v>
      </c>
      <c r="AE290" s="1"/>
      <c r="AF290" s="1"/>
      <c r="AG290" s="1"/>
      <c r="AH290" s="1"/>
      <c r="AI290" s="1"/>
      <c r="AJ290" s="1"/>
      <c r="AK290" s="1"/>
      <c r="AL290" s="1"/>
    </row>
    <row r="291" ht="15.75" customHeight="1">
      <c r="O291" s="28"/>
      <c r="P291" s="1">
        <f t="shared" si="66"/>
        <v>72</v>
      </c>
      <c r="Q291" s="1"/>
      <c r="R291" s="1">
        <f t="shared" si="58"/>
        <v>0.001140943189</v>
      </c>
      <c r="S291" s="1">
        <f t="shared" si="59"/>
        <v>1004</v>
      </c>
      <c r="T291" s="1"/>
      <c r="U291" s="1">
        <f t="shared" si="70"/>
        <v>0.1009708834</v>
      </c>
      <c r="V291" s="1">
        <f t="shared" si="61"/>
        <v>101.3747669</v>
      </c>
      <c r="W291" s="1"/>
      <c r="X291" s="1">
        <f t="shared" si="62"/>
        <v>86.94719242</v>
      </c>
      <c r="Y291" s="1"/>
      <c r="Z291" s="1">
        <f t="shared" si="63"/>
        <v>212.6914599</v>
      </c>
      <c r="AA291" s="1"/>
      <c r="AB291" s="1">
        <f t="shared" si="64"/>
        <v>219.5871984</v>
      </c>
      <c r="AC291" s="1"/>
      <c r="AD291" s="1">
        <f t="shared" si="65"/>
        <v>0.004973985952</v>
      </c>
      <c r="AE291" s="1"/>
      <c r="AF291" s="1"/>
      <c r="AG291" s="1"/>
      <c r="AH291" s="1"/>
      <c r="AI291" s="1"/>
      <c r="AJ291" s="1"/>
      <c r="AK291" s="1"/>
      <c r="AL291" s="1"/>
    </row>
    <row r="292" ht="15.75" customHeight="1">
      <c r="O292" s="28"/>
      <c r="P292" s="1">
        <f t="shared" si="66"/>
        <v>73</v>
      </c>
      <c r="Q292" s="1"/>
      <c r="R292" s="1">
        <f t="shared" si="58"/>
        <v>0.001073211204</v>
      </c>
      <c r="S292" s="1">
        <f t="shared" si="59"/>
        <v>1018</v>
      </c>
      <c r="T292" s="1"/>
      <c r="U292" s="1">
        <f t="shared" si="70"/>
        <v>0.0949767564</v>
      </c>
      <c r="V292" s="1">
        <f t="shared" si="61"/>
        <v>96.68633802</v>
      </c>
      <c r="W292" s="1"/>
      <c r="X292" s="1">
        <f t="shared" si="62"/>
        <v>82.72017824</v>
      </c>
      <c r="Y292" s="1"/>
      <c r="Z292" s="1">
        <f t="shared" si="63"/>
        <v>199.8560941</v>
      </c>
      <c r="AA292" s="1"/>
      <c r="AB292" s="1">
        <f t="shared" si="64"/>
        <v>206.9805308</v>
      </c>
      <c r="AC292" s="1"/>
      <c r="AD292" s="1">
        <f t="shared" si="65"/>
        <v>0.00467663605</v>
      </c>
      <c r="AE292" s="1"/>
      <c r="AF292" s="1"/>
      <c r="AG292" s="1"/>
      <c r="AH292" s="1"/>
      <c r="AI292" s="1"/>
      <c r="AJ292" s="1"/>
      <c r="AK292" s="1"/>
      <c r="AL292" s="1"/>
    </row>
    <row r="293" ht="15.75" customHeight="1">
      <c r="O293" s="28"/>
      <c r="P293" s="1">
        <f t="shared" si="66"/>
        <v>74</v>
      </c>
      <c r="Q293" s="1"/>
      <c r="R293" s="1">
        <f t="shared" si="58"/>
        <v>0.001009500121</v>
      </c>
      <c r="S293" s="1">
        <f t="shared" si="59"/>
        <v>1032</v>
      </c>
      <c r="T293" s="1"/>
      <c r="U293" s="1">
        <f t="shared" si="70"/>
        <v>0.08933847018</v>
      </c>
      <c r="V293" s="1">
        <f t="shared" si="61"/>
        <v>92.19730122</v>
      </c>
      <c r="W293" s="1"/>
      <c r="X293" s="1">
        <f t="shared" si="62"/>
        <v>78.68645086</v>
      </c>
      <c r="Y293" s="1"/>
      <c r="Z293" s="1">
        <f t="shared" si="63"/>
        <v>187.8119145</v>
      </c>
      <c r="AA293" s="1"/>
      <c r="AB293" s="1">
        <f t="shared" si="64"/>
        <v>195.0891441</v>
      </c>
      <c r="AC293" s="1"/>
      <c r="AD293" s="1">
        <f t="shared" si="65"/>
        <v>0.004397156736</v>
      </c>
      <c r="AE293" s="1"/>
      <c r="AF293" s="1"/>
      <c r="AG293" s="1"/>
      <c r="AH293" s="1"/>
      <c r="AI293" s="1"/>
      <c r="AJ293" s="1"/>
      <c r="AK293" s="1"/>
      <c r="AL293" s="1"/>
    </row>
    <row r="294" ht="15.75" customHeight="1">
      <c r="O294" s="28"/>
      <c r="P294" s="1">
        <f t="shared" si="66"/>
        <v>75</v>
      </c>
      <c r="Q294" s="1"/>
      <c r="R294" s="1">
        <f t="shared" si="58"/>
        <v>0.0009495712415</v>
      </c>
      <c r="S294" s="1">
        <f t="shared" si="59"/>
        <v>1046</v>
      </c>
      <c r="T294" s="1"/>
      <c r="U294" s="1">
        <f t="shared" si="70"/>
        <v>0.08403490029</v>
      </c>
      <c r="V294" s="1">
        <f t="shared" si="61"/>
        <v>87.9005057</v>
      </c>
      <c r="W294" s="1"/>
      <c r="X294" s="1">
        <f t="shared" si="62"/>
        <v>74.83811943</v>
      </c>
      <c r="Y294" s="1"/>
      <c r="Z294" s="1">
        <f t="shared" si="63"/>
        <v>176.5086723</v>
      </c>
      <c r="AA294" s="1"/>
      <c r="AB294" s="1">
        <f t="shared" si="64"/>
        <v>183.8731909</v>
      </c>
      <c r="AC294" s="1"/>
      <c r="AD294" s="1">
        <f t="shared" si="65"/>
        <v>0.004134465423</v>
      </c>
      <c r="AE294" s="1"/>
      <c r="AF294" s="1"/>
      <c r="AG294" s="1"/>
      <c r="AH294" s="1"/>
      <c r="AI294" s="1"/>
      <c r="AJ294" s="1"/>
      <c r="AK294" s="1"/>
      <c r="AL294" s="1"/>
    </row>
    <row r="295" ht="15.75" customHeight="1">
      <c r="O295" s="28"/>
      <c r="P295" s="1">
        <f t="shared" si="66"/>
        <v>76</v>
      </c>
      <c r="Q295" s="1"/>
      <c r="R295" s="1">
        <f t="shared" si="58"/>
        <v>0.0008932000339</v>
      </c>
      <c r="S295" s="1">
        <f t="shared" si="59"/>
        <v>1060</v>
      </c>
      <c r="T295" s="1"/>
      <c r="U295" s="1">
        <f t="shared" si="70"/>
        <v>0.07904617633</v>
      </c>
      <c r="V295" s="1">
        <f t="shared" si="61"/>
        <v>83.78894691</v>
      </c>
      <c r="W295" s="1"/>
      <c r="X295" s="1">
        <f t="shared" si="62"/>
        <v>71.16753637</v>
      </c>
      <c r="Y295" s="1"/>
      <c r="Z295" s="1">
        <f t="shared" si="63"/>
        <v>165.8994459</v>
      </c>
      <c r="AA295" s="1"/>
      <c r="AB295" s="1">
        <f t="shared" si="64"/>
        <v>173.2949762</v>
      </c>
      <c r="AC295" s="1"/>
      <c r="AD295" s="1">
        <f t="shared" si="65"/>
        <v>0.003887545915</v>
      </c>
      <c r="AE295" s="1"/>
      <c r="AF295" s="1"/>
      <c r="AG295" s="1"/>
      <c r="AH295" s="1"/>
      <c r="AI295" s="1"/>
      <c r="AJ295" s="1"/>
      <c r="AK295" s="1"/>
      <c r="AL295" s="1"/>
    </row>
    <row r="296" ht="15.75" customHeight="1">
      <c r="O296" s="28"/>
      <c r="P296" s="1">
        <f t="shared" si="66"/>
        <v>77</v>
      </c>
      <c r="Q296" s="1"/>
      <c r="R296" s="1">
        <f t="shared" si="58"/>
        <v>0.0008401752978</v>
      </c>
      <c r="S296" s="1">
        <f t="shared" si="59"/>
        <v>1074</v>
      </c>
      <c r="T296" s="1"/>
      <c r="U296" s="1">
        <f t="shared" si="70"/>
        <v>0.0743536075</v>
      </c>
      <c r="V296" s="1">
        <f t="shared" si="61"/>
        <v>79.85577445</v>
      </c>
      <c r="W296" s="1"/>
      <c r="X296" s="1">
        <f t="shared" si="62"/>
        <v>67.66729736</v>
      </c>
      <c r="Y296" s="1"/>
      <c r="Z296" s="1">
        <f t="shared" si="63"/>
        <v>155.9404078</v>
      </c>
      <c r="AA296" s="1"/>
      <c r="AB296" s="1">
        <f t="shared" si="64"/>
        <v>163.3188477</v>
      </c>
      <c r="AC296" s="1"/>
      <c r="AD296" s="1">
        <f t="shared" si="65"/>
        <v>0.00365544426</v>
      </c>
      <c r="AE296" s="1"/>
      <c r="AF296" s="1"/>
      <c r="AG296" s="1"/>
      <c r="AH296" s="1"/>
      <c r="AI296" s="1"/>
      <c r="AJ296" s="1"/>
      <c r="AK296" s="1"/>
      <c r="AL296" s="1"/>
    </row>
    <row r="297" ht="15.75" customHeight="1">
      <c r="O297" s="28"/>
      <c r="P297" s="1">
        <f t="shared" si="66"/>
        <v>78</v>
      </c>
      <c r="Q297" s="1"/>
      <c r="R297" s="1">
        <f t="shared" si="58"/>
        <v>0.0007902983702</v>
      </c>
      <c r="S297" s="1">
        <f t="shared" si="59"/>
        <v>1088</v>
      </c>
      <c r="T297" s="1"/>
      <c r="U297" s="1">
        <f t="shared" si="70"/>
        <v>0.06993961257</v>
      </c>
      <c r="V297" s="1">
        <f t="shared" si="61"/>
        <v>76.09429848</v>
      </c>
      <c r="W297" s="1"/>
      <c r="X297" s="1">
        <f t="shared" si="62"/>
        <v>64.33024024</v>
      </c>
      <c r="Y297" s="1"/>
      <c r="Z297" s="1">
        <f t="shared" si="63"/>
        <v>146.5906091</v>
      </c>
      <c r="AA297" s="1"/>
      <c r="AB297" s="1">
        <f t="shared" si="64"/>
        <v>153.9110909</v>
      </c>
      <c r="AC297" s="1"/>
      <c r="AD297" s="1">
        <f t="shared" si="65"/>
        <v>0.003437264864</v>
      </c>
      <c r="AE297" s="1"/>
      <c r="AF297" s="1"/>
      <c r="AG297" s="1"/>
      <c r="AH297" s="1"/>
      <c r="AI297" s="1"/>
      <c r="AJ297" s="1"/>
      <c r="AK297" s="1"/>
      <c r="AL297" s="1"/>
    </row>
    <row r="298" ht="15.75" customHeight="1">
      <c r="O298" s="28"/>
      <c r="P298" s="1">
        <f t="shared" si="66"/>
        <v>79</v>
      </c>
      <c r="Q298" s="1"/>
      <c r="R298" s="1">
        <f t="shared" si="58"/>
        <v>0.0007433823817</v>
      </c>
      <c r="S298" s="1">
        <f t="shared" si="59"/>
        <v>1102</v>
      </c>
      <c r="T298" s="1"/>
      <c r="U298" s="1">
        <f t="shared" si="70"/>
        <v>0.06578765404</v>
      </c>
      <c r="V298" s="1">
        <f t="shared" si="61"/>
        <v>72.49799475</v>
      </c>
      <c r="W298" s="1"/>
      <c r="X298" s="1">
        <f t="shared" si="62"/>
        <v>61.14944325</v>
      </c>
      <c r="Y298" s="1"/>
      <c r="Z298" s="1">
        <f t="shared" si="63"/>
        <v>137.8117802</v>
      </c>
      <c r="AA298" s="1"/>
      <c r="AB298" s="1">
        <f t="shared" si="64"/>
        <v>145.0398291</v>
      </c>
      <c r="AC298" s="1"/>
      <c r="AD298" s="1">
        <f t="shared" si="65"/>
        <v>0.003232166856</v>
      </c>
      <c r="AE298" s="1"/>
      <c r="AF298" s="1"/>
      <c r="AG298" s="1"/>
      <c r="AH298" s="1"/>
      <c r="AI298" s="1"/>
      <c r="AJ298" s="1"/>
      <c r="AK298" s="1"/>
      <c r="AL298" s="1"/>
    </row>
    <row r="299" ht="15.75" customHeight="1">
      <c r="O299" s="28"/>
      <c r="P299" s="1">
        <f t="shared" si="66"/>
        <v>80</v>
      </c>
      <c r="Q299" s="1"/>
      <c r="R299" s="1">
        <f t="shared" si="58"/>
        <v>0.0006992515564</v>
      </c>
      <c r="S299" s="1">
        <f t="shared" si="59"/>
        <v>1116</v>
      </c>
      <c r="T299" s="1"/>
      <c r="U299" s="1">
        <f t="shared" si="70"/>
        <v>0.06188217614</v>
      </c>
      <c r="V299" s="1">
        <f t="shared" si="61"/>
        <v>69.06050857</v>
      </c>
      <c r="W299" s="1"/>
      <c r="X299" s="1">
        <f t="shared" si="62"/>
        <v>58.11822244</v>
      </c>
      <c r="Y299" s="1"/>
      <c r="Z299" s="1">
        <f t="shared" si="63"/>
        <v>129.5681462</v>
      </c>
      <c r="AA299" s="1"/>
      <c r="AB299" s="1">
        <f t="shared" si="64"/>
        <v>136.6749282</v>
      </c>
      <c r="AC299" s="1"/>
      <c r="AD299" s="1">
        <f t="shared" si="65"/>
        <v>0.003039360688</v>
      </c>
      <c r="AE299" s="1"/>
      <c r="AF299" s="1"/>
      <c r="AG299" s="1"/>
      <c r="AH299" s="1"/>
      <c r="AI299" s="1"/>
      <c r="AJ299" s="1"/>
      <c r="AK299" s="1"/>
      <c r="AL299" s="1"/>
    </row>
    <row r="300" ht="15.75" customHeight="1">
      <c r="O300" s="28"/>
      <c r="P300" s="57">
        <f t="shared" si="66"/>
        <v>81</v>
      </c>
      <c r="Q300" s="57" t="s">
        <v>116</v>
      </c>
      <c r="R300" s="57">
        <f t="shared" si="58"/>
        <v>0.0006577405535</v>
      </c>
      <c r="S300" s="57">
        <f t="shared" si="59"/>
        <v>1130</v>
      </c>
      <c r="T300" s="57">
        <f>SUM(R289:R300)</f>
        <v>0.01129972474</v>
      </c>
      <c r="U300" s="57">
        <f t="shared" si="70"/>
        <v>0.05820854657</v>
      </c>
      <c r="V300" s="57">
        <f t="shared" si="61"/>
        <v>65.77565762</v>
      </c>
      <c r="W300" s="57">
        <f>SUM(V289:V300)</f>
        <v>1042.881046</v>
      </c>
      <c r="X300" s="57">
        <f t="shared" si="62"/>
        <v>55.23012856</v>
      </c>
      <c r="Y300" s="57">
        <f>$W$300/SUM(X289:X300)</f>
        <v>1.174092599</v>
      </c>
      <c r="Z300" s="57">
        <f t="shared" si="63"/>
        <v>121.8262557</v>
      </c>
      <c r="AA300" s="57">
        <f>SUM(Z289:Z300)</f>
        <v>2101.831538</v>
      </c>
      <c r="AB300" s="57">
        <f t="shared" si="64"/>
        <v>128.7879052</v>
      </c>
      <c r="AC300" s="57">
        <f>SUM(AB289:AB300)</f>
        <v>2186.626124</v>
      </c>
      <c r="AD300" s="57">
        <f t="shared" si="65"/>
        <v>0.002858104952</v>
      </c>
      <c r="AE300" s="57">
        <f>SUM(AD289:AD300)</f>
        <v>0.04920947833</v>
      </c>
      <c r="AF300" s="1"/>
      <c r="AG300" s="1"/>
      <c r="AH300" s="1"/>
      <c r="AI300" s="1"/>
      <c r="AJ300" s="1"/>
      <c r="AK300" s="1"/>
      <c r="AL300" s="1"/>
    </row>
    <row r="301" ht="15.75" customHeight="1">
      <c r="O301" s="28"/>
      <c r="P301" s="1">
        <f t="shared" si="66"/>
        <v>82</v>
      </c>
      <c r="Q301" s="1"/>
      <c r="R301" s="1">
        <f t="shared" si="58"/>
        <v>0.0006186938473</v>
      </c>
      <c r="S301" s="1">
        <f t="shared" si="59"/>
        <v>1144</v>
      </c>
      <c r="T301" s="1"/>
      <c r="U301" s="1">
        <f t="shared" ref="U301:U336" si="71">R301/$T$336</f>
        <v>0.0667358211</v>
      </c>
      <c r="V301" s="1">
        <f t="shared" si="61"/>
        <v>76.34577934</v>
      </c>
      <c r="W301" s="1"/>
      <c r="X301" s="1">
        <f t="shared" si="62"/>
        <v>63.96407999</v>
      </c>
      <c r="Y301" s="1"/>
      <c r="Z301" s="1">
        <f t="shared" si="63"/>
        <v>139.6254073</v>
      </c>
      <c r="AA301" s="1"/>
      <c r="AB301" s="1">
        <f t="shared" si="64"/>
        <v>147.9099701</v>
      </c>
      <c r="AC301" s="1"/>
      <c r="AD301" s="1">
        <f t="shared" si="65"/>
        <v>0.003275913418</v>
      </c>
      <c r="AE301" s="1"/>
      <c r="AF301" s="1"/>
      <c r="AG301" s="1"/>
      <c r="AH301" s="1"/>
      <c r="AI301" s="1"/>
      <c r="AJ301" s="1"/>
      <c r="AK301" s="1"/>
      <c r="AL301" s="1"/>
    </row>
    <row r="302" ht="15.75" customHeight="1">
      <c r="O302" s="28"/>
      <c r="P302" s="1">
        <f t="shared" si="66"/>
        <v>83</v>
      </c>
      <c r="Q302" s="1"/>
      <c r="R302" s="1">
        <f t="shared" si="58"/>
        <v>0.0005819651452</v>
      </c>
      <c r="S302" s="1">
        <f t="shared" si="59"/>
        <v>1158</v>
      </c>
      <c r="T302" s="1"/>
      <c r="U302" s="1">
        <f t="shared" si="71"/>
        <v>0.06277405535</v>
      </c>
      <c r="V302" s="1">
        <f t="shared" si="61"/>
        <v>72.6923561</v>
      </c>
      <c r="W302" s="1"/>
      <c r="X302" s="1">
        <f t="shared" si="62"/>
        <v>60.77036066</v>
      </c>
      <c r="Y302" s="1"/>
      <c r="Z302" s="1">
        <f t="shared" si="63"/>
        <v>131.3003492</v>
      </c>
      <c r="AA302" s="1"/>
      <c r="AB302" s="1">
        <f t="shared" si="64"/>
        <v>139.3651594</v>
      </c>
      <c r="AC302" s="1"/>
      <c r="AD302" s="1">
        <f t="shared" si="65"/>
        <v>0.003080651738</v>
      </c>
      <c r="AE302" s="1"/>
      <c r="AF302" s="1"/>
      <c r="AG302" s="1"/>
      <c r="AH302" s="1"/>
      <c r="AI302" s="1"/>
      <c r="AJ302" s="1"/>
      <c r="AK302" s="1"/>
      <c r="AL302" s="1"/>
    </row>
    <row r="303" ht="15.75" customHeight="1">
      <c r="O303" s="28"/>
      <c r="P303" s="1">
        <f t="shared" si="66"/>
        <v>84</v>
      </c>
      <c r="Q303" s="1"/>
      <c r="R303" s="1">
        <f t="shared" si="58"/>
        <v>0.000547416839</v>
      </c>
      <c r="S303" s="1">
        <f t="shared" si="59"/>
        <v>1172</v>
      </c>
      <c r="T303" s="1"/>
      <c r="U303" s="1">
        <f t="shared" si="71"/>
        <v>0.05904747945</v>
      </c>
      <c r="V303" s="1">
        <f t="shared" si="61"/>
        <v>69.20364592</v>
      </c>
      <c r="W303" s="1"/>
      <c r="X303" s="1">
        <f t="shared" si="62"/>
        <v>57.72917891</v>
      </c>
      <c r="Y303" s="1"/>
      <c r="Z303" s="1">
        <f t="shared" si="63"/>
        <v>123.4796561</v>
      </c>
      <c r="AA303" s="1"/>
      <c r="AB303" s="1">
        <f t="shared" si="64"/>
        <v>131.3097092</v>
      </c>
      <c r="AC303" s="1"/>
      <c r="AD303" s="1">
        <f t="shared" si="65"/>
        <v>0.002897074161</v>
      </c>
      <c r="AE303" s="1"/>
      <c r="AF303" s="1"/>
      <c r="AG303" s="1"/>
      <c r="AH303" s="1"/>
      <c r="AI303" s="1"/>
      <c r="AJ303" s="1"/>
      <c r="AK303" s="1"/>
      <c r="AL303" s="1"/>
    </row>
    <row r="304" ht="15.75" customHeight="1">
      <c r="O304" s="28"/>
      <c r="P304" s="1">
        <f t="shared" si="66"/>
        <v>85</v>
      </c>
      <c r="Q304" s="1"/>
      <c r="R304" s="1">
        <f t="shared" si="58"/>
        <v>0.0005149194898</v>
      </c>
      <c r="S304" s="1">
        <f t="shared" si="59"/>
        <v>1186</v>
      </c>
      <c r="T304" s="1"/>
      <c r="U304" s="1">
        <f t="shared" si="71"/>
        <v>0.05554213138</v>
      </c>
      <c r="V304" s="1">
        <f t="shared" si="61"/>
        <v>65.87296782</v>
      </c>
      <c r="W304" s="1"/>
      <c r="X304" s="1">
        <f t="shared" si="62"/>
        <v>54.83376859</v>
      </c>
      <c r="Y304" s="1"/>
      <c r="Z304" s="1">
        <f t="shared" si="63"/>
        <v>116.1320874</v>
      </c>
      <c r="AA304" s="1"/>
      <c r="AB304" s="1">
        <f t="shared" si="64"/>
        <v>123.7159485</v>
      </c>
      <c r="AC304" s="1"/>
      <c r="AD304" s="1">
        <f t="shared" si="65"/>
        <v>0.002724477606</v>
      </c>
      <c r="AE304" s="1"/>
      <c r="AF304" s="1"/>
      <c r="AG304" s="1"/>
      <c r="AH304" s="1"/>
      <c r="AI304" s="1"/>
      <c r="AJ304" s="1"/>
      <c r="AK304" s="1"/>
      <c r="AL304" s="1"/>
    </row>
    <row r="305" ht="15.75" customHeight="1">
      <c r="O305" s="28"/>
      <c r="P305" s="1">
        <f t="shared" si="66"/>
        <v>86</v>
      </c>
      <c r="Q305" s="1"/>
      <c r="R305" s="1">
        <f t="shared" si="58"/>
        <v>0.0004843513427</v>
      </c>
      <c r="S305" s="1">
        <f t="shared" si="59"/>
        <v>1200</v>
      </c>
      <c r="T305" s="1"/>
      <c r="U305" s="1">
        <f t="shared" si="71"/>
        <v>0.05224487797</v>
      </c>
      <c r="V305" s="1">
        <f t="shared" si="61"/>
        <v>62.69385357</v>
      </c>
      <c r="W305" s="1"/>
      <c r="X305" s="1">
        <f t="shared" si="62"/>
        <v>52.07762266</v>
      </c>
      <c r="Y305" s="1"/>
      <c r="Z305" s="1">
        <f t="shared" si="63"/>
        <v>109.2283986</v>
      </c>
      <c r="AA305" s="1"/>
      <c r="AB305" s="1">
        <f t="shared" si="64"/>
        <v>116.5577402</v>
      </c>
      <c r="AC305" s="1"/>
      <c r="AD305" s="1">
        <f t="shared" si="65"/>
        <v>0.002562201655</v>
      </c>
      <c r="AE305" s="1"/>
      <c r="AF305" s="1"/>
      <c r="AG305" s="1"/>
      <c r="AH305" s="1"/>
      <c r="AI305" s="1"/>
      <c r="AJ305" s="1"/>
      <c r="AK305" s="1"/>
      <c r="AL305" s="1"/>
    </row>
    <row r="306" ht="15.75" customHeight="1">
      <c r="O306" s="28"/>
      <c r="P306" s="1">
        <f t="shared" si="66"/>
        <v>87</v>
      </c>
      <c r="Q306" s="1"/>
      <c r="R306" s="1">
        <f t="shared" si="58"/>
        <v>0.0004555978707</v>
      </c>
      <c r="S306" s="1">
        <f t="shared" si="59"/>
        <v>1214</v>
      </c>
      <c r="T306" s="1"/>
      <c r="U306" s="1">
        <f t="shared" si="71"/>
        <v>0.0491433657</v>
      </c>
      <c r="V306" s="1">
        <f t="shared" si="61"/>
        <v>59.66004596</v>
      </c>
      <c r="W306" s="1"/>
      <c r="X306" s="1">
        <f t="shared" si="62"/>
        <v>49.4544868</v>
      </c>
      <c r="Y306" s="1"/>
      <c r="Z306" s="1">
        <f t="shared" si="63"/>
        <v>102.7412081</v>
      </c>
      <c r="AA306" s="1"/>
      <c r="AB306" s="1">
        <f t="shared" si="64"/>
        <v>109.8103985</v>
      </c>
      <c r="AC306" s="1"/>
      <c r="AD306" s="1">
        <f t="shared" si="65"/>
        <v>0.002409625929</v>
      </c>
      <c r="AE306" s="1"/>
      <c r="AF306" s="1"/>
      <c r="AG306" s="1"/>
      <c r="AH306" s="1"/>
      <c r="AI306" s="1"/>
      <c r="AJ306" s="1"/>
      <c r="AK306" s="1"/>
      <c r="AL306" s="1"/>
    </row>
    <row r="307" ht="15.75" customHeight="1">
      <c r="O307" s="28"/>
      <c r="P307" s="1">
        <f t="shared" si="66"/>
        <v>88</v>
      </c>
      <c r="Q307" s="1"/>
      <c r="R307" s="1">
        <f t="shared" si="58"/>
        <v>0.0004285513459</v>
      </c>
      <c r="S307" s="1">
        <f t="shared" si="59"/>
        <v>1228</v>
      </c>
      <c r="T307" s="1"/>
      <c r="U307" s="1">
        <f t="shared" si="71"/>
        <v>0.04622597441</v>
      </c>
      <c r="V307" s="1">
        <f t="shared" si="61"/>
        <v>56.76549658</v>
      </c>
      <c r="W307" s="1"/>
      <c r="X307" s="1">
        <f t="shared" si="62"/>
        <v>46.95835276</v>
      </c>
      <c r="Y307" s="1"/>
      <c r="Z307" s="1">
        <f t="shared" si="63"/>
        <v>96.64487374</v>
      </c>
      <c r="AA307" s="1"/>
      <c r="AB307" s="1">
        <f t="shared" si="64"/>
        <v>103.4506114</v>
      </c>
      <c r="AC307" s="1"/>
      <c r="AD307" s="1">
        <f t="shared" si="65"/>
        <v>0.002266167634</v>
      </c>
      <c r="AE307" s="1"/>
      <c r="AF307" s="1"/>
      <c r="AG307" s="1"/>
      <c r="AH307" s="1"/>
      <c r="AI307" s="1"/>
      <c r="AJ307" s="1"/>
      <c r="AK307" s="1"/>
      <c r="AL307" s="1"/>
    </row>
    <row r="308" ht="15.75" customHeight="1">
      <c r="O308" s="28"/>
      <c r="P308" s="1">
        <f t="shared" si="66"/>
        <v>89</v>
      </c>
      <c r="Q308" s="1"/>
      <c r="R308" s="1">
        <f t="shared" si="58"/>
        <v>0.0004031104355</v>
      </c>
      <c r="S308" s="1">
        <f t="shared" si="59"/>
        <v>1242</v>
      </c>
      <c r="T308" s="1"/>
      <c r="U308" s="1">
        <f t="shared" si="71"/>
        <v>0.04348177378</v>
      </c>
      <c r="V308" s="1">
        <f t="shared" si="61"/>
        <v>54.00436304</v>
      </c>
      <c r="W308" s="1"/>
      <c r="X308" s="1">
        <f t="shared" si="62"/>
        <v>44.58345168</v>
      </c>
      <c r="Y308" s="1"/>
      <c r="Z308" s="1">
        <f t="shared" si="63"/>
        <v>90.91537721</v>
      </c>
      <c r="AA308" s="1"/>
      <c r="AB308" s="1">
        <f t="shared" si="64"/>
        <v>97.45636612</v>
      </c>
      <c r="AC308" s="1"/>
      <c r="AD308" s="1">
        <f t="shared" si="65"/>
        <v>0.002131279257</v>
      </c>
      <c r="AE308" s="1"/>
      <c r="AF308" s="1"/>
      <c r="AG308" s="1"/>
      <c r="AH308" s="1"/>
      <c r="AI308" s="1"/>
      <c r="AJ308" s="1"/>
      <c r="AK308" s="1"/>
      <c r="AL308" s="1"/>
    </row>
    <row r="309" ht="15.75" customHeight="1">
      <c r="O309" s="28"/>
      <c r="P309" s="1">
        <f t="shared" si="66"/>
        <v>90</v>
      </c>
      <c r="Q309" s="1"/>
      <c r="R309" s="1">
        <f t="shared" si="58"/>
        <v>0.0003791798224</v>
      </c>
      <c r="S309" s="1">
        <f t="shared" si="59"/>
        <v>1256</v>
      </c>
      <c r="T309" s="1"/>
      <c r="U309" s="1">
        <f t="shared" si="71"/>
        <v>0.04090048237</v>
      </c>
      <c r="V309" s="1">
        <f t="shared" si="61"/>
        <v>51.37100585</v>
      </c>
      <c r="W309" s="1"/>
      <c r="X309" s="1">
        <f t="shared" si="62"/>
        <v>42.32424721</v>
      </c>
      <c r="Y309" s="1"/>
      <c r="Z309" s="1">
        <f t="shared" si="63"/>
        <v>85.53021759</v>
      </c>
      <c r="AA309" s="1"/>
      <c r="AB309" s="1">
        <f t="shared" si="64"/>
        <v>91.80687888</v>
      </c>
      <c r="AC309" s="1"/>
      <c r="AD309" s="1">
        <f t="shared" si="65"/>
        <v>0.0020044464</v>
      </c>
      <c r="AE309" s="1"/>
      <c r="AF309" s="1"/>
      <c r="AG309" s="1"/>
      <c r="AH309" s="1"/>
      <c r="AI309" s="1"/>
      <c r="AJ309" s="1"/>
      <c r="AK309" s="1"/>
      <c r="AL309" s="1"/>
    </row>
    <row r="310" ht="15.75" customHeight="1">
      <c r="O310" s="28"/>
      <c r="P310" s="1">
        <f t="shared" si="66"/>
        <v>91</v>
      </c>
      <c r="Q310" s="1"/>
      <c r="R310" s="1">
        <f t="shared" si="58"/>
        <v>0.0003566698479</v>
      </c>
      <c r="S310" s="1">
        <f t="shared" si="59"/>
        <v>1270</v>
      </c>
      <c r="T310" s="1"/>
      <c r="U310" s="1">
        <f t="shared" si="71"/>
        <v>0.03847242907</v>
      </c>
      <c r="V310" s="1">
        <f t="shared" si="61"/>
        <v>48.85998492</v>
      </c>
      <c r="W310" s="1"/>
      <c r="X310" s="1">
        <f t="shared" si="62"/>
        <v>40.17542858</v>
      </c>
      <c r="Y310" s="1"/>
      <c r="Z310" s="1">
        <f t="shared" si="63"/>
        <v>80.4683115</v>
      </c>
      <c r="AA310" s="1"/>
      <c r="AB310" s="1">
        <f t="shared" si="64"/>
        <v>86.4825284</v>
      </c>
      <c r="AC310" s="1"/>
      <c r="AD310" s="1">
        <f t="shared" si="65"/>
        <v>0.00188518576</v>
      </c>
      <c r="AE310" s="1"/>
      <c r="AF310" s="1"/>
      <c r="AG310" s="1"/>
      <c r="AH310" s="1"/>
      <c r="AI310" s="1"/>
      <c r="AJ310" s="1"/>
      <c r="AK310" s="1"/>
      <c r="AL310" s="1"/>
    </row>
    <row r="311" ht="15.75" customHeight="1">
      <c r="O311" s="28"/>
      <c r="P311" s="1">
        <f t="shared" si="66"/>
        <v>92</v>
      </c>
      <c r="Q311" s="1"/>
      <c r="R311" s="1">
        <f t="shared" si="58"/>
        <v>0.0003354961758</v>
      </c>
      <c r="S311" s="1">
        <f t="shared" si="59"/>
        <v>1284</v>
      </c>
      <c r="T311" s="1"/>
      <c r="U311" s="1">
        <f t="shared" si="71"/>
        <v>0.03618851694</v>
      </c>
      <c r="V311" s="1">
        <f t="shared" si="61"/>
        <v>46.46605575</v>
      </c>
      <c r="W311" s="1"/>
      <c r="X311" s="1">
        <f t="shared" si="62"/>
        <v>38.13190373</v>
      </c>
      <c r="Y311" s="1"/>
      <c r="Z311" s="1">
        <f t="shared" si="63"/>
        <v>75.70990049</v>
      </c>
      <c r="AA311" s="1"/>
      <c r="AB311" s="1">
        <f t="shared" si="64"/>
        <v>81.46479247</v>
      </c>
      <c r="AC311" s="1"/>
      <c r="AD311" s="1">
        <f t="shared" si="65"/>
        <v>0.001773043228</v>
      </c>
      <c r="AE311" s="1"/>
      <c r="AF311" s="1"/>
      <c r="AG311" s="1"/>
      <c r="AH311" s="1"/>
      <c r="AI311" s="1"/>
      <c r="AJ311" s="1"/>
      <c r="AK311" s="1"/>
      <c r="AL311" s="1"/>
    </row>
    <row r="312" ht="15.75" customHeight="1">
      <c r="O312" s="28"/>
      <c r="P312" s="1">
        <f t="shared" si="66"/>
        <v>93</v>
      </c>
      <c r="Q312" s="1"/>
      <c r="R312" s="1">
        <f t="shared" si="58"/>
        <v>0.0003155794769</v>
      </c>
      <c r="S312" s="1">
        <f t="shared" si="59"/>
        <v>1298</v>
      </c>
      <c r="T312" s="1"/>
      <c r="U312" s="1">
        <f t="shared" si="71"/>
        <v>0.03404018903</v>
      </c>
      <c r="V312" s="1">
        <f t="shared" si="61"/>
        <v>44.18416536</v>
      </c>
      <c r="W312" s="1"/>
      <c r="X312" s="1">
        <f t="shared" si="62"/>
        <v>36.18879231</v>
      </c>
      <c r="Y312" s="1"/>
      <c r="Z312" s="1">
        <f t="shared" si="63"/>
        <v>71.23646469</v>
      </c>
      <c r="AA312" s="1"/>
      <c r="AB312" s="1">
        <f t="shared" si="64"/>
        <v>76.73618795</v>
      </c>
      <c r="AC312" s="1"/>
      <c r="AD312" s="1">
        <f t="shared" si="65"/>
        <v>0.001667592106</v>
      </c>
      <c r="AE312" s="1"/>
      <c r="AF312" s="1"/>
      <c r="AG312" s="1"/>
      <c r="AH312" s="1"/>
      <c r="AI312" s="1"/>
      <c r="AJ312" s="1"/>
      <c r="AK312" s="1"/>
      <c r="AL312" s="1"/>
    </row>
    <row r="313" ht="15.75" customHeight="1">
      <c r="O313" s="28"/>
      <c r="P313" s="1">
        <f t="shared" si="66"/>
        <v>94</v>
      </c>
      <c r="Q313" s="1"/>
      <c r="R313" s="1">
        <f t="shared" si="58"/>
        <v>0.0002968451309</v>
      </c>
      <c r="S313" s="1">
        <f t="shared" si="59"/>
        <v>1312</v>
      </c>
      <c r="T313" s="1"/>
      <c r="U313" s="1">
        <f t="shared" si="71"/>
        <v>0.0320193964</v>
      </c>
      <c r="V313" s="1">
        <f t="shared" si="61"/>
        <v>42.00944808</v>
      </c>
      <c r="W313" s="1"/>
      <c r="X313" s="1">
        <f t="shared" si="62"/>
        <v>34.34141881</v>
      </c>
      <c r="Y313" s="1"/>
      <c r="Z313" s="1">
        <f t="shared" si="63"/>
        <v>67.03064238</v>
      </c>
      <c r="AA313" s="1"/>
      <c r="AB313" s="1">
        <f t="shared" si="64"/>
        <v>72.28021396</v>
      </c>
      <c r="AC313" s="1"/>
      <c r="AD313" s="1">
        <f t="shared" si="65"/>
        <v>0.001568431437</v>
      </c>
      <c r="AE313" s="1"/>
      <c r="AF313" s="1"/>
      <c r="AG313" s="1"/>
      <c r="AH313" s="1"/>
      <c r="AI313" s="1"/>
      <c r="AJ313" s="1"/>
      <c r="AK313" s="1"/>
      <c r="AL313" s="1"/>
    </row>
    <row r="314" ht="15.75" customHeight="1">
      <c r="O314" s="28"/>
      <c r="P314" s="1">
        <f t="shared" si="66"/>
        <v>95</v>
      </c>
      <c r="Q314" s="1"/>
      <c r="R314" s="1">
        <f t="shared" si="58"/>
        <v>0.0002792229476</v>
      </c>
      <c r="S314" s="1">
        <f t="shared" si="59"/>
        <v>1326</v>
      </c>
      <c r="T314" s="1"/>
      <c r="U314" s="1">
        <f t="shared" si="71"/>
        <v>0.03011856794</v>
      </c>
      <c r="V314" s="1">
        <f t="shared" si="61"/>
        <v>39.93722109</v>
      </c>
      <c r="W314" s="1"/>
      <c r="X314" s="1">
        <f t="shared" si="62"/>
        <v>32.58530571</v>
      </c>
      <c r="Y314" s="1"/>
      <c r="Z314" s="1">
        <f t="shared" si="63"/>
        <v>63.07615512</v>
      </c>
      <c r="AA314" s="1"/>
      <c r="AB314" s="1">
        <f t="shared" si="64"/>
        <v>68.08129796</v>
      </c>
      <c r="AC314" s="1"/>
      <c r="AD314" s="1">
        <f t="shared" si="65"/>
        <v>0.001475184439</v>
      </c>
      <c r="AE314" s="1"/>
      <c r="AF314" s="1"/>
      <c r="AG314" s="1"/>
      <c r="AH314" s="1"/>
      <c r="AI314" s="1"/>
      <c r="AJ314" s="1"/>
      <c r="AK314" s="1"/>
      <c r="AL314" s="1"/>
    </row>
    <row r="315" ht="15.75" customHeight="1">
      <c r="O315" s="28"/>
      <c r="P315" s="1">
        <f t="shared" si="66"/>
        <v>96</v>
      </c>
      <c r="Q315" s="1"/>
      <c r="R315" s="1">
        <f t="shared" si="58"/>
        <v>0.0002626469035</v>
      </c>
      <c r="S315" s="1">
        <f t="shared" si="59"/>
        <v>1340</v>
      </c>
      <c r="T315" s="1"/>
      <c r="U315" s="1">
        <f t="shared" si="71"/>
        <v>0.02833058199</v>
      </c>
      <c r="V315" s="1">
        <f t="shared" si="61"/>
        <v>37.96297986</v>
      </c>
      <c r="W315" s="1"/>
      <c r="X315" s="1">
        <f t="shared" si="62"/>
        <v>30.91616667</v>
      </c>
      <c r="Y315" s="1"/>
      <c r="Z315" s="1">
        <f t="shared" si="63"/>
        <v>59.35773778</v>
      </c>
      <c r="AA315" s="1"/>
      <c r="AB315" s="1">
        <f t="shared" si="64"/>
        <v>64.12474468</v>
      </c>
      <c r="AC315" s="1"/>
      <c r="AD315" s="1">
        <f t="shared" si="65"/>
        <v>0.001387497029</v>
      </c>
      <c r="AE315" s="1"/>
      <c r="AF315" s="1"/>
      <c r="AG315" s="1"/>
      <c r="AH315" s="1"/>
      <c r="AI315" s="1"/>
      <c r="AJ315" s="1"/>
      <c r="AK315" s="1"/>
      <c r="AL315" s="1"/>
    </row>
    <row r="316" ht="15.75" customHeight="1">
      <c r="O316" s="28"/>
      <c r="P316" s="1">
        <f t="shared" si="66"/>
        <v>97</v>
      </c>
      <c r="Q316" s="1"/>
      <c r="R316" s="1">
        <f t="shared" si="58"/>
        <v>0.0002470548948</v>
      </c>
      <c r="S316" s="1">
        <f t="shared" si="59"/>
        <v>1354</v>
      </c>
      <c r="T316" s="1"/>
      <c r="U316" s="1">
        <f t="shared" si="71"/>
        <v>0.02664873965</v>
      </c>
      <c r="V316" s="1">
        <f t="shared" si="61"/>
        <v>36.08239349</v>
      </c>
      <c r="W316" s="1"/>
      <c r="X316" s="1">
        <f t="shared" si="62"/>
        <v>29.32989986</v>
      </c>
      <c r="Y316" s="1"/>
      <c r="Z316" s="1">
        <f t="shared" si="63"/>
        <v>55.86107347</v>
      </c>
      <c r="AA316" s="1"/>
      <c r="AB316" s="1">
        <f t="shared" si="64"/>
        <v>60.39668781</v>
      </c>
      <c r="AC316" s="1"/>
      <c r="AD316" s="1">
        <f t="shared" si="65"/>
        <v>0.00130503645</v>
      </c>
      <c r="AE316" s="1"/>
      <c r="AF316" s="1"/>
      <c r="AG316" s="1"/>
      <c r="AH316" s="1"/>
      <c r="AI316" s="1"/>
      <c r="AJ316" s="1"/>
      <c r="AK316" s="1"/>
      <c r="AL316" s="1"/>
    </row>
    <row r="317" ht="15.75" customHeight="1">
      <c r="O317" s="28"/>
      <c r="P317" s="1">
        <f t="shared" si="66"/>
        <v>98</v>
      </c>
      <c r="Q317" s="1"/>
      <c r="R317" s="1">
        <f t="shared" si="58"/>
        <v>0.0002323885042</v>
      </c>
      <c r="S317" s="1">
        <f t="shared" si="59"/>
        <v>1368</v>
      </c>
      <c r="T317" s="1"/>
      <c r="U317" s="1">
        <f t="shared" si="71"/>
        <v>0.02506673972</v>
      </c>
      <c r="V317" s="1">
        <f t="shared" si="61"/>
        <v>34.29129994</v>
      </c>
      <c r="W317" s="1"/>
      <c r="X317" s="1">
        <f t="shared" si="62"/>
        <v>27.82258133</v>
      </c>
      <c r="Y317" s="1"/>
      <c r="Z317" s="1">
        <f t="shared" si="63"/>
        <v>52.57273276</v>
      </c>
      <c r="AA317" s="1"/>
      <c r="AB317" s="1">
        <f t="shared" si="64"/>
        <v>56.8840442</v>
      </c>
      <c r="AC317" s="1"/>
      <c r="AD317" s="1">
        <f t="shared" si="65"/>
        <v>0.00122748997</v>
      </c>
      <c r="AE317" s="1"/>
      <c r="AF317" s="1"/>
      <c r="AG317" s="1"/>
      <c r="AH317" s="1"/>
      <c r="AI317" s="1"/>
      <c r="AJ317" s="1"/>
      <c r="AK317" s="1"/>
      <c r="AL317" s="1"/>
    </row>
    <row r="318" ht="15.75" customHeight="1">
      <c r="O318" s="28"/>
      <c r="P318" s="1">
        <f t="shared" si="66"/>
        <v>99</v>
      </c>
      <c r="Q318" s="1"/>
      <c r="R318" s="1">
        <f t="shared" si="58"/>
        <v>0.0002185927824</v>
      </c>
      <c r="S318" s="1">
        <f t="shared" si="59"/>
        <v>1382</v>
      </c>
      <c r="T318" s="1"/>
      <c r="U318" s="1">
        <f t="shared" si="71"/>
        <v>0.02357865507</v>
      </c>
      <c r="V318" s="1">
        <f t="shared" si="61"/>
        <v>32.58570131</v>
      </c>
      <c r="W318" s="1"/>
      <c r="X318" s="1">
        <f t="shared" si="62"/>
        <v>26.39045861</v>
      </c>
      <c r="Y318" s="1"/>
      <c r="Z318" s="1">
        <f t="shared" si="63"/>
        <v>49.48011692</v>
      </c>
      <c r="AA318" s="1"/>
      <c r="AB318" s="1">
        <f t="shared" si="64"/>
        <v>53.57447047</v>
      </c>
      <c r="AC318" s="1"/>
      <c r="AD318" s="1">
        <f t="shared" si="65"/>
        <v>0.001154563668</v>
      </c>
      <c r="AE318" s="1"/>
      <c r="AF318" s="1"/>
      <c r="AG318" s="1"/>
      <c r="AH318" s="1"/>
      <c r="AI318" s="1"/>
      <c r="AJ318" s="1"/>
      <c r="AK318" s="1"/>
      <c r="AL318" s="1"/>
    </row>
    <row r="319" ht="15.75" customHeight="1">
      <c r="O319" s="28"/>
      <c r="P319" s="1">
        <f t="shared" si="66"/>
        <v>100</v>
      </c>
      <c r="Q319" s="1"/>
      <c r="R319" s="1">
        <f t="shared" si="58"/>
        <v>0.0002056160424</v>
      </c>
      <c r="S319" s="1">
        <f t="shared" si="59"/>
        <v>1396</v>
      </c>
      <c r="T319" s="1"/>
      <c r="U319" s="1">
        <f t="shared" si="71"/>
        <v>0.02217891043</v>
      </c>
      <c r="V319" s="1">
        <f t="shared" si="61"/>
        <v>30.96175896</v>
      </c>
      <c r="W319" s="1"/>
      <c r="X319" s="1">
        <f t="shared" si="62"/>
        <v>25.02994428</v>
      </c>
      <c r="Y319" s="1"/>
      <c r="Z319" s="1">
        <f t="shared" si="63"/>
        <v>46.57140504</v>
      </c>
      <c r="AA319" s="1"/>
      <c r="AB319" s="1">
        <f t="shared" si="64"/>
        <v>50.45632205</v>
      </c>
      <c r="AC319" s="1"/>
      <c r="AD319" s="1">
        <f t="shared" si="65"/>
        <v>0.001085981298</v>
      </c>
      <c r="AE319" s="1"/>
      <c r="AF319" s="1"/>
      <c r="AG319" s="1"/>
      <c r="AH319" s="1"/>
      <c r="AI319" s="1"/>
      <c r="AJ319" s="1"/>
      <c r="AK319" s="1"/>
      <c r="AL319" s="1"/>
    </row>
    <row r="320" ht="15.75" customHeight="1">
      <c r="O320" s="28"/>
      <c r="P320" s="1">
        <f t="shared" si="66"/>
        <v>101</v>
      </c>
      <c r="Q320" s="1"/>
      <c r="R320" s="1">
        <f t="shared" si="58"/>
        <v>0.0001934096654</v>
      </c>
      <c r="S320" s="1">
        <f t="shared" si="59"/>
        <v>1410</v>
      </c>
      <c r="T320" s="1"/>
      <c r="U320" s="1">
        <f t="shared" si="71"/>
        <v>0.0208622615</v>
      </c>
      <c r="V320" s="1">
        <f t="shared" si="61"/>
        <v>29.41578871</v>
      </c>
      <c r="W320" s="1"/>
      <c r="X320" s="1">
        <f t="shared" si="62"/>
        <v>23.73760981</v>
      </c>
      <c r="Y320" s="1"/>
      <c r="Z320" s="1">
        <f t="shared" si="63"/>
        <v>43.83550461</v>
      </c>
      <c r="AA320" s="1"/>
      <c r="AB320" s="1">
        <f t="shared" si="64"/>
        <v>47.5186143</v>
      </c>
      <c r="AC320" s="1"/>
      <c r="AD320" s="1">
        <f t="shared" si="65"/>
        <v>0.001021483211</v>
      </c>
      <c r="AE320" s="1"/>
      <c r="AF320" s="1"/>
      <c r="AG320" s="1"/>
      <c r="AH320" s="1"/>
      <c r="AI320" s="1"/>
      <c r="AJ320" s="1"/>
      <c r="AK320" s="1"/>
      <c r="AL320" s="1"/>
    </row>
    <row r="321" ht="15.75" customHeight="1">
      <c r="O321" s="28"/>
      <c r="P321" s="1">
        <f t="shared" si="66"/>
        <v>102</v>
      </c>
      <c r="Q321" s="1"/>
      <c r="R321" s="1">
        <f t="shared" si="58"/>
        <v>0.0001819279188</v>
      </c>
      <c r="S321" s="1">
        <f t="shared" si="59"/>
        <v>1424</v>
      </c>
      <c r="T321" s="1"/>
      <c r="U321" s="1">
        <f t="shared" si="71"/>
        <v>0.0196237753</v>
      </c>
      <c r="V321" s="1">
        <f t="shared" si="61"/>
        <v>27.94425603</v>
      </c>
      <c r="W321" s="1"/>
      <c r="X321" s="1">
        <f t="shared" si="62"/>
        <v>22.51017947</v>
      </c>
      <c r="Y321" s="1"/>
      <c r="Z321" s="1">
        <f t="shared" si="63"/>
        <v>41.26200533</v>
      </c>
      <c r="AA321" s="1"/>
      <c r="AB321" s="1">
        <f t="shared" si="64"/>
        <v>44.75098581</v>
      </c>
      <c r="AC321" s="1"/>
      <c r="AD321" s="1">
        <f t="shared" si="65"/>
        <v>0.0009608253553</v>
      </c>
      <c r="AE321" s="1"/>
      <c r="AF321" s="1"/>
      <c r="AG321" s="1"/>
      <c r="AH321" s="1"/>
      <c r="AI321" s="1"/>
      <c r="AJ321" s="1"/>
      <c r="AK321" s="1"/>
      <c r="AL321" s="1"/>
    </row>
    <row r="322" ht="15.75" customHeight="1">
      <c r="O322" s="28"/>
      <c r="P322" s="1">
        <f t="shared" si="66"/>
        <v>103</v>
      </c>
      <c r="Q322" s="1"/>
      <c r="R322" s="1">
        <f t="shared" si="58"/>
        <v>0.000171127785</v>
      </c>
      <c r="S322" s="1">
        <f t="shared" si="59"/>
        <v>1438</v>
      </c>
      <c r="T322" s="1"/>
      <c r="U322" s="1">
        <f t="shared" si="71"/>
        <v>0.01845881173</v>
      </c>
      <c r="V322" s="1">
        <f t="shared" si="61"/>
        <v>26.54377126</v>
      </c>
      <c r="W322" s="1"/>
      <c r="X322" s="1">
        <f t="shared" si="62"/>
        <v>21.34452441</v>
      </c>
      <c r="Y322" s="1"/>
      <c r="Z322" s="1">
        <f t="shared" si="63"/>
        <v>38.84113603</v>
      </c>
      <c r="AA322" s="1"/>
      <c r="AB322" s="1">
        <f t="shared" si="64"/>
        <v>42.14366364</v>
      </c>
      <c r="AC322" s="1"/>
      <c r="AD322" s="1">
        <f t="shared" si="65"/>
        <v>0.0009037783315</v>
      </c>
      <c r="AE322" s="1"/>
      <c r="AF322" s="1"/>
      <c r="AG322" s="1"/>
      <c r="AH322" s="1"/>
      <c r="AI322" s="1"/>
      <c r="AJ322" s="1"/>
      <c r="AK322" s="1"/>
      <c r="AL322" s="1"/>
    </row>
    <row r="323" ht="15.75" customHeight="1">
      <c r="O323" s="28"/>
      <c r="P323" s="1">
        <f t="shared" si="66"/>
        <v>104</v>
      </c>
      <c r="Q323" s="1"/>
      <c r="R323" s="1">
        <f t="shared" si="58"/>
        <v>0.0001609688001</v>
      </c>
      <c r="S323" s="1">
        <f t="shared" si="59"/>
        <v>1452</v>
      </c>
      <c r="T323" s="1"/>
      <c r="U323" s="1">
        <f t="shared" si="71"/>
        <v>0.0173630061</v>
      </c>
      <c r="V323" s="1">
        <f t="shared" si="61"/>
        <v>25.21108486</v>
      </c>
      <c r="W323" s="1"/>
      <c r="X323" s="1">
        <f t="shared" si="62"/>
        <v>20.23765692</v>
      </c>
      <c r="Y323" s="1"/>
      <c r="Z323" s="1">
        <f t="shared" si="63"/>
        <v>36.56372438</v>
      </c>
      <c r="AA323" s="1"/>
      <c r="AB323" s="1">
        <f t="shared" si="64"/>
        <v>39.68743041</v>
      </c>
      <c r="AC323" s="1"/>
      <c r="AD323" s="1">
        <f t="shared" si="65"/>
        <v>0.0008501265062</v>
      </c>
      <c r="AE323" s="1"/>
      <c r="AF323" s="1"/>
      <c r="AG323" s="1"/>
      <c r="AH323" s="1"/>
      <c r="AI323" s="1"/>
      <c r="AJ323" s="1"/>
      <c r="AK323" s="1"/>
      <c r="AL323" s="1"/>
    </row>
    <row r="324" ht="15.75" customHeight="1">
      <c r="O324" s="28"/>
      <c r="P324" s="1">
        <f t="shared" si="66"/>
        <v>105</v>
      </c>
      <c r="Q324" s="1"/>
      <c r="R324" s="1">
        <f t="shared" si="58"/>
        <v>0.0001514129024</v>
      </c>
      <c r="S324" s="1">
        <f t="shared" si="59"/>
        <v>1466</v>
      </c>
      <c r="T324" s="1"/>
      <c r="U324" s="1">
        <f t="shared" si="71"/>
        <v>0.01633225288</v>
      </c>
      <c r="V324" s="1">
        <f t="shared" si="61"/>
        <v>23.94308272</v>
      </c>
      <c r="W324" s="1"/>
      <c r="X324" s="1">
        <f t="shared" si="62"/>
        <v>19.18672477</v>
      </c>
      <c r="Y324" s="1"/>
      <c r="Z324" s="1">
        <f t="shared" si="63"/>
        <v>34.42115922</v>
      </c>
      <c r="AA324" s="1"/>
      <c r="AB324" s="1">
        <f t="shared" si="64"/>
        <v>37.37359331</v>
      </c>
      <c r="AC324" s="1"/>
      <c r="AD324" s="1">
        <f t="shared" si="65"/>
        <v>0.0007996671805</v>
      </c>
      <c r="AE324" s="1"/>
      <c r="AF324" s="1"/>
      <c r="AG324" s="1"/>
      <c r="AH324" s="1"/>
      <c r="AI324" s="1"/>
      <c r="AJ324" s="1"/>
      <c r="AK324" s="1"/>
      <c r="AL324" s="1"/>
    </row>
    <row r="325" ht="15.75" customHeight="1">
      <c r="O325" s="28"/>
      <c r="P325" s="1">
        <f t="shared" si="66"/>
        <v>106</v>
      </c>
      <c r="Q325" s="1"/>
      <c r="R325" s="1">
        <f t="shared" si="58"/>
        <v>0.0001424242897</v>
      </c>
      <c r="S325" s="1">
        <f t="shared" si="59"/>
        <v>1480</v>
      </c>
      <c r="T325" s="1"/>
      <c r="U325" s="1">
        <f t="shared" si="71"/>
        <v>0.01536269022</v>
      </c>
      <c r="V325" s="1">
        <f t="shared" si="61"/>
        <v>22.73678152</v>
      </c>
      <c r="W325" s="1"/>
      <c r="X325" s="1">
        <f t="shared" si="62"/>
        <v>18.18900583</v>
      </c>
      <c r="Y325" s="1"/>
      <c r="Z325" s="1">
        <f t="shared" si="63"/>
        <v>32.4053554</v>
      </c>
      <c r="AA325" s="1"/>
      <c r="AB325" s="1">
        <f t="shared" si="64"/>
        <v>35.19395463</v>
      </c>
      <c r="AC325" s="1"/>
      <c r="AD325" s="1">
        <f t="shared" si="65"/>
        <v>0.0007522098098</v>
      </c>
      <c r="AE325" s="1"/>
      <c r="AF325" s="1"/>
      <c r="AG325" s="1"/>
      <c r="AH325" s="1"/>
      <c r="AI325" s="1"/>
      <c r="AJ325" s="1"/>
      <c r="AK325" s="1"/>
      <c r="AL325" s="1"/>
    </row>
    <row r="326" ht="15.75" customHeight="1">
      <c r="O326" s="28"/>
      <c r="P326" s="1">
        <f t="shared" si="66"/>
        <v>107</v>
      </c>
      <c r="Q326" s="1"/>
      <c r="R326" s="1">
        <f t="shared" si="58"/>
        <v>0.0001339692851</v>
      </c>
      <c r="S326" s="1">
        <f t="shared" si="59"/>
        <v>1494</v>
      </c>
      <c r="T326" s="1"/>
      <c r="U326" s="1">
        <f t="shared" si="71"/>
        <v>0.01445068556</v>
      </c>
      <c r="V326" s="1">
        <f t="shared" si="61"/>
        <v>21.58932422</v>
      </c>
      <c r="W326" s="1"/>
      <c r="X326" s="1">
        <f t="shared" si="62"/>
        <v>17.24190271</v>
      </c>
      <c r="Y326" s="1"/>
      <c r="Z326" s="1">
        <f t="shared" si="63"/>
        <v>30.5087208</v>
      </c>
      <c r="AA326" s="1"/>
      <c r="AB326" s="1">
        <f t="shared" si="64"/>
        <v>33.14078402</v>
      </c>
      <c r="AC326" s="1"/>
      <c r="AD326" s="1">
        <f t="shared" si="65"/>
        <v>0.0007075752697</v>
      </c>
      <c r="AE326" s="1"/>
      <c r="AF326" s="1"/>
      <c r="AG326" s="1"/>
      <c r="AH326" s="1"/>
      <c r="AI326" s="1"/>
      <c r="AJ326" s="1"/>
      <c r="AK326" s="1"/>
      <c r="AL326" s="1"/>
    </row>
    <row r="327" ht="15.75" customHeight="1">
      <c r="O327" s="28"/>
      <c r="P327" s="1">
        <f t="shared" si="66"/>
        <v>108</v>
      </c>
      <c r="Q327" s="1"/>
      <c r="R327" s="1">
        <f t="shared" si="58"/>
        <v>0.0001260162111</v>
      </c>
      <c r="S327" s="1">
        <f t="shared" si="59"/>
        <v>1508</v>
      </c>
      <c r="T327" s="1"/>
      <c r="U327" s="1">
        <f t="shared" si="71"/>
        <v>0.01359282197</v>
      </c>
      <c r="V327" s="1">
        <f t="shared" si="61"/>
        <v>20.49797552</v>
      </c>
      <c r="W327" s="1"/>
      <c r="X327" s="1">
        <f t="shared" si="62"/>
        <v>16.3429377</v>
      </c>
      <c r="Y327" s="1"/>
      <c r="Z327" s="1">
        <f t="shared" si="63"/>
        <v>28.72412561</v>
      </c>
      <c r="AA327" s="1"/>
      <c r="AB327" s="1">
        <f t="shared" si="64"/>
        <v>31.2067922</v>
      </c>
      <c r="AC327" s="1"/>
      <c r="AD327" s="1">
        <f t="shared" si="65"/>
        <v>0.0006655951674</v>
      </c>
      <c r="AE327" s="1"/>
      <c r="AF327" s="1"/>
      <c r="AG327" s="1"/>
      <c r="AH327" s="1"/>
      <c r="AI327" s="1"/>
      <c r="AJ327" s="1"/>
      <c r="AK327" s="1"/>
      <c r="AL327" s="1"/>
    </row>
    <row r="328" ht="15.75" customHeight="1">
      <c r="O328" s="28"/>
      <c r="P328" s="1">
        <f t="shared" si="66"/>
        <v>109</v>
      </c>
      <c r="Q328" s="1"/>
      <c r="R328" s="1">
        <f t="shared" si="58"/>
        <v>0.0001185352705</v>
      </c>
      <c r="S328" s="1">
        <f t="shared" si="59"/>
        <v>1522</v>
      </c>
      <c r="T328" s="1"/>
      <c r="U328" s="1">
        <f t="shared" si="71"/>
        <v>0.01278588537</v>
      </c>
      <c r="V328" s="1">
        <f t="shared" si="61"/>
        <v>19.46011753</v>
      </c>
      <c r="W328" s="1"/>
      <c r="X328" s="1">
        <f t="shared" si="62"/>
        <v>15.48974773</v>
      </c>
      <c r="Y328" s="1"/>
      <c r="Z328" s="1">
        <f t="shared" si="63"/>
        <v>27.0448735</v>
      </c>
      <c r="AA328" s="1"/>
      <c r="AB328" s="1">
        <f t="shared" si="64"/>
        <v>29.38510621</v>
      </c>
      <c r="AC328" s="1"/>
      <c r="AD328" s="1">
        <f t="shared" si="65"/>
        <v>0.0006261111956</v>
      </c>
      <c r="AE328" s="1"/>
      <c r="AF328" s="1"/>
      <c r="AG328" s="1"/>
      <c r="AH328" s="1"/>
      <c r="AI328" s="1"/>
      <c r="AJ328" s="1"/>
      <c r="AK328" s="1"/>
      <c r="AL328" s="1"/>
    </row>
    <row r="329" ht="15.75" customHeight="1">
      <c r="O329" s="28"/>
      <c r="P329" s="1">
        <f t="shared" si="66"/>
        <v>110</v>
      </c>
      <c r="Q329" s="1"/>
      <c r="R329" s="1">
        <f t="shared" si="58"/>
        <v>0.0001114984353</v>
      </c>
      <c r="S329" s="1">
        <f t="shared" si="59"/>
        <v>1536</v>
      </c>
      <c r="T329" s="1"/>
      <c r="U329" s="1">
        <f t="shared" si="71"/>
        <v>0.01202685248</v>
      </c>
      <c r="V329" s="1">
        <f t="shared" si="61"/>
        <v>18.47324541</v>
      </c>
      <c r="W329" s="1"/>
      <c r="X329" s="1">
        <f t="shared" si="62"/>
        <v>14.68007965</v>
      </c>
      <c r="Y329" s="1"/>
      <c r="Z329" s="1">
        <f t="shared" si="63"/>
        <v>25.46467468</v>
      </c>
      <c r="AA329" s="1"/>
      <c r="AB329" s="1">
        <f t="shared" si="64"/>
        <v>27.66924585</v>
      </c>
      <c r="AC329" s="1"/>
      <c r="AD329" s="1">
        <f t="shared" si="65"/>
        <v>0.0005889745242</v>
      </c>
      <c r="AE329" s="1"/>
      <c r="AF329" s="1"/>
      <c r="AG329" s="1"/>
      <c r="AH329" s="1"/>
      <c r="AI329" s="1"/>
      <c r="AJ329" s="1"/>
      <c r="AK329" s="1"/>
      <c r="AL329" s="1"/>
    </row>
    <row r="330" ht="15.75" customHeight="1">
      <c r="O330" s="28"/>
      <c r="P330" s="1">
        <f t="shared" si="66"/>
        <v>111</v>
      </c>
      <c r="Q330" s="1"/>
      <c r="R330" s="1">
        <f t="shared" si="58"/>
        <v>0.0001048793412</v>
      </c>
      <c r="S330" s="1">
        <f t="shared" si="59"/>
        <v>1550</v>
      </c>
      <c r="T330" s="1"/>
      <c r="U330" s="1">
        <f t="shared" si="71"/>
        <v>0.01131287952</v>
      </c>
      <c r="V330" s="1">
        <f t="shared" si="61"/>
        <v>17.53496325</v>
      </c>
      <c r="W330" s="1"/>
      <c r="X330" s="1">
        <f t="shared" si="62"/>
        <v>13.91178553</v>
      </c>
      <c r="Y330" s="1"/>
      <c r="Z330" s="1">
        <f t="shared" si="63"/>
        <v>23.97762067</v>
      </c>
      <c r="AA330" s="1"/>
      <c r="AB330" s="1">
        <f t="shared" si="64"/>
        <v>26.05310164</v>
      </c>
      <c r="AC330" s="1"/>
      <c r="AD330" s="1">
        <f t="shared" si="65"/>
        <v>0.0005540452306</v>
      </c>
      <c r="AE330" s="1"/>
      <c r="AF330" s="1"/>
      <c r="AG330" s="1"/>
      <c r="AH330" s="1"/>
      <c r="AI330" s="1"/>
      <c r="AJ330" s="1"/>
      <c r="AK330" s="1"/>
      <c r="AL330" s="1"/>
    </row>
    <row r="331" ht="15.75" customHeight="1">
      <c r="O331" s="28"/>
      <c r="P331" s="1">
        <f t="shared" si="66"/>
        <v>112</v>
      </c>
      <c r="Q331" s="1"/>
      <c r="R331" s="1">
        <f t="shared" si="58"/>
        <v>0.00009865318896</v>
      </c>
      <c r="S331" s="1">
        <f t="shared" si="59"/>
        <v>1564</v>
      </c>
      <c r="T331" s="1"/>
      <c r="U331" s="1">
        <f t="shared" si="71"/>
        <v>0.01064129149</v>
      </c>
      <c r="V331" s="1">
        <f t="shared" si="61"/>
        <v>16.64297988</v>
      </c>
      <c r="W331" s="1"/>
      <c r="X331" s="1">
        <f t="shared" si="62"/>
        <v>13.18281819</v>
      </c>
      <c r="Y331" s="1"/>
      <c r="Z331" s="1">
        <f t="shared" si="63"/>
        <v>22.57816071</v>
      </c>
      <c r="AA331" s="1"/>
      <c r="AB331" s="1">
        <f t="shared" si="64"/>
        <v>24.53091379</v>
      </c>
      <c r="AC331" s="1"/>
      <c r="AD331" s="1">
        <f t="shared" si="65"/>
        <v>0.000521191763</v>
      </c>
      <c r="AE331" s="1"/>
      <c r="AF331" s="1"/>
      <c r="AG331" s="1"/>
      <c r="AH331" s="1"/>
      <c r="AI331" s="1"/>
      <c r="AJ331" s="1"/>
      <c r="AK331" s="1"/>
      <c r="AL331" s="1"/>
    </row>
    <row r="332" ht="15.75" customHeight="1">
      <c r="O332" s="28"/>
      <c r="P332" s="1">
        <f t="shared" si="66"/>
        <v>113</v>
      </c>
      <c r="Q332" s="1"/>
      <c r="R332" s="1">
        <f t="shared" si="58"/>
        <v>0.00009279665167</v>
      </c>
      <c r="S332" s="1">
        <f t="shared" si="59"/>
        <v>1578</v>
      </c>
      <c r="T332" s="1"/>
      <c r="U332" s="1">
        <f t="shared" si="71"/>
        <v>0.01000957222</v>
      </c>
      <c r="V332" s="1">
        <f t="shared" si="61"/>
        <v>15.79510496</v>
      </c>
      <c r="W332" s="1"/>
      <c r="X332" s="1">
        <f t="shared" si="62"/>
        <v>12.49122688</v>
      </c>
      <c r="Y332" s="1"/>
      <c r="Z332" s="1">
        <f t="shared" si="63"/>
        <v>21.26107964</v>
      </c>
      <c r="AA332" s="1"/>
      <c r="AB332" s="1">
        <f t="shared" si="64"/>
        <v>23.09725247</v>
      </c>
      <c r="AC332" s="1"/>
      <c r="AD332" s="1">
        <f t="shared" si="65"/>
        <v>0.0004902904377</v>
      </c>
      <c r="AE332" s="1"/>
      <c r="AF332" s="1"/>
      <c r="AG332" s="1"/>
      <c r="AH332" s="1"/>
      <c r="AI332" s="1"/>
      <c r="AJ332" s="1"/>
      <c r="AK332" s="1"/>
      <c r="AL332" s="1"/>
    </row>
    <row r="333" ht="15.75" customHeight="1">
      <c r="O333" s="28"/>
      <c r="P333" s="1">
        <f t="shared" si="66"/>
        <v>114</v>
      </c>
      <c r="Q333" s="1"/>
      <c r="R333" s="1">
        <f t="shared" si="58"/>
        <v>0.00008728778716</v>
      </c>
      <c r="S333" s="1">
        <f t="shared" si="59"/>
        <v>1592</v>
      </c>
      <c r="T333" s="1"/>
      <c r="U333" s="1">
        <f t="shared" si="71"/>
        <v>0.009415354902</v>
      </c>
      <c r="V333" s="1">
        <f t="shared" si="61"/>
        <v>14.989245</v>
      </c>
      <c r="W333" s="1"/>
      <c r="X333" s="1">
        <f t="shared" si="62"/>
        <v>11.8351531</v>
      </c>
      <c r="Y333" s="1"/>
      <c r="Z333" s="1">
        <f t="shared" si="63"/>
        <v>20.0214772</v>
      </c>
      <c r="AA333" s="1"/>
      <c r="AB333" s="1">
        <f t="shared" si="64"/>
        <v>21.74699915</v>
      </c>
      <c r="AC333" s="1"/>
      <c r="AD333" s="1">
        <f t="shared" si="65"/>
        <v>0.0004612249654</v>
      </c>
      <c r="AE333" s="1"/>
      <c r="AF333" s="1"/>
      <c r="AG333" s="1"/>
      <c r="AH333" s="1"/>
      <c r="AI333" s="1"/>
      <c r="AJ333" s="1"/>
      <c r="AK333" s="1"/>
      <c r="AL333" s="1"/>
    </row>
    <row r="334" ht="15.75" customHeight="1">
      <c r="O334" s="28"/>
      <c r="P334" s="1">
        <f t="shared" si="66"/>
        <v>115</v>
      </c>
      <c r="Q334" s="1"/>
      <c r="R334" s="1">
        <f t="shared" si="58"/>
        <v>0.00008210595587</v>
      </c>
      <c r="S334" s="1">
        <f t="shared" si="59"/>
        <v>1606</v>
      </c>
      <c r="T334" s="1"/>
      <c r="U334" s="1">
        <f t="shared" si="71"/>
        <v>0.008856413243</v>
      </c>
      <c r="V334" s="1">
        <f t="shared" si="61"/>
        <v>14.22339967</v>
      </c>
      <c r="W334" s="1"/>
      <c r="X334" s="1">
        <f t="shared" si="62"/>
        <v>11.21282657</v>
      </c>
      <c r="Y334" s="1"/>
      <c r="Z334" s="1">
        <f t="shared" si="63"/>
        <v>18.85474867</v>
      </c>
      <c r="AA334" s="1"/>
      <c r="AB334" s="1">
        <f t="shared" si="64"/>
        <v>20.47532891</v>
      </c>
      <c r="AC334" s="1"/>
      <c r="AD334" s="1">
        <f t="shared" si="65"/>
        <v>0.0004338860079</v>
      </c>
      <c r="AE334" s="1"/>
      <c r="AF334" s="1"/>
      <c r="AG334" s="1"/>
      <c r="AH334" s="1"/>
      <c r="AI334" s="1"/>
      <c r="AJ334" s="1"/>
      <c r="AK334" s="1"/>
      <c r="AL334" s="1"/>
    </row>
    <row r="335" ht="15.75" customHeight="1">
      <c r="O335" s="28"/>
      <c r="P335" s="1">
        <f t="shared" si="66"/>
        <v>116</v>
      </c>
      <c r="Q335" s="1"/>
      <c r="R335" s="1">
        <f t="shared" si="58"/>
        <v>0.00007723174352</v>
      </c>
      <c r="S335" s="1">
        <f t="shared" si="59"/>
        <v>1620</v>
      </c>
      <c r="T335" s="1"/>
      <c r="U335" s="1">
        <f t="shared" si="71"/>
        <v>0.008330653103</v>
      </c>
      <c r="V335" s="1">
        <f t="shared" si="61"/>
        <v>13.49565803</v>
      </c>
      <c r="W335" s="1"/>
      <c r="X335" s="1">
        <f t="shared" si="62"/>
        <v>10.62256137</v>
      </c>
      <c r="Y335" s="1"/>
      <c r="Z335" s="1">
        <f t="shared" si="63"/>
        <v>17.75656669</v>
      </c>
      <c r="AA335" s="1"/>
      <c r="AB335" s="1">
        <f t="shared" si="64"/>
        <v>19.27769382</v>
      </c>
      <c r="AC335" s="1"/>
      <c r="AD335" s="1">
        <f t="shared" si="65"/>
        <v>0.0004081707599</v>
      </c>
      <c r="AE335" s="1"/>
      <c r="AF335" s="1"/>
      <c r="AG335" s="1"/>
      <c r="AH335" s="1"/>
      <c r="AI335" s="1"/>
      <c r="AJ335" s="1"/>
      <c r="AK335" s="1"/>
      <c r="AL335" s="1"/>
    </row>
    <row r="336" ht="15.75" customHeight="1">
      <c r="O336" s="28"/>
      <c r="P336" s="57">
        <f t="shared" si="66"/>
        <v>117</v>
      </c>
      <c r="Q336" s="57" t="s">
        <v>117</v>
      </c>
      <c r="R336" s="57">
        <f t="shared" si="58"/>
        <v>0.00007264688832</v>
      </c>
      <c r="S336" s="57">
        <f t="shared" si="59"/>
        <v>1634</v>
      </c>
      <c r="T336" s="57">
        <f>SUM(R301:R336)</f>
        <v>0.009270790965</v>
      </c>
      <c r="U336" s="57">
        <f t="shared" si="71"/>
        <v>0.007836104664</v>
      </c>
      <c r="V336" s="57">
        <f t="shared" si="61"/>
        <v>12.80419502</v>
      </c>
      <c r="W336" s="57">
        <f>SUM(V301:V336)</f>
        <v>1303.251497</v>
      </c>
      <c r="X336" s="57">
        <f t="shared" si="62"/>
        <v>10.0627522</v>
      </c>
      <c r="Y336" s="57">
        <f>$W$336/SUM(X301:X336)</f>
        <v>1.222692056</v>
      </c>
      <c r="Z336" s="57">
        <f t="shared" si="63"/>
        <v>16.72286424</v>
      </c>
      <c r="AA336" s="57">
        <f>SUM(Z301:Z336)</f>
        <v>2097.205913</v>
      </c>
      <c r="AB336" s="57">
        <f t="shared" si="64"/>
        <v>18.14980721</v>
      </c>
      <c r="AC336" s="57">
        <f>SUM(AB301:AB336)</f>
        <v>2253.26534</v>
      </c>
      <c r="AD336" s="57">
        <f t="shared" si="65"/>
        <v>0.0003839825571</v>
      </c>
      <c r="AE336" s="57">
        <f>SUM(AD301:AD336)</f>
        <v>0.04901098146</v>
      </c>
      <c r="AF336" s="1"/>
      <c r="AG336" s="1"/>
      <c r="AH336" s="1"/>
      <c r="AI336" s="1"/>
      <c r="AJ336" s="1"/>
      <c r="AK336" s="1"/>
      <c r="AL336" s="1"/>
    </row>
    <row r="337" ht="15.75" customHeight="1">
      <c r="O337" s="2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5.75" customHeight="1">
      <c r="O338" s="28"/>
      <c r="P338" s="56" t="s">
        <v>119</v>
      </c>
      <c r="Q338" s="56"/>
      <c r="R338" s="56">
        <v>5.0</v>
      </c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31"/>
      <c r="AG338" s="31"/>
      <c r="AH338" s="31"/>
      <c r="AI338" s="31"/>
      <c r="AJ338" s="1"/>
      <c r="AK338" s="1"/>
      <c r="AL338" s="1"/>
    </row>
    <row r="339" ht="15.75" customHeight="1">
      <c r="O339" s="28"/>
      <c r="P339" s="13" t="s">
        <v>69</v>
      </c>
      <c r="Q339" s="1" t="s">
        <v>120</v>
      </c>
      <c r="R339" s="13" t="s">
        <v>105</v>
      </c>
      <c r="S339" s="13" t="s">
        <v>106</v>
      </c>
      <c r="T339" s="1" t="s">
        <v>87</v>
      </c>
      <c r="U339" s="1" t="s">
        <v>121</v>
      </c>
      <c r="V339" s="1" t="s">
        <v>122</v>
      </c>
      <c r="W339" s="1" t="s">
        <v>90</v>
      </c>
      <c r="X339" s="1" t="s">
        <v>123</v>
      </c>
      <c r="Y339" s="11" t="s">
        <v>92</v>
      </c>
      <c r="Z339" s="1" t="s">
        <v>124</v>
      </c>
      <c r="AA339" s="1" t="s">
        <v>94</v>
      </c>
      <c r="AB339" s="1" t="s">
        <v>125</v>
      </c>
      <c r="AC339" s="13" t="s">
        <v>96</v>
      </c>
      <c r="AD339" s="13" t="s">
        <v>126</v>
      </c>
      <c r="AE339" s="10" t="s">
        <v>98</v>
      </c>
      <c r="AF339" s="1"/>
      <c r="AG339" s="1"/>
      <c r="AH339" s="1"/>
      <c r="AI339" s="1"/>
      <c r="AJ339" s="1"/>
      <c r="AK339" s="1"/>
      <c r="AL339" s="1"/>
    </row>
    <row r="340" ht="15.75" customHeight="1">
      <c r="O340" s="28"/>
      <c r="P340" s="1">
        <f>51</f>
        <v>51</v>
      </c>
      <c r="Q340" s="1"/>
      <c r="R340" s="1">
        <f t="shared" ref="R340:R406" si="72">B58</f>
        <v>0.004124955694</v>
      </c>
      <c r="S340" s="1">
        <f t="shared" ref="S340:S406" si="73">D58</f>
        <v>710</v>
      </c>
      <c r="T340" s="1"/>
      <c r="U340" s="1">
        <f t="shared" ref="U340:U343" si="74">R340/$T$343</f>
        <v>0.2733959905</v>
      </c>
      <c r="V340" s="1">
        <f t="shared" ref="V340:V406" si="75">U340*S340</f>
        <v>194.1111532</v>
      </c>
      <c r="W340" s="1"/>
      <c r="X340" s="1">
        <f t="shared" ref="X340:X406" si="76">V340/I58</f>
        <v>177.1666599</v>
      </c>
      <c r="Y340" s="1"/>
      <c r="Z340" s="1">
        <f t="shared" ref="Z340:Z406" si="77">U340*L58</f>
        <v>604.8206299</v>
      </c>
      <c r="AA340" s="1"/>
      <c r="AB340" s="1">
        <f t="shared" ref="AB340:AB406" si="78">U340*K58</f>
        <v>561.7206888</v>
      </c>
      <c r="AC340" s="1"/>
      <c r="AD340" s="1">
        <f t="shared" ref="AD340:AD406" si="79">U340*N58</f>
        <v>0.01368514274</v>
      </c>
      <c r="AE340" s="1"/>
      <c r="AF340" s="1"/>
      <c r="AG340" s="1"/>
      <c r="AH340" s="1"/>
      <c r="AI340" s="1"/>
      <c r="AJ340" s="1"/>
      <c r="AK340" s="1"/>
      <c r="AL340" s="1"/>
    </row>
    <row r="341" ht="15.75" customHeight="1">
      <c r="O341" s="28"/>
      <c r="P341" s="1">
        <f t="shared" ref="P341:P406" si="80">P340+1</f>
        <v>52</v>
      </c>
      <c r="Q341" s="1"/>
      <c r="R341" s="1">
        <f t="shared" si="72"/>
        <v>0.003880078087</v>
      </c>
      <c r="S341" s="1">
        <f t="shared" si="73"/>
        <v>724</v>
      </c>
      <c r="T341" s="1"/>
      <c r="U341" s="1">
        <f t="shared" si="74"/>
        <v>0.2571658632</v>
      </c>
      <c r="V341" s="1">
        <f t="shared" si="75"/>
        <v>186.1880849</v>
      </c>
      <c r="W341" s="1"/>
      <c r="X341" s="1">
        <f t="shared" si="76"/>
        <v>169.340738</v>
      </c>
      <c r="Y341" s="1"/>
      <c r="Z341" s="1">
        <f t="shared" si="77"/>
        <v>566.7366552</v>
      </c>
      <c r="AA341" s="1"/>
      <c r="AB341" s="1">
        <f t="shared" si="78"/>
        <v>530.200104</v>
      </c>
      <c r="AC341" s="1"/>
      <c r="AD341" s="1">
        <f t="shared" si="79"/>
        <v>0.01285801616</v>
      </c>
      <c r="AE341" s="1"/>
      <c r="AF341" s="1"/>
      <c r="AG341" s="1"/>
      <c r="AH341" s="1"/>
      <c r="AI341" s="1"/>
      <c r="AJ341" s="1"/>
      <c r="AK341" s="1"/>
      <c r="AL341" s="1"/>
    </row>
    <row r="342" ht="15.75" customHeight="1">
      <c r="O342" s="28"/>
      <c r="P342" s="1">
        <f t="shared" si="80"/>
        <v>53</v>
      </c>
      <c r="Q342" s="1"/>
      <c r="R342" s="1">
        <f t="shared" si="72"/>
        <v>0.003649737616</v>
      </c>
      <c r="S342" s="1">
        <f t="shared" si="73"/>
        <v>738</v>
      </c>
      <c r="T342" s="1"/>
      <c r="U342" s="1">
        <f t="shared" si="74"/>
        <v>0.2418992359</v>
      </c>
      <c r="V342" s="1">
        <f t="shared" si="75"/>
        <v>178.5216361</v>
      </c>
      <c r="W342" s="1"/>
      <c r="X342" s="1">
        <f t="shared" si="76"/>
        <v>161.8108453</v>
      </c>
      <c r="Y342" s="1"/>
      <c r="Z342" s="1">
        <f t="shared" si="77"/>
        <v>531.150262</v>
      </c>
      <c r="AA342" s="1"/>
      <c r="AB342" s="1">
        <f t="shared" si="78"/>
        <v>500.4010819</v>
      </c>
      <c r="AC342" s="1"/>
      <c r="AD342" s="1">
        <f t="shared" si="79"/>
        <v>0.01208147004</v>
      </c>
      <c r="AE342" s="1"/>
      <c r="AF342" s="1"/>
      <c r="AG342" s="1"/>
      <c r="AH342" s="1"/>
      <c r="AI342" s="1"/>
      <c r="AJ342" s="1"/>
      <c r="AK342" s="1"/>
      <c r="AL342" s="1"/>
    </row>
    <row r="343" ht="15.75" customHeight="1">
      <c r="O343" s="28"/>
      <c r="P343" s="57">
        <f t="shared" si="80"/>
        <v>54</v>
      </c>
      <c r="Q343" s="57" t="s">
        <v>111</v>
      </c>
      <c r="R343" s="57">
        <f t="shared" si="72"/>
        <v>0.003433071285</v>
      </c>
      <c r="S343" s="57">
        <f t="shared" si="73"/>
        <v>752</v>
      </c>
      <c r="T343" s="57">
        <f>SUM(R340:R343)</f>
        <v>0.01508784268</v>
      </c>
      <c r="U343" s="57">
        <f t="shared" si="74"/>
        <v>0.2275389105</v>
      </c>
      <c r="V343" s="57">
        <f t="shared" si="75"/>
        <v>171.1092607</v>
      </c>
      <c r="W343" s="57">
        <f>SUM(V340:V343)</f>
        <v>729.9301349</v>
      </c>
      <c r="X343" s="57">
        <f t="shared" si="76"/>
        <v>154.5701194</v>
      </c>
      <c r="Y343" s="57">
        <f>$W$343/SUM(X340:X343)</f>
        <v>1.101135841</v>
      </c>
      <c r="Z343" s="57">
        <f t="shared" si="77"/>
        <v>497.8882201</v>
      </c>
      <c r="AA343" s="57">
        <f>SUM(Z340:Z343)</f>
        <v>2200.595767</v>
      </c>
      <c r="AB343" s="57">
        <f t="shared" si="78"/>
        <v>472.2342131</v>
      </c>
      <c r="AC343" s="57">
        <f>SUM(AB340:AB343)</f>
        <v>2064.556088</v>
      </c>
      <c r="AD343" s="57">
        <f t="shared" si="79"/>
        <v>0.01135235227</v>
      </c>
      <c r="AE343" s="57">
        <f>SUM(AD340:AD343)</f>
        <v>0.04997698121</v>
      </c>
      <c r="AF343" s="1"/>
      <c r="AG343" s="1"/>
      <c r="AH343" s="1"/>
      <c r="AI343" s="1"/>
      <c r="AJ343" s="1"/>
      <c r="AK343" s="1"/>
      <c r="AL343" s="1"/>
    </row>
    <row r="344" ht="15.75" customHeight="1">
      <c r="O344" s="28"/>
      <c r="P344" s="1">
        <f t="shared" si="80"/>
        <v>55</v>
      </c>
      <c r="Q344" s="1"/>
      <c r="R344" s="1">
        <f t="shared" si="72"/>
        <v>0.003229267331</v>
      </c>
      <c r="S344" s="1">
        <f t="shared" si="73"/>
        <v>766</v>
      </c>
      <c r="T344" s="1"/>
      <c r="U344" s="1">
        <f t="shared" ref="U344:U348" si="81">R344/$T$348</f>
        <v>0.2251968619</v>
      </c>
      <c r="V344" s="1">
        <f t="shared" si="75"/>
        <v>172.5007962</v>
      </c>
      <c r="W344" s="1"/>
      <c r="X344" s="1">
        <f t="shared" si="76"/>
        <v>155.3121423</v>
      </c>
      <c r="Y344" s="1"/>
      <c r="Z344" s="1">
        <f t="shared" si="77"/>
        <v>491.1421727</v>
      </c>
      <c r="AA344" s="1"/>
      <c r="AB344" s="1">
        <f t="shared" si="78"/>
        <v>468.8614745</v>
      </c>
      <c r="AC344" s="1"/>
      <c r="AD344" s="1">
        <f t="shared" si="79"/>
        <v>0.01122423679</v>
      </c>
      <c r="AE344" s="1"/>
      <c r="AF344" s="1"/>
      <c r="AG344" s="1"/>
      <c r="AH344" s="1"/>
      <c r="AI344" s="1"/>
      <c r="AJ344" s="1"/>
      <c r="AK344" s="1"/>
      <c r="AL344" s="1"/>
    </row>
    <row r="345" ht="15.75" customHeight="1">
      <c r="O345" s="28"/>
      <c r="P345" s="1">
        <f t="shared" si="80"/>
        <v>56</v>
      </c>
      <c r="Q345" s="1"/>
      <c r="R345" s="1">
        <f t="shared" si="72"/>
        <v>0.003037562179</v>
      </c>
      <c r="S345" s="1">
        <f t="shared" si="73"/>
        <v>780</v>
      </c>
      <c r="T345" s="1"/>
      <c r="U345" s="1">
        <f t="shared" si="81"/>
        <v>0.2118280714</v>
      </c>
      <c r="V345" s="1">
        <f t="shared" si="75"/>
        <v>165.2258957</v>
      </c>
      <c r="W345" s="1"/>
      <c r="X345" s="1">
        <f t="shared" si="76"/>
        <v>148.2793727</v>
      </c>
      <c r="Y345" s="1"/>
      <c r="Z345" s="1">
        <f t="shared" si="77"/>
        <v>460.5425627</v>
      </c>
      <c r="AA345" s="1"/>
      <c r="AB345" s="1">
        <f t="shared" si="78"/>
        <v>442.3949045</v>
      </c>
      <c r="AC345" s="1"/>
      <c r="AD345" s="1">
        <f t="shared" si="79"/>
        <v>0.01054777564</v>
      </c>
      <c r="AE345" s="1"/>
      <c r="AF345" s="1"/>
      <c r="AG345" s="1"/>
      <c r="AH345" s="1"/>
      <c r="AI345" s="1"/>
      <c r="AJ345" s="1"/>
      <c r="AK345" s="1"/>
      <c r="AL345" s="1"/>
    </row>
    <row r="346" ht="15.75" customHeight="1">
      <c r="O346" s="28"/>
      <c r="P346" s="1">
        <f t="shared" si="80"/>
        <v>57</v>
      </c>
      <c r="Q346" s="1"/>
      <c r="R346" s="1">
        <f t="shared" si="72"/>
        <v>0.002857237586</v>
      </c>
      <c r="S346" s="1">
        <f t="shared" si="73"/>
        <v>794</v>
      </c>
      <c r="T346" s="1"/>
      <c r="U346" s="1">
        <f t="shared" si="81"/>
        <v>0.1992529178</v>
      </c>
      <c r="V346" s="1">
        <f t="shared" si="75"/>
        <v>158.2068167</v>
      </c>
      <c r="W346" s="1"/>
      <c r="X346" s="1">
        <f t="shared" si="76"/>
        <v>141.5276353</v>
      </c>
      <c r="Y346" s="1"/>
      <c r="Z346" s="1">
        <f t="shared" si="77"/>
        <v>431.9189896</v>
      </c>
      <c r="AA346" s="1"/>
      <c r="AB346" s="1">
        <f t="shared" si="78"/>
        <v>417.3890813</v>
      </c>
      <c r="AC346" s="1"/>
      <c r="AD346" s="1">
        <f t="shared" si="79"/>
        <v>0.00991248993</v>
      </c>
      <c r="AE346" s="1"/>
      <c r="AF346" s="1"/>
      <c r="AG346" s="1"/>
      <c r="AH346" s="1"/>
      <c r="AI346" s="1"/>
      <c r="AJ346" s="1"/>
      <c r="AK346" s="1"/>
      <c r="AL346" s="1"/>
    </row>
    <row r="347" ht="15.75" customHeight="1">
      <c r="O347" s="28"/>
      <c r="P347" s="1">
        <f t="shared" si="80"/>
        <v>58</v>
      </c>
      <c r="Q347" s="1"/>
      <c r="R347" s="1">
        <f t="shared" si="72"/>
        <v>0.002687617945</v>
      </c>
      <c r="S347" s="1">
        <f t="shared" si="73"/>
        <v>808</v>
      </c>
      <c r="T347" s="1"/>
      <c r="U347" s="1">
        <f t="shared" si="81"/>
        <v>0.1874242871</v>
      </c>
      <c r="V347" s="1">
        <f t="shared" si="75"/>
        <v>151.4388239</v>
      </c>
      <c r="W347" s="1"/>
      <c r="X347" s="1">
        <f t="shared" si="76"/>
        <v>135.0488701</v>
      </c>
      <c r="Y347" s="1"/>
      <c r="Z347" s="1">
        <f t="shared" si="77"/>
        <v>405.137311</v>
      </c>
      <c r="AA347" s="1"/>
      <c r="AB347" s="1">
        <f t="shared" si="78"/>
        <v>393.7665522</v>
      </c>
      <c r="AC347" s="1"/>
      <c r="AD347" s="1">
        <f t="shared" si="79"/>
        <v>0.009315833485</v>
      </c>
      <c r="AE347" s="1"/>
      <c r="AF347" s="1"/>
      <c r="AG347" s="1"/>
      <c r="AH347" s="1"/>
      <c r="AI347" s="1"/>
      <c r="AJ347" s="1"/>
      <c r="AK347" s="1"/>
      <c r="AL347" s="1"/>
    </row>
    <row r="348" ht="15.75" customHeight="1">
      <c r="O348" s="28"/>
      <c r="P348" s="57">
        <f t="shared" si="80"/>
        <v>59</v>
      </c>
      <c r="Q348" s="57" t="s">
        <v>112</v>
      </c>
      <c r="R348" s="57">
        <f t="shared" si="72"/>
        <v>0.002528067758</v>
      </c>
      <c r="S348" s="57">
        <f t="shared" si="73"/>
        <v>822</v>
      </c>
      <c r="T348" s="57">
        <f>SUM(R344:R348)</f>
        <v>0.0143397528</v>
      </c>
      <c r="U348" s="57">
        <f t="shared" si="81"/>
        <v>0.1762978619</v>
      </c>
      <c r="V348" s="57">
        <f t="shared" si="75"/>
        <v>144.9168425</v>
      </c>
      <c r="W348" s="57">
        <f>SUM(V344:V348)</f>
        <v>792.289175</v>
      </c>
      <c r="X348" s="57">
        <f t="shared" si="76"/>
        <v>128.8349405</v>
      </c>
      <c r="Y348" s="57">
        <f>$W$348/SUM(X344:X348)</f>
        <v>1.117469487</v>
      </c>
      <c r="Z348" s="57">
        <f t="shared" si="77"/>
        <v>380.0731127</v>
      </c>
      <c r="AA348" s="57">
        <f>SUM(Z344:Z348)</f>
        <v>2168.814149</v>
      </c>
      <c r="AB348" s="57">
        <f t="shared" si="78"/>
        <v>371.4536484</v>
      </c>
      <c r="AC348" s="57">
        <f>SUM(AB344:AB348)</f>
        <v>2093.865661</v>
      </c>
      <c r="AD348" s="57">
        <f t="shared" si="79"/>
        <v>0.008755421647</v>
      </c>
      <c r="AE348" s="57">
        <f>SUM(AD344:AD349)</f>
        <v>0.05820991175</v>
      </c>
      <c r="AF348" s="1"/>
      <c r="AG348" s="1"/>
      <c r="AH348" s="1"/>
      <c r="AI348" s="1"/>
      <c r="AJ348" s="1"/>
      <c r="AK348" s="1"/>
      <c r="AL348" s="1"/>
    </row>
    <row r="349" ht="15.75" customHeight="1">
      <c r="O349" s="28"/>
      <c r="P349" s="1">
        <f t="shared" si="80"/>
        <v>60</v>
      </c>
      <c r="Q349" s="1"/>
      <c r="R349" s="1">
        <f t="shared" si="72"/>
        <v>0.002377989253</v>
      </c>
      <c r="S349" s="1">
        <f t="shared" si="73"/>
        <v>836</v>
      </c>
      <c r="T349" s="1"/>
      <c r="U349" s="1">
        <f t="shared" ref="U349:U355" si="82">R349/$T$355</f>
        <v>0.1703688694</v>
      </c>
      <c r="V349" s="1">
        <f t="shared" si="75"/>
        <v>142.4283748</v>
      </c>
      <c r="W349" s="1"/>
      <c r="X349" s="1">
        <f t="shared" si="76"/>
        <v>126.2394232</v>
      </c>
      <c r="Y349" s="1"/>
      <c r="Z349" s="1">
        <f t="shared" si="77"/>
        <v>366.367284</v>
      </c>
      <c r="AA349" s="1"/>
      <c r="AB349" s="1">
        <f t="shared" si="78"/>
        <v>359.9662162</v>
      </c>
      <c r="AC349" s="1"/>
      <c r="AD349" s="1">
        <f t="shared" si="79"/>
        <v>0.008454154261</v>
      </c>
      <c r="AE349" s="1"/>
      <c r="AF349" s="1"/>
      <c r="AG349" s="1"/>
      <c r="AH349" s="1"/>
      <c r="AI349" s="1"/>
      <c r="AJ349" s="1"/>
      <c r="AK349" s="1"/>
      <c r="AL349" s="1"/>
    </row>
    <row r="350" ht="15.75" customHeight="1">
      <c r="O350" s="28"/>
      <c r="P350" s="1">
        <f t="shared" si="80"/>
        <v>61</v>
      </c>
      <c r="Q350" s="1"/>
      <c r="R350" s="1">
        <f t="shared" si="72"/>
        <v>0.002236820145</v>
      </c>
      <c r="S350" s="1">
        <f t="shared" si="73"/>
        <v>850</v>
      </c>
      <c r="T350" s="1"/>
      <c r="U350" s="1">
        <f t="shared" si="82"/>
        <v>0.1602549374</v>
      </c>
      <c r="V350" s="1">
        <f t="shared" si="75"/>
        <v>136.2166968</v>
      </c>
      <c r="W350" s="1"/>
      <c r="X350" s="1">
        <f t="shared" si="76"/>
        <v>120.374466</v>
      </c>
      <c r="Y350" s="1"/>
      <c r="Z350" s="1">
        <f t="shared" si="77"/>
        <v>343.7989647</v>
      </c>
      <c r="AA350" s="1"/>
      <c r="AB350" s="1">
        <f t="shared" si="78"/>
        <v>339.5215065</v>
      </c>
      <c r="AC350" s="1"/>
      <c r="AD350" s="1">
        <f t="shared" si="79"/>
        <v>0.007946142802</v>
      </c>
      <c r="AE350" s="1"/>
      <c r="AF350" s="1"/>
      <c r="AG350" s="1"/>
      <c r="AH350" s="1"/>
      <c r="AI350" s="1"/>
      <c r="AJ350" s="1"/>
      <c r="AK350" s="1"/>
      <c r="AL350" s="1"/>
    </row>
    <row r="351" ht="15.75" customHeight="1">
      <c r="O351" s="28"/>
      <c r="P351" s="1">
        <f t="shared" si="80"/>
        <v>62</v>
      </c>
      <c r="Q351" s="1"/>
      <c r="R351" s="1">
        <f t="shared" si="72"/>
        <v>0.002104031527</v>
      </c>
      <c r="S351" s="1">
        <f t="shared" si="73"/>
        <v>864</v>
      </c>
      <c r="T351" s="1"/>
      <c r="U351" s="1">
        <f t="shared" si="82"/>
        <v>0.1507414181</v>
      </c>
      <c r="V351" s="1">
        <f t="shared" si="75"/>
        <v>130.2405853</v>
      </c>
      <c r="W351" s="1"/>
      <c r="X351" s="1">
        <f t="shared" si="76"/>
        <v>114.7564385</v>
      </c>
      <c r="Y351" s="1"/>
      <c r="Z351" s="1">
        <f t="shared" si="77"/>
        <v>322.6640994</v>
      </c>
      <c r="AA351" s="1"/>
      <c r="AB351" s="1">
        <f t="shared" si="78"/>
        <v>320.2169989</v>
      </c>
      <c r="AC351" s="1"/>
      <c r="AD351" s="1">
        <f t="shared" si="79"/>
        <v>0.007468907612</v>
      </c>
      <c r="AE351" s="1"/>
      <c r="AF351" s="1"/>
      <c r="AG351" s="1"/>
      <c r="AH351" s="1"/>
      <c r="AI351" s="1"/>
      <c r="AJ351" s="1"/>
      <c r="AK351" s="1"/>
      <c r="AL351" s="1"/>
    </row>
    <row r="352" ht="15.75" customHeight="1">
      <c r="O352" s="28"/>
      <c r="P352" s="1">
        <f t="shared" si="80"/>
        <v>63</v>
      </c>
      <c r="Q352" s="1"/>
      <c r="R352" s="1">
        <f t="shared" si="72"/>
        <v>0.001979125893</v>
      </c>
      <c r="S352" s="1">
        <f t="shared" si="73"/>
        <v>878</v>
      </c>
      <c r="T352" s="1"/>
      <c r="U352" s="1">
        <f t="shared" si="82"/>
        <v>0.141792668</v>
      </c>
      <c r="V352" s="1">
        <f t="shared" si="75"/>
        <v>124.4939625</v>
      </c>
      <c r="W352" s="1"/>
      <c r="X352" s="1">
        <f t="shared" si="76"/>
        <v>109.3770417</v>
      </c>
      <c r="Y352" s="1"/>
      <c r="Z352" s="1">
        <f t="shared" si="77"/>
        <v>302.8676351</v>
      </c>
      <c r="AA352" s="1"/>
      <c r="AB352" s="1">
        <f t="shared" si="78"/>
        <v>301.9910448</v>
      </c>
      <c r="AC352" s="1"/>
      <c r="AD352" s="1">
        <f t="shared" si="79"/>
        <v>0.0070205603</v>
      </c>
      <c r="AE352" s="1"/>
      <c r="AF352" s="1"/>
      <c r="AG352" s="1"/>
      <c r="AH352" s="1"/>
      <c r="AI352" s="1"/>
      <c r="AJ352" s="1"/>
      <c r="AK352" s="1"/>
      <c r="AL352" s="1"/>
    </row>
    <row r="353" ht="15.75" customHeight="1">
      <c r="O353" s="28"/>
      <c r="P353" s="1">
        <f t="shared" si="80"/>
        <v>64</v>
      </c>
      <c r="Q353" s="1"/>
      <c r="R353" s="1">
        <f t="shared" si="72"/>
        <v>0.00186163527</v>
      </c>
      <c r="S353" s="1">
        <f t="shared" si="73"/>
        <v>892</v>
      </c>
      <c r="T353" s="1"/>
      <c r="U353" s="1">
        <f t="shared" si="82"/>
        <v>0.1333751596</v>
      </c>
      <c r="V353" s="1">
        <f t="shared" si="75"/>
        <v>118.9706424</v>
      </c>
      <c r="W353" s="1"/>
      <c r="X353" s="1">
        <f t="shared" si="76"/>
        <v>104.2280637</v>
      </c>
      <c r="Y353" s="1"/>
      <c r="Z353" s="1">
        <f t="shared" si="77"/>
        <v>284.3211997</v>
      </c>
      <c r="AA353" s="1"/>
      <c r="AB353" s="1">
        <f t="shared" si="78"/>
        <v>284.7851379</v>
      </c>
      <c r="AC353" s="1"/>
      <c r="AD353" s="1">
        <f t="shared" si="79"/>
        <v>0.006599330728</v>
      </c>
      <c r="AE353" s="1"/>
      <c r="AF353" s="1"/>
      <c r="AG353" s="1"/>
      <c r="AH353" s="1"/>
      <c r="AI353" s="1"/>
      <c r="AJ353" s="1"/>
      <c r="AK353" s="1"/>
      <c r="AL353" s="1"/>
    </row>
    <row r="354" ht="15.75" customHeight="1">
      <c r="O354" s="28"/>
      <c r="P354" s="1">
        <f t="shared" si="80"/>
        <v>65</v>
      </c>
      <c r="Q354" s="1"/>
      <c r="R354" s="1">
        <f t="shared" si="72"/>
        <v>0.001751119467</v>
      </c>
      <c r="S354" s="1">
        <f t="shared" si="73"/>
        <v>906</v>
      </c>
      <c r="T354" s="1"/>
      <c r="U354" s="1">
        <f t="shared" si="82"/>
        <v>0.1254573558</v>
      </c>
      <c r="V354" s="1">
        <f t="shared" si="75"/>
        <v>113.6643643</v>
      </c>
      <c r="W354" s="1"/>
      <c r="X354" s="1">
        <f t="shared" si="76"/>
        <v>99.30140046</v>
      </c>
      <c r="Y354" s="1"/>
      <c r="Z354" s="1">
        <f t="shared" si="77"/>
        <v>266.9425964</v>
      </c>
      <c r="AA354" s="1"/>
      <c r="AB354" s="1">
        <f t="shared" si="78"/>
        <v>268.5437742</v>
      </c>
      <c r="AC354" s="1"/>
      <c r="AD354" s="1">
        <f t="shared" si="79"/>
        <v>0.006203559359</v>
      </c>
      <c r="AE354" s="1"/>
      <c r="AF354" s="1"/>
      <c r="AG354" s="1"/>
      <c r="AH354" s="1"/>
      <c r="AI354" s="1"/>
      <c r="AJ354" s="1"/>
      <c r="AK354" s="1"/>
      <c r="AL354" s="1"/>
    </row>
    <row r="355" ht="15.75" customHeight="1">
      <c r="O355" s="28"/>
      <c r="P355" s="57">
        <f t="shared" si="80"/>
        <v>66</v>
      </c>
      <c r="Q355" s="57" t="s">
        <v>113</v>
      </c>
      <c r="R355" s="57">
        <f t="shared" si="72"/>
        <v>0.001647164425</v>
      </c>
      <c r="S355" s="57">
        <f t="shared" si="73"/>
        <v>920</v>
      </c>
      <c r="T355" s="57">
        <f>SUM(R349:R355)</f>
        <v>0.01395788598</v>
      </c>
      <c r="U355" s="57">
        <f t="shared" si="82"/>
        <v>0.1180095916</v>
      </c>
      <c r="V355" s="57">
        <f t="shared" si="75"/>
        <v>108.5688243</v>
      </c>
      <c r="W355" s="57">
        <f>SUM(V349:V355)</f>
        <v>874.5834504</v>
      </c>
      <c r="X355" s="57">
        <f t="shared" si="76"/>
        <v>94.5890747</v>
      </c>
      <c r="Y355" s="57">
        <f>$W$355/SUM(X349:X355)</f>
        <v>1.137498023</v>
      </c>
      <c r="Z355" s="57">
        <f t="shared" si="77"/>
        <v>250.6553403</v>
      </c>
      <c r="AA355" s="57">
        <f>SUM(Z349:Z355)</f>
        <v>2137.61712</v>
      </c>
      <c r="AB355" s="57">
        <f t="shared" si="78"/>
        <v>253.2143162</v>
      </c>
      <c r="AC355" s="57">
        <f>SUM(AB349:AB355)</f>
        <v>2128.238995</v>
      </c>
      <c r="AD355" s="57">
        <f t="shared" si="79"/>
        <v>0.005831690127</v>
      </c>
      <c r="AE355" s="57">
        <f>SUM(AD349:AD355)</f>
        <v>0.04952434519</v>
      </c>
      <c r="AF355" s="1"/>
      <c r="AG355" s="1"/>
      <c r="AH355" s="1"/>
      <c r="AI355" s="1"/>
      <c r="AJ355" s="1"/>
      <c r="AK355" s="1"/>
      <c r="AL355" s="1"/>
    </row>
    <row r="356" ht="15.75" customHeight="1">
      <c r="O356" s="28"/>
      <c r="P356" s="1">
        <f t="shared" si="80"/>
        <v>67</v>
      </c>
      <c r="Q356" s="1"/>
      <c r="R356" s="1">
        <f t="shared" si="72"/>
        <v>0.001549380663</v>
      </c>
      <c r="S356" s="1">
        <f t="shared" si="73"/>
        <v>934</v>
      </c>
      <c r="T356" s="1"/>
      <c r="U356" s="1">
        <f t="shared" ref="U356:U366" si="83">R356/$T$366</f>
        <v>0.1211711014</v>
      </c>
      <c r="V356" s="1">
        <f t="shared" si="75"/>
        <v>113.1738087</v>
      </c>
      <c r="W356" s="1"/>
      <c r="X356" s="1">
        <f t="shared" si="76"/>
        <v>98.33420737</v>
      </c>
      <c r="Y356" s="1"/>
      <c r="Z356" s="1">
        <f t="shared" si="77"/>
        <v>256.9480451</v>
      </c>
      <c r="AA356" s="1"/>
      <c r="AB356" s="1">
        <f t="shared" si="78"/>
        <v>260.6142989</v>
      </c>
      <c r="AC356" s="1"/>
      <c r="AD356" s="1">
        <f t="shared" si="79"/>
        <v>0.00598439841</v>
      </c>
      <c r="AE356" s="1"/>
      <c r="AF356" s="1"/>
      <c r="AG356" s="1"/>
      <c r="AH356" s="1"/>
      <c r="AI356" s="1"/>
      <c r="AJ356" s="1"/>
      <c r="AK356" s="1"/>
      <c r="AL356" s="1"/>
    </row>
    <row r="357" ht="15.75" customHeight="1">
      <c r="O357" s="28"/>
      <c r="P357" s="1">
        <f t="shared" si="80"/>
        <v>68</v>
      </c>
      <c r="Q357" s="1"/>
      <c r="R357" s="1">
        <f t="shared" si="72"/>
        <v>0.001457401826</v>
      </c>
      <c r="S357" s="1">
        <f t="shared" si="73"/>
        <v>948</v>
      </c>
      <c r="T357" s="1"/>
      <c r="U357" s="1">
        <f t="shared" si="83"/>
        <v>0.1139777904</v>
      </c>
      <c r="V357" s="1">
        <f t="shared" si="75"/>
        <v>108.0509453</v>
      </c>
      <c r="W357" s="1"/>
      <c r="X357" s="1">
        <f t="shared" si="76"/>
        <v>93.63271616</v>
      </c>
      <c r="Y357" s="1"/>
      <c r="Z357" s="1">
        <f t="shared" si="77"/>
        <v>241.3237917</v>
      </c>
      <c r="AA357" s="1"/>
      <c r="AB357" s="1">
        <f t="shared" si="78"/>
        <v>245.7110586</v>
      </c>
      <c r="AC357" s="1"/>
      <c r="AD357" s="1">
        <f t="shared" si="79"/>
        <v>0.00562597174</v>
      </c>
      <c r="AE357" s="1"/>
      <c r="AF357" s="1"/>
      <c r="AG357" s="1"/>
      <c r="AH357" s="1"/>
      <c r="AI357" s="1"/>
      <c r="AJ357" s="1"/>
      <c r="AK357" s="1"/>
      <c r="AL357" s="1"/>
    </row>
    <row r="358" ht="15.75" customHeight="1">
      <c r="O358" s="28"/>
      <c r="P358" s="1">
        <f t="shared" si="80"/>
        <v>69</v>
      </c>
      <c r="Q358" s="1"/>
      <c r="R358" s="1">
        <f t="shared" si="72"/>
        <v>0.001370883303</v>
      </c>
      <c r="S358" s="1">
        <f t="shared" si="73"/>
        <v>962</v>
      </c>
      <c r="T358" s="1"/>
      <c r="U358" s="1">
        <f t="shared" si="83"/>
        <v>0.1072115096</v>
      </c>
      <c r="V358" s="1">
        <f t="shared" si="75"/>
        <v>103.1374722</v>
      </c>
      <c r="W358" s="1"/>
      <c r="X358" s="1">
        <f t="shared" si="76"/>
        <v>89.14005473</v>
      </c>
      <c r="Y358" s="1"/>
      <c r="Z358" s="1">
        <f t="shared" si="77"/>
        <v>226.6733184</v>
      </c>
      <c r="AA358" s="1"/>
      <c r="AB358" s="1">
        <f t="shared" si="78"/>
        <v>231.6482268</v>
      </c>
      <c r="AC358" s="1"/>
      <c r="AD358" s="1">
        <f t="shared" si="79"/>
        <v>0.005289148233</v>
      </c>
      <c r="AE358" s="1"/>
      <c r="AF358" s="1"/>
      <c r="AG358" s="1"/>
      <c r="AH358" s="1"/>
      <c r="AI358" s="1"/>
      <c r="AJ358" s="1"/>
      <c r="AK358" s="1"/>
      <c r="AL358" s="1"/>
    </row>
    <row r="359" ht="15.75" customHeight="1">
      <c r="O359" s="28"/>
      <c r="P359" s="1">
        <f t="shared" si="80"/>
        <v>70</v>
      </c>
      <c r="Q359" s="1"/>
      <c r="R359" s="1">
        <f t="shared" si="72"/>
        <v>0.001289500945</v>
      </c>
      <c r="S359" s="1">
        <f t="shared" si="73"/>
        <v>976</v>
      </c>
      <c r="T359" s="1"/>
      <c r="U359" s="1">
        <f t="shared" si="83"/>
        <v>0.1008469084</v>
      </c>
      <c r="V359" s="1">
        <f t="shared" si="75"/>
        <v>98.42658256</v>
      </c>
      <c r="W359" s="1"/>
      <c r="X359" s="1">
        <f t="shared" si="76"/>
        <v>84.84821127</v>
      </c>
      <c r="Y359" s="1"/>
      <c r="Z359" s="1">
        <f t="shared" si="77"/>
        <v>212.933785</v>
      </c>
      <c r="AA359" s="1"/>
      <c r="AB359" s="1">
        <f t="shared" si="78"/>
        <v>218.3794658</v>
      </c>
      <c r="AC359" s="1"/>
      <c r="AD359" s="1">
        <f t="shared" si="79"/>
        <v>0.004972613245</v>
      </c>
      <c r="AE359" s="1"/>
      <c r="AF359" s="1"/>
      <c r="AG359" s="1"/>
      <c r="AH359" s="1"/>
      <c r="AI359" s="1"/>
      <c r="AJ359" s="1"/>
      <c r="AK359" s="1"/>
      <c r="AL359" s="1"/>
    </row>
    <row r="360" ht="15.75" customHeight="1">
      <c r="O360" s="28"/>
      <c r="P360" s="1">
        <f t="shared" si="80"/>
        <v>71</v>
      </c>
      <c r="Q360" s="1"/>
      <c r="R360" s="1">
        <f t="shared" si="72"/>
        <v>0.001212949842</v>
      </c>
      <c r="S360" s="1">
        <f t="shared" si="73"/>
        <v>990</v>
      </c>
      <c r="T360" s="1"/>
      <c r="U360" s="1">
        <f t="shared" si="83"/>
        <v>0.09486014112</v>
      </c>
      <c r="V360" s="1">
        <f t="shared" si="75"/>
        <v>93.91153971</v>
      </c>
      <c r="W360" s="1"/>
      <c r="X360" s="1">
        <f t="shared" si="76"/>
        <v>80.74937251</v>
      </c>
      <c r="Y360" s="1"/>
      <c r="Z360" s="1">
        <f t="shared" si="77"/>
        <v>200.0466063</v>
      </c>
      <c r="AA360" s="1"/>
      <c r="AB360" s="1">
        <f t="shared" si="78"/>
        <v>205.8608939</v>
      </c>
      <c r="AC360" s="1"/>
      <c r="AD360" s="1">
        <f t="shared" si="79"/>
        <v>0.004675133348</v>
      </c>
      <c r="AE360" s="1"/>
      <c r="AF360" s="1"/>
      <c r="AG360" s="1"/>
      <c r="AH360" s="1"/>
      <c r="AI360" s="1"/>
      <c r="AJ360" s="1"/>
      <c r="AK360" s="1"/>
      <c r="AL360" s="1"/>
    </row>
    <row r="361" ht="15.75" customHeight="1">
      <c r="O361" s="28"/>
      <c r="P361" s="1">
        <f t="shared" si="80"/>
        <v>72</v>
      </c>
      <c r="Q361" s="1"/>
      <c r="R361" s="1">
        <f t="shared" si="72"/>
        <v>0.001140943189</v>
      </c>
      <c r="S361" s="1">
        <f t="shared" si="73"/>
        <v>1004</v>
      </c>
      <c r="T361" s="1"/>
      <c r="U361" s="1">
        <f t="shared" si="83"/>
        <v>0.08922877775</v>
      </c>
      <c r="V361" s="1">
        <f t="shared" si="75"/>
        <v>89.58569287</v>
      </c>
      <c r="W361" s="1"/>
      <c r="X361" s="1">
        <f t="shared" si="76"/>
        <v>76.83592979</v>
      </c>
      <c r="Y361" s="1"/>
      <c r="Z361" s="1">
        <f t="shared" si="77"/>
        <v>187.9571453</v>
      </c>
      <c r="AA361" s="1"/>
      <c r="AB361" s="1">
        <f t="shared" si="78"/>
        <v>194.0509646</v>
      </c>
      <c r="AC361" s="1"/>
      <c r="AD361" s="1">
        <f t="shared" si="79"/>
        <v>0.004395551193</v>
      </c>
      <c r="AE361" s="1"/>
      <c r="AF361" s="1"/>
      <c r="AG361" s="1"/>
      <c r="AH361" s="1"/>
      <c r="AI361" s="1"/>
      <c r="AJ361" s="1"/>
      <c r="AK361" s="1"/>
      <c r="AL361" s="1"/>
    </row>
    <row r="362" ht="15.75" customHeight="1">
      <c r="O362" s="28"/>
      <c r="P362" s="1">
        <f t="shared" si="80"/>
        <v>73</v>
      </c>
      <c r="Q362" s="1"/>
      <c r="R362" s="1">
        <f t="shared" si="72"/>
        <v>0.001073211204</v>
      </c>
      <c r="S362" s="1">
        <f t="shared" si="73"/>
        <v>1018</v>
      </c>
      <c r="T362" s="1"/>
      <c r="U362" s="1">
        <f t="shared" si="83"/>
        <v>0.08393171975</v>
      </c>
      <c r="V362" s="1">
        <f t="shared" si="75"/>
        <v>85.4424907</v>
      </c>
      <c r="W362" s="1"/>
      <c r="X362" s="1">
        <f t="shared" si="76"/>
        <v>73.10048353</v>
      </c>
      <c r="Y362" s="1"/>
      <c r="Z362" s="1">
        <f t="shared" si="77"/>
        <v>176.6144298</v>
      </c>
      <c r="AA362" s="1"/>
      <c r="AB362" s="1">
        <f t="shared" si="78"/>
        <v>182.9103516</v>
      </c>
      <c r="AC362" s="1"/>
      <c r="AD362" s="1">
        <f t="shared" si="79"/>
        <v>0.004132780706</v>
      </c>
      <c r="AE362" s="1"/>
      <c r="AF362" s="1"/>
      <c r="AG362" s="1"/>
      <c r="AH362" s="1"/>
      <c r="AI362" s="1"/>
      <c r="AJ362" s="1"/>
      <c r="AK362" s="1"/>
      <c r="AL362" s="1"/>
    </row>
    <row r="363" ht="15.75" customHeight="1">
      <c r="O363" s="28"/>
      <c r="P363" s="1">
        <f t="shared" si="80"/>
        <v>74</v>
      </c>
      <c r="Q363" s="1"/>
      <c r="R363" s="1">
        <f t="shared" si="72"/>
        <v>0.001009500121</v>
      </c>
      <c r="S363" s="1">
        <f t="shared" si="73"/>
        <v>1032</v>
      </c>
      <c r="T363" s="1"/>
      <c r="U363" s="1">
        <f t="shared" si="83"/>
        <v>0.07894912109</v>
      </c>
      <c r="V363" s="1">
        <f t="shared" si="75"/>
        <v>81.47549296</v>
      </c>
      <c r="W363" s="1"/>
      <c r="X363" s="1">
        <f t="shared" si="76"/>
        <v>69.53584637</v>
      </c>
      <c r="Y363" s="1"/>
      <c r="Z363" s="1">
        <f t="shared" si="77"/>
        <v>165.9708919</v>
      </c>
      <c r="AA363" s="1"/>
      <c r="AB363" s="1">
        <f t="shared" si="78"/>
        <v>172.401838</v>
      </c>
      <c r="AC363" s="1"/>
      <c r="AD363" s="1">
        <f t="shared" si="79"/>
        <v>0.003885802599</v>
      </c>
      <c r="AE363" s="1"/>
      <c r="AF363" s="1"/>
      <c r="AG363" s="1"/>
      <c r="AH363" s="1"/>
      <c r="AI363" s="1"/>
      <c r="AJ363" s="1"/>
      <c r="AK363" s="1"/>
      <c r="AL363" s="1"/>
    </row>
    <row r="364" ht="15.75" customHeight="1">
      <c r="O364" s="28"/>
      <c r="P364" s="1">
        <f t="shared" si="80"/>
        <v>75</v>
      </c>
      <c r="Q364" s="1"/>
      <c r="R364" s="1">
        <f t="shared" si="72"/>
        <v>0.0009495712415</v>
      </c>
      <c r="S364" s="1">
        <f t="shared" si="73"/>
        <v>1046</v>
      </c>
      <c r="T364" s="1"/>
      <c r="U364" s="1">
        <f t="shared" si="83"/>
        <v>0.07426231393</v>
      </c>
      <c r="V364" s="1">
        <f t="shared" si="75"/>
        <v>77.67838037</v>
      </c>
      <c r="W364" s="1"/>
      <c r="X364" s="1">
        <f t="shared" si="76"/>
        <v>66.13504508</v>
      </c>
      <c r="Y364" s="1"/>
      <c r="Z364" s="1">
        <f t="shared" si="77"/>
        <v>155.9821263</v>
      </c>
      <c r="AA364" s="1"/>
      <c r="AB364" s="1">
        <f t="shared" si="78"/>
        <v>162.4902104</v>
      </c>
      <c r="AC364" s="1"/>
      <c r="AD364" s="1">
        <f t="shared" si="79"/>
        <v>0.003653660183</v>
      </c>
      <c r="AE364" s="1"/>
      <c r="AF364" s="1"/>
      <c r="AG364" s="1"/>
      <c r="AH364" s="1"/>
      <c r="AI364" s="1"/>
      <c r="AJ364" s="1"/>
      <c r="AK364" s="1"/>
      <c r="AL364" s="1"/>
    </row>
    <row r="365" ht="15.75" customHeight="1">
      <c r="O365" s="28"/>
      <c r="P365" s="1">
        <f t="shared" si="80"/>
        <v>76</v>
      </c>
      <c r="Q365" s="1"/>
      <c r="R365" s="1">
        <f t="shared" si="72"/>
        <v>0.0008932000339</v>
      </c>
      <c r="S365" s="1">
        <f t="shared" si="73"/>
        <v>1060</v>
      </c>
      <c r="T365" s="1"/>
      <c r="U365" s="1">
        <f t="shared" si="83"/>
        <v>0.06985373864</v>
      </c>
      <c r="V365" s="1">
        <f t="shared" si="75"/>
        <v>74.04496296</v>
      </c>
      <c r="W365" s="1"/>
      <c r="X365" s="1">
        <f t="shared" si="76"/>
        <v>62.89132146</v>
      </c>
      <c r="Y365" s="1"/>
      <c r="Z365" s="1">
        <f t="shared" si="77"/>
        <v>146.6066681</v>
      </c>
      <c r="AA365" s="1"/>
      <c r="AB365" s="1">
        <f t="shared" si="78"/>
        <v>153.1421574</v>
      </c>
      <c r="AC365" s="1"/>
      <c r="AD365" s="1">
        <f t="shared" si="79"/>
        <v>0.003435455438</v>
      </c>
      <c r="AE365" s="1"/>
      <c r="AF365" s="1"/>
      <c r="AG365" s="1"/>
      <c r="AH365" s="1"/>
      <c r="AI365" s="1"/>
      <c r="AJ365" s="1"/>
      <c r="AK365" s="1"/>
      <c r="AL365" s="1"/>
    </row>
    <row r="366" ht="15.75" customHeight="1">
      <c r="O366" s="28"/>
      <c r="P366" s="57">
        <f t="shared" si="80"/>
        <v>77</v>
      </c>
      <c r="Q366" s="57" t="s">
        <v>114</v>
      </c>
      <c r="R366" s="57">
        <f t="shared" si="72"/>
        <v>0.0008401752978</v>
      </c>
      <c r="S366" s="57">
        <f t="shared" si="73"/>
        <v>1074</v>
      </c>
      <c r="T366" s="57">
        <f>SUM(R356:R366)</f>
        <v>0.01278671767</v>
      </c>
      <c r="U366" s="57">
        <f t="shared" si="83"/>
        <v>0.06570687801</v>
      </c>
      <c r="V366" s="57">
        <f t="shared" si="75"/>
        <v>70.56918698</v>
      </c>
      <c r="W366" s="57">
        <f>SUM(V356:V366)</f>
        <v>995.4965553</v>
      </c>
      <c r="X366" s="57">
        <f t="shared" si="76"/>
        <v>59.79813223</v>
      </c>
      <c r="Y366" s="57">
        <f>$W$366/SUM(X356:X366)</f>
        <v>1.164321658</v>
      </c>
      <c r="Z366" s="57">
        <f t="shared" si="77"/>
        <v>137.8057864</v>
      </c>
      <c r="AA366" s="57">
        <f>SUM(Z356:Z366)</f>
        <v>2108.862595</v>
      </c>
      <c r="AB366" s="57">
        <f t="shared" si="78"/>
        <v>144.3261728</v>
      </c>
      <c r="AC366" s="57">
        <f>SUM(AB356:AB366)</f>
        <v>2171.535639</v>
      </c>
      <c r="AD366" s="57">
        <f t="shared" si="79"/>
        <v>0.003230345348</v>
      </c>
      <c r="AE366" s="57">
        <f>SUM(AD356:AD366)</f>
        <v>0.04928086044</v>
      </c>
      <c r="AF366" s="1"/>
      <c r="AG366" s="1"/>
      <c r="AH366" s="1"/>
      <c r="AI366" s="1"/>
      <c r="AJ366" s="1"/>
      <c r="AK366" s="1"/>
      <c r="AL366" s="1"/>
    </row>
    <row r="367" ht="15.75" customHeight="1">
      <c r="O367" s="28"/>
      <c r="P367" s="1">
        <f t="shared" si="80"/>
        <v>78</v>
      </c>
      <c r="Q367" s="1"/>
      <c r="R367" s="1">
        <f t="shared" si="72"/>
        <v>0.0007902983702</v>
      </c>
      <c r="S367" s="1">
        <f t="shared" si="73"/>
        <v>1088</v>
      </c>
      <c r="T367" s="1"/>
      <c r="U367" s="1">
        <f t="shared" ref="U367:U406" si="84">R367/$T$406</f>
        <v>0.0649838195</v>
      </c>
      <c r="V367" s="1">
        <f t="shared" si="75"/>
        <v>70.70239562</v>
      </c>
      <c r="W367" s="1"/>
      <c r="X367" s="1">
        <f t="shared" si="76"/>
        <v>59.77191704</v>
      </c>
      <c r="Y367" s="1"/>
      <c r="Z367" s="1">
        <f t="shared" si="77"/>
        <v>136.2034665</v>
      </c>
      <c r="AA367" s="1"/>
      <c r="AB367" s="1">
        <f t="shared" si="78"/>
        <v>143.0052324</v>
      </c>
      <c r="AC367" s="1"/>
      <c r="AD367" s="1">
        <f t="shared" si="79"/>
        <v>0.00319370656</v>
      </c>
      <c r="AE367" s="1"/>
      <c r="AF367" s="1"/>
      <c r="AG367" s="1"/>
      <c r="AH367" s="1"/>
      <c r="AI367" s="1"/>
      <c r="AJ367" s="1"/>
      <c r="AK367" s="1"/>
      <c r="AL367" s="1"/>
    </row>
    <row r="368" ht="15.75" customHeight="1">
      <c r="O368" s="28"/>
      <c r="P368" s="1">
        <f t="shared" si="80"/>
        <v>79</v>
      </c>
      <c r="Q368" s="1"/>
      <c r="R368" s="1">
        <f t="shared" si="72"/>
        <v>0.0007433823817</v>
      </c>
      <c r="S368" s="1">
        <f t="shared" si="73"/>
        <v>1102</v>
      </c>
      <c r="T368" s="1"/>
      <c r="U368" s="1">
        <f t="shared" si="84"/>
        <v>0.06112606116</v>
      </c>
      <c r="V368" s="1">
        <f t="shared" si="75"/>
        <v>67.3609194</v>
      </c>
      <c r="W368" s="1"/>
      <c r="X368" s="1">
        <f t="shared" si="76"/>
        <v>56.81650551</v>
      </c>
      <c r="Y368" s="1"/>
      <c r="Z368" s="1">
        <f t="shared" si="77"/>
        <v>128.0466894</v>
      </c>
      <c r="AA368" s="1"/>
      <c r="AB368" s="1">
        <f t="shared" si="78"/>
        <v>134.762572</v>
      </c>
      <c r="AC368" s="1"/>
      <c r="AD368" s="1">
        <f t="shared" si="79"/>
        <v>0.003003141422</v>
      </c>
      <c r="AE368" s="1"/>
      <c r="AF368" s="1"/>
      <c r="AG368" s="1"/>
      <c r="AH368" s="1"/>
      <c r="AI368" s="1"/>
      <c r="AJ368" s="1"/>
      <c r="AK368" s="1"/>
      <c r="AL368" s="1"/>
    </row>
    <row r="369" ht="15.75" customHeight="1">
      <c r="O369" s="28"/>
      <c r="P369" s="1">
        <f t="shared" si="80"/>
        <v>80</v>
      </c>
      <c r="Q369" s="1"/>
      <c r="R369" s="1">
        <f t="shared" si="72"/>
        <v>0.0006992515564</v>
      </c>
      <c r="S369" s="1">
        <f t="shared" si="73"/>
        <v>1116</v>
      </c>
      <c r="T369" s="1"/>
      <c r="U369" s="1">
        <f t="shared" si="84"/>
        <v>0.05749731828</v>
      </c>
      <c r="V369" s="1">
        <f t="shared" si="75"/>
        <v>64.16700721</v>
      </c>
      <c r="W369" s="1"/>
      <c r="X369" s="1">
        <f t="shared" si="76"/>
        <v>54.00007146</v>
      </c>
      <c r="Y369" s="1"/>
      <c r="Z369" s="1">
        <f t="shared" si="77"/>
        <v>120.3871842</v>
      </c>
      <c r="AA369" s="1"/>
      <c r="AB369" s="1">
        <f t="shared" si="78"/>
        <v>126.9903926</v>
      </c>
      <c r="AC369" s="1"/>
      <c r="AD369" s="1">
        <f t="shared" si="79"/>
        <v>0.002823997147</v>
      </c>
      <c r="AE369" s="1"/>
      <c r="AF369" s="1"/>
      <c r="AG369" s="1"/>
      <c r="AH369" s="1"/>
      <c r="AI369" s="1"/>
      <c r="AJ369" s="1"/>
      <c r="AK369" s="1"/>
      <c r="AL369" s="1"/>
    </row>
    <row r="370" ht="15.75" customHeight="1">
      <c r="O370" s="28"/>
      <c r="P370" s="1">
        <f t="shared" si="80"/>
        <v>81</v>
      </c>
      <c r="Q370" s="1"/>
      <c r="R370" s="1">
        <f t="shared" si="72"/>
        <v>0.0006577405535</v>
      </c>
      <c r="S370" s="1">
        <f t="shared" si="73"/>
        <v>1130</v>
      </c>
      <c r="T370" s="1"/>
      <c r="U370" s="1">
        <f t="shared" si="84"/>
        <v>0.05408399539</v>
      </c>
      <c r="V370" s="1">
        <f t="shared" si="75"/>
        <v>61.11491479</v>
      </c>
      <c r="W370" s="1"/>
      <c r="X370" s="1">
        <f t="shared" si="76"/>
        <v>51.31662263</v>
      </c>
      <c r="Y370" s="1"/>
      <c r="Z370" s="1">
        <f t="shared" si="77"/>
        <v>113.19387</v>
      </c>
      <c r="AA370" s="1"/>
      <c r="AB370" s="1">
        <f t="shared" si="78"/>
        <v>119.6622297</v>
      </c>
      <c r="AC370" s="1"/>
      <c r="AD370" s="1">
        <f t="shared" si="79"/>
        <v>0.002655584861</v>
      </c>
      <c r="AE370" s="1"/>
      <c r="AF370" s="1"/>
      <c r="AG370" s="1"/>
      <c r="AH370" s="1"/>
      <c r="AI370" s="1"/>
      <c r="AJ370" s="1"/>
      <c r="AK370" s="1"/>
      <c r="AL370" s="1"/>
    </row>
    <row r="371" ht="15.75" customHeight="1">
      <c r="O371" s="28"/>
      <c r="P371" s="1">
        <f t="shared" si="80"/>
        <v>82</v>
      </c>
      <c r="Q371" s="1"/>
      <c r="R371" s="1">
        <f t="shared" si="72"/>
        <v>0.0006186938473</v>
      </c>
      <c r="S371" s="1">
        <f t="shared" si="73"/>
        <v>1144</v>
      </c>
      <c r="T371" s="1"/>
      <c r="U371" s="1">
        <f t="shared" si="84"/>
        <v>0.05087330408</v>
      </c>
      <c r="V371" s="1">
        <f t="shared" si="75"/>
        <v>58.19905987</v>
      </c>
      <c r="W371" s="1"/>
      <c r="X371" s="1">
        <f t="shared" si="76"/>
        <v>48.76038142</v>
      </c>
      <c r="Y371" s="1"/>
      <c r="Z371" s="1">
        <f t="shared" si="77"/>
        <v>106.4376774</v>
      </c>
      <c r="AA371" s="1"/>
      <c r="AB371" s="1">
        <f t="shared" si="78"/>
        <v>112.7530727</v>
      </c>
      <c r="AC371" s="1"/>
      <c r="AD371" s="1">
        <f t="shared" si="79"/>
        <v>0.002497257645</v>
      </c>
      <c r="AE371" s="1"/>
      <c r="AF371" s="1"/>
      <c r="AG371" s="1"/>
      <c r="AH371" s="1"/>
      <c r="AI371" s="1"/>
      <c r="AJ371" s="1"/>
      <c r="AK371" s="1"/>
      <c r="AL371" s="1"/>
    </row>
    <row r="372" ht="15.75" customHeight="1">
      <c r="O372" s="28"/>
      <c r="P372" s="1">
        <f t="shared" si="80"/>
        <v>83</v>
      </c>
      <c r="Q372" s="1"/>
      <c r="R372" s="1">
        <f t="shared" si="72"/>
        <v>0.0005819651452</v>
      </c>
      <c r="S372" s="1">
        <f t="shared" si="73"/>
        <v>1158</v>
      </c>
      <c r="T372" s="1"/>
      <c r="U372" s="1">
        <f t="shared" si="84"/>
        <v>0.04785321516</v>
      </c>
      <c r="V372" s="1">
        <f t="shared" si="75"/>
        <v>55.41402316</v>
      </c>
      <c r="W372" s="1"/>
      <c r="X372" s="1">
        <f t="shared" si="76"/>
        <v>46.32578105</v>
      </c>
      <c r="Y372" s="1"/>
      <c r="Z372" s="1">
        <f t="shared" si="77"/>
        <v>100.0914124</v>
      </c>
      <c r="AA372" s="1"/>
      <c r="AB372" s="1">
        <f t="shared" si="78"/>
        <v>106.2392882</v>
      </c>
      <c r="AC372" s="1"/>
      <c r="AD372" s="1">
        <f t="shared" si="79"/>
        <v>0.002348407947</v>
      </c>
      <c r="AE372" s="1"/>
      <c r="AF372" s="1"/>
      <c r="AG372" s="1"/>
      <c r="AH372" s="1"/>
      <c r="AI372" s="1"/>
      <c r="AJ372" s="1"/>
      <c r="AK372" s="1"/>
      <c r="AL372" s="1"/>
    </row>
    <row r="373" ht="15.75" customHeight="1">
      <c r="O373" s="28"/>
      <c r="P373" s="1">
        <f t="shared" si="80"/>
        <v>84</v>
      </c>
      <c r="Q373" s="1"/>
      <c r="R373" s="1">
        <f t="shared" si="72"/>
        <v>0.000547416839</v>
      </c>
      <c r="S373" s="1">
        <f t="shared" si="73"/>
        <v>1172</v>
      </c>
      <c r="T373" s="1"/>
      <c r="U373" s="1">
        <f t="shared" si="84"/>
        <v>0.04501241354</v>
      </c>
      <c r="V373" s="1">
        <f t="shared" si="75"/>
        <v>52.75454867</v>
      </c>
      <c r="W373" s="1"/>
      <c r="X373" s="1">
        <f t="shared" si="76"/>
        <v>44.00746142</v>
      </c>
      <c r="Y373" s="1"/>
      <c r="Z373" s="1">
        <f t="shared" si="77"/>
        <v>94.12962919</v>
      </c>
      <c r="AA373" s="1"/>
      <c r="AB373" s="1">
        <f t="shared" si="78"/>
        <v>100.0985476</v>
      </c>
      <c r="AC373" s="1"/>
      <c r="AD373" s="1">
        <f t="shared" si="79"/>
        <v>0.002208465144</v>
      </c>
      <c r="AE373" s="1"/>
      <c r="AF373" s="1"/>
      <c r="AG373" s="1"/>
      <c r="AH373" s="1"/>
      <c r="AI373" s="1"/>
      <c r="AJ373" s="1"/>
      <c r="AK373" s="1"/>
      <c r="AL373" s="1"/>
    </row>
    <row r="374" ht="15.75" customHeight="1">
      <c r="O374" s="28"/>
      <c r="P374" s="1">
        <f t="shared" si="80"/>
        <v>85</v>
      </c>
      <c r="Q374" s="1"/>
      <c r="R374" s="1">
        <f t="shared" si="72"/>
        <v>0.0005149194898</v>
      </c>
      <c r="S374" s="1">
        <f t="shared" si="73"/>
        <v>1186</v>
      </c>
      <c r="T374" s="1"/>
      <c r="U374" s="1">
        <f t="shared" si="84"/>
        <v>0.04234025584</v>
      </c>
      <c r="V374" s="1">
        <f t="shared" si="75"/>
        <v>50.21554343</v>
      </c>
      <c r="W374" s="1"/>
      <c r="X374" s="1">
        <f t="shared" si="76"/>
        <v>41.80026464</v>
      </c>
      <c r="Y374" s="1"/>
      <c r="Z374" s="1">
        <f t="shared" si="77"/>
        <v>88.52851285</v>
      </c>
      <c r="AA374" s="1"/>
      <c r="AB374" s="1">
        <f t="shared" si="78"/>
        <v>94.30975693</v>
      </c>
      <c r="AC374" s="1"/>
      <c r="AD374" s="1">
        <f t="shared" si="79"/>
        <v>0.00207689327</v>
      </c>
      <c r="AE374" s="1"/>
      <c r="AF374" s="1"/>
      <c r="AG374" s="1"/>
      <c r="AH374" s="1"/>
      <c r="AI374" s="1"/>
      <c r="AJ374" s="1"/>
      <c r="AK374" s="1"/>
      <c r="AL374" s="1"/>
    </row>
    <row r="375" ht="15.75" customHeight="1">
      <c r="O375" s="28"/>
      <c r="P375" s="1">
        <f t="shared" si="80"/>
        <v>86</v>
      </c>
      <c r="Q375" s="1"/>
      <c r="R375" s="1">
        <f t="shared" si="72"/>
        <v>0.0004843513427</v>
      </c>
      <c r="S375" s="1">
        <f t="shared" si="73"/>
        <v>1200</v>
      </c>
      <c r="T375" s="1"/>
      <c r="U375" s="1">
        <f t="shared" si="84"/>
        <v>0.03982673053</v>
      </c>
      <c r="V375" s="1">
        <f t="shared" si="75"/>
        <v>47.79207663</v>
      </c>
      <c r="W375" s="1"/>
      <c r="X375" s="1">
        <f t="shared" si="76"/>
        <v>39.69923033</v>
      </c>
      <c r="Y375" s="1"/>
      <c r="Z375" s="1">
        <f t="shared" si="77"/>
        <v>83.26577008</v>
      </c>
      <c r="AA375" s="1"/>
      <c r="AB375" s="1">
        <f t="shared" si="78"/>
        <v>88.85299169</v>
      </c>
      <c r="AC375" s="1"/>
      <c r="AD375" s="1">
        <f t="shared" si="79"/>
        <v>0.001953188883</v>
      </c>
      <c r="AE375" s="1"/>
      <c r="AF375" s="1"/>
      <c r="AG375" s="1"/>
      <c r="AH375" s="1"/>
      <c r="AI375" s="1"/>
      <c r="AJ375" s="1"/>
      <c r="AK375" s="1"/>
      <c r="AL375" s="1"/>
    </row>
    <row r="376" ht="15.75" customHeight="1">
      <c r="O376" s="28"/>
      <c r="P376" s="1">
        <f t="shared" si="80"/>
        <v>87</v>
      </c>
      <c r="Q376" s="1"/>
      <c r="R376" s="1">
        <f t="shared" si="72"/>
        <v>0.0004555978707</v>
      </c>
      <c r="S376" s="1">
        <f t="shared" si="73"/>
        <v>1214</v>
      </c>
      <c r="T376" s="1"/>
      <c r="U376" s="1">
        <f t="shared" si="84"/>
        <v>0.03746242041</v>
      </c>
      <c r="V376" s="1">
        <f t="shared" si="75"/>
        <v>45.47937838</v>
      </c>
      <c r="W376" s="1"/>
      <c r="X376" s="1">
        <f t="shared" si="76"/>
        <v>37.69959077</v>
      </c>
      <c r="Y376" s="1"/>
      <c r="Z376" s="1">
        <f t="shared" si="77"/>
        <v>78.32052768</v>
      </c>
      <c r="AA376" s="1"/>
      <c r="AB376" s="1">
        <f t="shared" si="78"/>
        <v>83.70943376</v>
      </c>
      <c r="AC376" s="1"/>
      <c r="AD376" s="1">
        <f t="shared" si="79"/>
        <v>0.001836879064</v>
      </c>
      <c r="AE376" s="1"/>
      <c r="AF376" s="1"/>
      <c r="AG376" s="1"/>
      <c r="AH376" s="1"/>
      <c r="AI376" s="1"/>
      <c r="AJ376" s="1"/>
      <c r="AK376" s="1"/>
      <c r="AL376" s="1"/>
    </row>
    <row r="377" ht="15.75" customHeight="1">
      <c r="O377" s="28"/>
      <c r="P377" s="1">
        <f t="shared" si="80"/>
        <v>88</v>
      </c>
      <c r="Q377" s="1"/>
      <c r="R377" s="1">
        <f t="shared" si="72"/>
        <v>0.0004285513459</v>
      </c>
      <c r="S377" s="1">
        <f t="shared" si="73"/>
        <v>1228</v>
      </c>
      <c r="T377" s="1"/>
      <c r="U377" s="1">
        <f t="shared" si="84"/>
        <v>0.03523846734</v>
      </c>
      <c r="V377" s="1">
        <f t="shared" si="75"/>
        <v>43.2728379</v>
      </c>
      <c r="W377" s="1"/>
      <c r="X377" s="1">
        <f t="shared" si="76"/>
        <v>35.79676581</v>
      </c>
      <c r="Y377" s="1"/>
      <c r="Z377" s="1">
        <f t="shared" si="77"/>
        <v>73.67323827</v>
      </c>
      <c r="AA377" s="1"/>
      <c r="AB377" s="1">
        <f t="shared" si="78"/>
        <v>78.86131206</v>
      </c>
      <c r="AC377" s="1"/>
      <c r="AD377" s="1">
        <f t="shared" si="79"/>
        <v>0.001727519543</v>
      </c>
      <c r="AE377" s="1"/>
      <c r="AF377" s="1"/>
      <c r="AG377" s="1"/>
      <c r="AH377" s="1"/>
      <c r="AI377" s="1"/>
      <c r="AJ377" s="1"/>
      <c r="AK377" s="1"/>
      <c r="AL377" s="1"/>
    </row>
    <row r="378" ht="15.75" customHeight="1">
      <c r="O378" s="28"/>
      <c r="P378" s="1">
        <f t="shared" si="80"/>
        <v>89</v>
      </c>
      <c r="Q378" s="1"/>
      <c r="R378" s="1">
        <f t="shared" si="72"/>
        <v>0.0004031104355</v>
      </c>
      <c r="S378" s="1">
        <f t="shared" si="73"/>
        <v>1242</v>
      </c>
      <c r="T378" s="1"/>
      <c r="U378" s="1">
        <f t="shared" si="84"/>
        <v>0.03314653904</v>
      </c>
      <c r="V378" s="1">
        <f t="shared" si="75"/>
        <v>41.16800149</v>
      </c>
      <c r="W378" s="1"/>
      <c r="X378" s="1">
        <f t="shared" si="76"/>
        <v>33.98635781</v>
      </c>
      <c r="Y378" s="1"/>
      <c r="Z378" s="1">
        <f t="shared" si="77"/>
        <v>69.30559262</v>
      </c>
      <c r="AA378" s="1"/>
      <c r="AB378" s="1">
        <f t="shared" si="78"/>
        <v>74.29184606</v>
      </c>
      <c r="AC378" s="1"/>
      <c r="AD378" s="1">
        <f t="shared" si="79"/>
        <v>0.001624692945</v>
      </c>
      <c r="AE378" s="1"/>
      <c r="AF378" s="1"/>
      <c r="AG378" s="1"/>
      <c r="AH378" s="1"/>
      <c r="AI378" s="1"/>
      <c r="AJ378" s="1"/>
      <c r="AK378" s="1"/>
      <c r="AL378" s="1"/>
    </row>
    <row r="379" ht="15.75" customHeight="1">
      <c r="O379" s="28"/>
      <c r="P379" s="1">
        <f t="shared" si="80"/>
        <v>90</v>
      </c>
      <c r="Q379" s="1"/>
      <c r="R379" s="1">
        <f t="shared" si="72"/>
        <v>0.0003791798224</v>
      </c>
      <c r="S379" s="1">
        <f t="shared" si="73"/>
        <v>1256</v>
      </c>
      <c r="T379" s="1"/>
      <c r="U379" s="1">
        <f t="shared" si="84"/>
        <v>0.03117879786</v>
      </c>
      <c r="V379" s="1">
        <f t="shared" si="75"/>
        <v>39.16057012</v>
      </c>
      <c r="W379" s="1"/>
      <c r="X379" s="1">
        <f t="shared" si="76"/>
        <v>32.26414634</v>
      </c>
      <c r="Y379" s="1"/>
      <c r="Z379" s="1">
        <f t="shared" si="77"/>
        <v>65.20043802</v>
      </c>
      <c r="AA379" s="1"/>
      <c r="AB379" s="1">
        <f t="shared" si="78"/>
        <v>69.98519219</v>
      </c>
      <c r="AC379" s="1"/>
      <c r="AD379" s="1">
        <f t="shared" si="79"/>
        <v>0.001528007141</v>
      </c>
      <c r="AE379" s="1"/>
      <c r="AF379" s="1"/>
      <c r="AG379" s="1"/>
      <c r="AH379" s="1"/>
      <c r="AI379" s="1"/>
      <c r="AJ379" s="1"/>
      <c r="AK379" s="1"/>
      <c r="AL379" s="1"/>
    </row>
    <row r="380" ht="15.75" customHeight="1">
      <c r="O380" s="28"/>
      <c r="P380" s="1">
        <f t="shared" si="80"/>
        <v>91</v>
      </c>
      <c r="Q380" s="1"/>
      <c r="R380" s="1">
        <f t="shared" si="72"/>
        <v>0.0003566698479</v>
      </c>
      <c r="S380" s="1">
        <f t="shared" si="73"/>
        <v>1270</v>
      </c>
      <c r="T380" s="1"/>
      <c r="U380" s="1">
        <f t="shared" si="84"/>
        <v>0.02932787146</v>
      </c>
      <c r="V380" s="1">
        <f t="shared" si="75"/>
        <v>37.24639675</v>
      </c>
      <c r="W380" s="1"/>
      <c r="X380" s="1">
        <f t="shared" si="76"/>
        <v>30.62608298</v>
      </c>
      <c r="Y380" s="1"/>
      <c r="Z380" s="1">
        <f t="shared" si="77"/>
        <v>61.34170243</v>
      </c>
      <c r="AA380" s="1"/>
      <c r="AB380" s="1">
        <f t="shared" si="78"/>
        <v>65.92639294</v>
      </c>
      <c r="AC380" s="1"/>
      <c r="AD380" s="1">
        <f t="shared" si="79"/>
        <v>0.001437093705</v>
      </c>
      <c r="AE380" s="1"/>
      <c r="AF380" s="1"/>
      <c r="AG380" s="1"/>
      <c r="AH380" s="1"/>
      <c r="AI380" s="1"/>
      <c r="AJ380" s="1"/>
      <c r="AK380" s="1"/>
      <c r="AL380" s="1"/>
    </row>
    <row r="381" ht="15.75" customHeight="1">
      <c r="O381" s="28"/>
      <c r="P381" s="1">
        <f t="shared" si="80"/>
        <v>92</v>
      </c>
      <c r="Q381" s="1"/>
      <c r="R381" s="1">
        <f t="shared" si="72"/>
        <v>0.0003354961758</v>
      </c>
      <c r="S381" s="1">
        <f t="shared" si="73"/>
        <v>1284</v>
      </c>
      <c r="T381" s="1"/>
      <c r="U381" s="1">
        <f t="shared" si="84"/>
        <v>0.02758682512</v>
      </c>
      <c r="V381" s="1">
        <f t="shared" si="75"/>
        <v>35.42148346</v>
      </c>
      <c r="W381" s="1"/>
      <c r="X381" s="1">
        <f t="shared" si="76"/>
        <v>29.06828599</v>
      </c>
      <c r="Y381" s="1"/>
      <c r="Z381" s="1">
        <f t="shared" si="77"/>
        <v>57.71432382</v>
      </c>
      <c r="AA381" s="1"/>
      <c r="AB381" s="1">
        <f t="shared" si="78"/>
        <v>62.10132865</v>
      </c>
      <c r="AC381" s="1"/>
      <c r="AD381" s="1">
        <f t="shared" si="79"/>
        <v>0.001351606465</v>
      </c>
      <c r="AE381" s="1"/>
      <c r="AF381" s="1"/>
      <c r="AG381" s="1"/>
      <c r="AH381" s="1"/>
      <c r="AI381" s="1"/>
      <c r="AJ381" s="1"/>
      <c r="AK381" s="1"/>
      <c r="AL381" s="1"/>
    </row>
    <row r="382" ht="15.75" customHeight="1">
      <c r="O382" s="28"/>
      <c r="P382" s="1">
        <f t="shared" si="80"/>
        <v>93</v>
      </c>
      <c r="Q382" s="1"/>
      <c r="R382" s="1">
        <f t="shared" si="72"/>
        <v>0.0003155794769</v>
      </c>
      <c r="S382" s="1">
        <f t="shared" si="73"/>
        <v>1298</v>
      </c>
      <c r="T382" s="1"/>
      <c r="U382" s="1">
        <f t="shared" si="84"/>
        <v>0.02594913584</v>
      </c>
      <c r="V382" s="1">
        <f t="shared" si="75"/>
        <v>33.68197832</v>
      </c>
      <c r="W382" s="1"/>
      <c r="X382" s="1">
        <f t="shared" si="76"/>
        <v>27.58703504</v>
      </c>
      <c r="Y382" s="1"/>
      <c r="Z382" s="1">
        <f t="shared" si="77"/>
        <v>54.30418431</v>
      </c>
      <c r="AA382" s="1"/>
      <c r="AB382" s="1">
        <f t="shared" si="78"/>
        <v>58.49667179</v>
      </c>
      <c r="AC382" s="1"/>
      <c r="AD382" s="1">
        <f t="shared" si="79"/>
        <v>0.001271220146</v>
      </c>
      <c r="AE382" s="1"/>
      <c r="AF382" s="1"/>
      <c r="AG382" s="1"/>
      <c r="AH382" s="1"/>
      <c r="AI382" s="1"/>
      <c r="AJ382" s="1"/>
      <c r="AK382" s="1"/>
      <c r="AL382" s="1"/>
    </row>
    <row r="383" ht="15.75" customHeight="1">
      <c r="O383" s="28"/>
      <c r="P383" s="1">
        <f t="shared" si="80"/>
        <v>94</v>
      </c>
      <c r="Q383" s="1"/>
      <c r="R383" s="1">
        <f t="shared" si="72"/>
        <v>0.0002968451309</v>
      </c>
      <c r="S383" s="1">
        <f t="shared" si="73"/>
        <v>1312</v>
      </c>
      <c r="T383" s="1"/>
      <c r="U383" s="1">
        <f t="shared" si="84"/>
        <v>0.02440866783</v>
      </c>
      <c r="V383" s="1">
        <f t="shared" si="75"/>
        <v>32.02417219</v>
      </c>
      <c r="W383" s="1"/>
      <c r="X383" s="1">
        <f t="shared" si="76"/>
        <v>26.17876596</v>
      </c>
      <c r="Y383" s="1"/>
      <c r="Z383" s="1">
        <f t="shared" si="77"/>
        <v>51.09804894</v>
      </c>
      <c r="AA383" s="1"/>
      <c r="AB383" s="1">
        <f t="shared" si="78"/>
        <v>55.09984358</v>
      </c>
      <c r="AC383" s="1"/>
      <c r="AD383" s="1">
        <f t="shared" si="79"/>
        <v>0.001195629096</v>
      </c>
      <c r="AE383" s="1"/>
      <c r="AF383" s="1"/>
      <c r="AG383" s="1"/>
      <c r="AH383" s="1"/>
      <c r="AI383" s="1"/>
      <c r="AJ383" s="1"/>
      <c r="AK383" s="1"/>
      <c r="AL383" s="1"/>
    </row>
    <row r="384" ht="15.75" customHeight="1">
      <c r="O384" s="28"/>
      <c r="P384" s="1">
        <f t="shared" si="80"/>
        <v>95</v>
      </c>
      <c r="Q384" s="1"/>
      <c r="R384" s="1">
        <f t="shared" si="72"/>
        <v>0.0002792229476</v>
      </c>
      <c r="S384" s="1">
        <f t="shared" si="73"/>
        <v>1326</v>
      </c>
      <c r="T384" s="1"/>
      <c r="U384" s="1">
        <f t="shared" si="84"/>
        <v>0.02295964956</v>
      </c>
      <c r="V384" s="1">
        <f t="shared" si="75"/>
        <v>30.44449531</v>
      </c>
      <c r="W384" s="1"/>
      <c r="X384" s="1">
        <f t="shared" si="76"/>
        <v>24.84006548</v>
      </c>
      <c r="Y384" s="1"/>
      <c r="Z384" s="1">
        <f t="shared" si="77"/>
        <v>48.08350847</v>
      </c>
      <c r="AA384" s="1"/>
      <c r="AB384" s="1">
        <f t="shared" si="78"/>
        <v>51.89897293</v>
      </c>
      <c r="AC384" s="1"/>
      <c r="AD384" s="1">
        <f t="shared" si="79"/>
        <v>0.001124546088</v>
      </c>
      <c r="AE384" s="1"/>
      <c r="AF384" s="1"/>
      <c r="AG384" s="1"/>
      <c r="AH384" s="1"/>
      <c r="AI384" s="1"/>
      <c r="AJ384" s="1"/>
      <c r="AK384" s="1"/>
      <c r="AL384" s="1"/>
    </row>
    <row r="385" ht="15.75" customHeight="1">
      <c r="O385" s="28"/>
      <c r="P385" s="1">
        <f t="shared" si="80"/>
        <v>96</v>
      </c>
      <c r="Q385" s="1"/>
      <c r="R385" s="1">
        <f t="shared" si="72"/>
        <v>0.0002626469035</v>
      </c>
      <c r="S385" s="1">
        <f t="shared" si="73"/>
        <v>1340</v>
      </c>
      <c r="T385" s="1"/>
      <c r="U385" s="1">
        <f t="shared" si="84"/>
        <v>0.02159665212</v>
      </c>
      <c r="V385" s="1">
        <f t="shared" si="75"/>
        <v>28.93951384</v>
      </c>
      <c r="W385" s="1"/>
      <c r="X385" s="1">
        <f t="shared" si="76"/>
        <v>23.56766609</v>
      </c>
      <c r="Y385" s="1"/>
      <c r="Z385" s="1">
        <f t="shared" si="77"/>
        <v>45.24892619</v>
      </c>
      <c r="AA385" s="1"/>
      <c r="AB385" s="1">
        <f t="shared" si="78"/>
        <v>48.88285753</v>
      </c>
      <c r="AC385" s="1"/>
      <c r="AD385" s="1">
        <f t="shared" si="79"/>
        <v>0.001057701203</v>
      </c>
      <c r="AE385" s="1"/>
      <c r="AF385" s="1"/>
      <c r="AG385" s="1"/>
      <c r="AH385" s="1"/>
      <c r="AI385" s="1"/>
      <c r="AJ385" s="1"/>
      <c r="AK385" s="1"/>
      <c r="AL385" s="1"/>
    </row>
    <row r="386" ht="15.75" customHeight="1">
      <c r="O386" s="28"/>
      <c r="P386" s="1">
        <f t="shared" si="80"/>
        <v>97</v>
      </c>
      <c r="Q386" s="1"/>
      <c r="R386" s="1">
        <f t="shared" si="72"/>
        <v>0.0002470548948</v>
      </c>
      <c r="S386" s="1">
        <f t="shared" si="73"/>
        <v>1354</v>
      </c>
      <c r="T386" s="1"/>
      <c r="U386" s="1">
        <f t="shared" si="84"/>
        <v>0.02031456889</v>
      </c>
      <c r="V386" s="1">
        <f t="shared" si="75"/>
        <v>27.50592628</v>
      </c>
      <c r="W386" s="1"/>
      <c r="X386" s="1">
        <f t="shared" si="76"/>
        <v>22.35844093</v>
      </c>
      <c r="Y386" s="1"/>
      <c r="Z386" s="1">
        <f t="shared" si="77"/>
        <v>42.5833882</v>
      </c>
      <c r="AA386" s="1"/>
      <c r="AB386" s="1">
        <f t="shared" si="78"/>
        <v>46.04092695</v>
      </c>
      <c r="AC386" s="1"/>
      <c r="AD386" s="1">
        <f t="shared" si="79"/>
        <v>0.0009948407778</v>
      </c>
      <c r="AE386" s="1"/>
      <c r="AF386" s="1"/>
      <c r="AG386" s="1"/>
      <c r="AH386" s="1"/>
      <c r="AI386" s="1"/>
      <c r="AJ386" s="1"/>
      <c r="AK386" s="1"/>
      <c r="AL386" s="1"/>
    </row>
    <row r="387" ht="15.75" customHeight="1">
      <c r="O387" s="28"/>
      <c r="P387" s="1">
        <f t="shared" si="80"/>
        <v>98</v>
      </c>
      <c r="Q387" s="1"/>
      <c r="R387" s="1">
        <f t="shared" si="72"/>
        <v>0.0002323885042</v>
      </c>
      <c r="S387" s="1">
        <f t="shared" si="73"/>
        <v>1368</v>
      </c>
      <c r="T387" s="1"/>
      <c r="U387" s="1">
        <f t="shared" si="84"/>
        <v>0.01910859642</v>
      </c>
      <c r="V387" s="1">
        <f t="shared" si="75"/>
        <v>26.1405599</v>
      </c>
      <c r="W387" s="1"/>
      <c r="X387" s="1">
        <f t="shared" si="76"/>
        <v>21.20939875</v>
      </c>
      <c r="Y387" s="1"/>
      <c r="Z387" s="1">
        <f t="shared" si="77"/>
        <v>40.07665712</v>
      </c>
      <c r="AA387" s="1"/>
      <c r="AB387" s="1">
        <f t="shared" si="78"/>
        <v>43.36320779</v>
      </c>
      <c r="AC387" s="1"/>
      <c r="AD387" s="1">
        <f t="shared" si="79"/>
        <v>0.0009357264128</v>
      </c>
      <c r="AE387" s="1"/>
      <c r="AF387" s="1"/>
      <c r="AG387" s="1"/>
      <c r="AH387" s="1"/>
      <c r="AI387" s="1"/>
      <c r="AJ387" s="1"/>
      <c r="AK387" s="1"/>
      <c r="AL387" s="1"/>
    </row>
    <row r="388" ht="15.75" customHeight="1">
      <c r="O388" s="28"/>
      <c r="P388" s="1">
        <f t="shared" si="80"/>
        <v>99</v>
      </c>
      <c r="Q388" s="1"/>
      <c r="R388" s="1">
        <f t="shared" si="72"/>
        <v>0.0002185927824</v>
      </c>
      <c r="S388" s="1">
        <f t="shared" si="73"/>
        <v>1382</v>
      </c>
      <c r="T388" s="1"/>
      <c r="U388" s="1">
        <f t="shared" si="84"/>
        <v>0.01797421639</v>
      </c>
      <c r="V388" s="1">
        <f t="shared" si="75"/>
        <v>24.84036705</v>
      </c>
      <c r="W388" s="1"/>
      <c r="X388" s="1">
        <f t="shared" si="76"/>
        <v>20.11767899</v>
      </c>
      <c r="Y388" s="1"/>
      <c r="Z388" s="1">
        <f t="shared" si="77"/>
        <v>37.71912883</v>
      </c>
      <c r="AA388" s="1"/>
      <c r="AB388" s="1">
        <f t="shared" si="78"/>
        <v>40.8402906</v>
      </c>
      <c r="AC388" s="1"/>
      <c r="AD388" s="1">
        <f t="shared" si="79"/>
        <v>0.0008801340511</v>
      </c>
      <c r="AE388" s="1"/>
      <c r="AF388" s="1"/>
      <c r="AG388" s="1"/>
      <c r="AH388" s="1"/>
      <c r="AI388" s="1"/>
      <c r="AJ388" s="1"/>
      <c r="AK388" s="1"/>
      <c r="AL388" s="1"/>
    </row>
    <row r="389" ht="15.75" customHeight="1">
      <c r="O389" s="28"/>
      <c r="P389" s="1">
        <f t="shared" si="80"/>
        <v>100</v>
      </c>
      <c r="Q389" s="1"/>
      <c r="R389" s="1">
        <f t="shared" si="72"/>
        <v>0.0002056160424</v>
      </c>
      <c r="S389" s="1">
        <f t="shared" si="73"/>
        <v>1396</v>
      </c>
      <c r="T389" s="1"/>
      <c r="U389" s="1">
        <f t="shared" si="84"/>
        <v>0.01690717872</v>
      </c>
      <c r="V389" s="1">
        <f t="shared" si="75"/>
        <v>23.6024215</v>
      </c>
      <c r="W389" s="1"/>
      <c r="X389" s="1">
        <f t="shared" si="76"/>
        <v>19.08054693</v>
      </c>
      <c r="Y389" s="1"/>
      <c r="Z389" s="1">
        <f t="shared" si="77"/>
        <v>35.50179215</v>
      </c>
      <c r="AA389" s="1"/>
      <c r="AB389" s="1">
        <f t="shared" si="78"/>
        <v>38.4632986</v>
      </c>
      <c r="AC389" s="1"/>
      <c r="AD389" s="1">
        <f t="shared" si="79"/>
        <v>0.0008278531062</v>
      </c>
      <c r="AE389" s="1"/>
      <c r="AF389" s="1"/>
      <c r="AG389" s="1"/>
      <c r="AH389" s="1"/>
      <c r="AI389" s="1"/>
      <c r="AJ389" s="1"/>
      <c r="AK389" s="1"/>
      <c r="AL389" s="1"/>
    </row>
    <row r="390" ht="15.75" customHeight="1">
      <c r="O390" s="28"/>
      <c r="P390" s="1">
        <f t="shared" si="80"/>
        <v>101</v>
      </c>
      <c r="Q390" s="1"/>
      <c r="R390" s="1">
        <f t="shared" si="72"/>
        <v>0.0001934096654</v>
      </c>
      <c r="S390" s="1">
        <f t="shared" si="73"/>
        <v>1410</v>
      </c>
      <c r="T390" s="1"/>
      <c r="U390" s="1">
        <f t="shared" si="84"/>
        <v>0.01590348565</v>
      </c>
      <c r="V390" s="1">
        <f t="shared" si="75"/>
        <v>22.42391476</v>
      </c>
      <c r="W390" s="1"/>
      <c r="X390" s="1">
        <f t="shared" si="76"/>
        <v>18.09538898</v>
      </c>
      <c r="Y390" s="1"/>
      <c r="Z390" s="1">
        <f t="shared" si="77"/>
        <v>33.41619116</v>
      </c>
      <c r="AA390" s="1"/>
      <c r="AB390" s="1">
        <f t="shared" si="78"/>
        <v>36.22385811</v>
      </c>
      <c r="AC390" s="1"/>
      <c r="AD390" s="1">
        <f t="shared" si="79"/>
        <v>0.0007786856465</v>
      </c>
      <c r="AE390" s="1"/>
      <c r="AF390" s="1"/>
      <c r="AG390" s="1"/>
      <c r="AH390" s="1"/>
      <c r="AI390" s="1"/>
      <c r="AJ390" s="1"/>
      <c r="AK390" s="1"/>
      <c r="AL390" s="1"/>
    </row>
    <row r="391" ht="15.75" customHeight="1">
      <c r="O391" s="28"/>
      <c r="P391" s="1">
        <f t="shared" si="80"/>
        <v>102</v>
      </c>
      <c r="Q391" s="1"/>
      <c r="R391" s="1">
        <f t="shared" si="72"/>
        <v>0.0001819279188</v>
      </c>
      <c r="S391" s="1">
        <f t="shared" si="73"/>
        <v>1424</v>
      </c>
      <c r="T391" s="1"/>
      <c r="U391" s="1">
        <f t="shared" si="84"/>
        <v>0.01495937671</v>
      </c>
      <c r="V391" s="1">
        <f t="shared" si="75"/>
        <v>21.30215244</v>
      </c>
      <c r="W391" s="1"/>
      <c r="X391" s="1">
        <f t="shared" si="76"/>
        <v>17.15970803</v>
      </c>
      <c r="Y391" s="1"/>
      <c r="Z391" s="1">
        <f t="shared" si="77"/>
        <v>31.45439</v>
      </c>
      <c r="AA391" s="1"/>
      <c r="AB391" s="1">
        <f t="shared" si="78"/>
        <v>34.11407055</v>
      </c>
      <c r="AC391" s="1"/>
      <c r="AD391" s="1">
        <f t="shared" si="79"/>
        <v>0.0007324456291</v>
      </c>
      <c r="AE391" s="1"/>
      <c r="AF391" s="1"/>
      <c r="AG391" s="1"/>
      <c r="AH391" s="1"/>
      <c r="AI391" s="1"/>
      <c r="AJ391" s="1"/>
      <c r="AK391" s="1"/>
      <c r="AL391" s="1"/>
    </row>
    <row r="392" ht="15.75" customHeight="1">
      <c r="O392" s="28"/>
      <c r="P392" s="1">
        <f t="shared" si="80"/>
        <v>103</v>
      </c>
      <c r="Q392" s="1"/>
      <c r="R392" s="1">
        <f t="shared" si="72"/>
        <v>0.000171127785</v>
      </c>
      <c r="S392" s="1">
        <f t="shared" si="73"/>
        <v>1438</v>
      </c>
      <c r="T392" s="1"/>
      <c r="U392" s="1">
        <f t="shared" si="84"/>
        <v>0.01407131472</v>
      </c>
      <c r="V392" s="1">
        <f t="shared" si="75"/>
        <v>20.23455057</v>
      </c>
      <c r="W392" s="1"/>
      <c r="X392" s="1">
        <f t="shared" si="76"/>
        <v>16.27111891</v>
      </c>
      <c r="Y392" s="1"/>
      <c r="Z392" s="1">
        <f t="shared" si="77"/>
        <v>29.60894002</v>
      </c>
      <c r="AA392" s="1"/>
      <c r="AB392" s="1">
        <f t="shared" si="78"/>
        <v>32.12648589</v>
      </c>
      <c r="AC392" s="1"/>
      <c r="AD392" s="1">
        <f t="shared" si="79"/>
        <v>0.0006889581805</v>
      </c>
      <c r="AE392" s="1"/>
      <c r="AF392" s="1"/>
      <c r="AG392" s="1"/>
      <c r="AH392" s="1"/>
      <c r="AI392" s="1"/>
      <c r="AJ392" s="1"/>
      <c r="AK392" s="1"/>
      <c r="AL392" s="1"/>
    </row>
    <row r="393" ht="15.75" customHeight="1">
      <c r="O393" s="28"/>
      <c r="P393" s="1">
        <f t="shared" si="80"/>
        <v>104</v>
      </c>
      <c r="Q393" s="1"/>
      <c r="R393" s="1">
        <f t="shared" si="72"/>
        <v>0.0001609688001</v>
      </c>
      <c r="S393" s="1">
        <f t="shared" si="73"/>
        <v>1452</v>
      </c>
      <c r="T393" s="1"/>
      <c r="U393" s="1">
        <f t="shared" si="84"/>
        <v>0.01323597244</v>
      </c>
      <c r="V393" s="1">
        <f t="shared" si="75"/>
        <v>19.21863199</v>
      </c>
      <c r="W393" s="1"/>
      <c r="X393" s="1">
        <f t="shared" si="76"/>
        <v>15.42734407</v>
      </c>
      <c r="Y393" s="1"/>
      <c r="Z393" s="1">
        <f t="shared" si="77"/>
        <v>27.87284906</v>
      </c>
      <c r="AA393" s="1"/>
      <c r="AB393" s="1">
        <f t="shared" si="78"/>
        <v>30.25407768</v>
      </c>
      <c r="AC393" s="1"/>
      <c r="AD393" s="1">
        <f t="shared" si="79"/>
        <v>0.0006480589216</v>
      </c>
      <c r="AE393" s="1"/>
      <c r="AF393" s="1"/>
      <c r="AG393" s="1"/>
      <c r="AH393" s="1"/>
      <c r="AI393" s="1"/>
      <c r="AJ393" s="1"/>
      <c r="AK393" s="1"/>
      <c r="AL393" s="1"/>
    </row>
    <row r="394" ht="15.75" customHeight="1">
      <c r="O394" s="28"/>
      <c r="P394" s="1">
        <f t="shared" si="80"/>
        <v>105</v>
      </c>
      <c r="Q394" s="1"/>
      <c r="R394" s="1">
        <f t="shared" si="72"/>
        <v>0.0001514129024</v>
      </c>
      <c r="S394" s="1">
        <f t="shared" si="73"/>
        <v>1466</v>
      </c>
      <c r="T394" s="1"/>
      <c r="U394" s="1">
        <f t="shared" si="84"/>
        <v>0.01245022018</v>
      </c>
      <c r="V394" s="1">
        <f t="shared" si="75"/>
        <v>18.25202279</v>
      </c>
      <c r="W394" s="1"/>
      <c r="X394" s="1">
        <f t="shared" si="76"/>
        <v>14.62620925</v>
      </c>
      <c r="Y394" s="1"/>
      <c r="Z394" s="1">
        <f t="shared" si="77"/>
        <v>26.23955278</v>
      </c>
      <c r="AA394" s="1"/>
      <c r="AB394" s="1">
        <f t="shared" si="78"/>
        <v>28.49021928</v>
      </c>
      <c r="AC394" s="1"/>
      <c r="AD394" s="1">
        <f t="shared" si="79"/>
        <v>0.0006095933333</v>
      </c>
      <c r="AE394" s="1"/>
      <c r="AF394" s="1"/>
      <c r="AG394" s="1"/>
      <c r="AH394" s="1"/>
      <c r="AI394" s="1"/>
      <c r="AJ394" s="1"/>
      <c r="AK394" s="1"/>
      <c r="AL394" s="1"/>
    </row>
    <row r="395" ht="15.75" customHeight="1">
      <c r="O395" s="28"/>
      <c r="P395" s="1">
        <f t="shared" si="80"/>
        <v>106</v>
      </c>
      <c r="Q395" s="1"/>
      <c r="R395" s="1">
        <f t="shared" si="72"/>
        <v>0.0001424242897</v>
      </c>
      <c r="S395" s="1">
        <f t="shared" si="73"/>
        <v>1480</v>
      </c>
      <c r="T395" s="1"/>
      <c r="U395" s="1">
        <f t="shared" si="84"/>
        <v>0.01171111403</v>
      </c>
      <c r="V395" s="1">
        <f t="shared" si="75"/>
        <v>17.33244877</v>
      </c>
      <c r="W395" s="1"/>
      <c r="X395" s="1">
        <f t="shared" si="76"/>
        <v>13.86563931</v>
      </c>
      <c r="Y395" s="1"/>
      <c r="Z395" s="1">
        <f t="shared" si="77"/>
        <v>24.70288777</v>
      </c>
      <c r="AA395" s="1"/>
      <c r="AB395" s="1">
        <f t="shared" si="78"/>
        <v>26.82866152</v>
      </c>
      <c r="AC395" s="1"/>
      <c r="AD395" s="1">
        <f t="shared" si="79"/>
        <v>0.0005734161618</v>
      </c>
      <c r="AE395" s="1"/>
      <c r="AF395" s="1"/>
      <c r="AG395" s="1"/>
      <c r="AH395" s="1"/>
      <c r="AI395" s="1"/>
      <c r="AJ395" s="1"/>
      <c r="AK395" s="1"/>
      <c r="AL395" s="1"/>
    </row>
    <row r="396" ht="15.75" customHeight="1">
      <c r="O396" s="28"/>
      <c r="P396" s="1">
        <f t="shared" si="80"/>
        <v>107</v>
      </c>
      <c r="Q396" s="1"/>
      <c r="R396" s="1">
        <f t="shared" si="72"/>
        <v>0.0001339692851</v>
      </c>
      <c r="S396" s="1">
        <f t="shared" si="73"/>
        <v>1494</v>
      </c>
      <c r="T396" s="1"/>
      <c r="U396" s="1">
        <f t="shared" si="84"/>
        <v>0.01101588485</v>
      </c>
      <c r="V396" s="1">
        <f t="shared" si="75"/>
        <v>16.45773196</v>
      </c>
      <c r="W396" s="1"/>
      <c r="X396" s="1">
        <f t="shared" si="76"/>
        <v>13.14365427</v>
      </c>
      <c r="Y396" s="1"/>
      <c r="Z396" s="1">
        <f t="shared" si="77"/>
        <v>23.25706651</v>
      </c>
      <c r="AA396" s="1"/>
      <c r="AB396" s="1">
        <f t="shared" si="78"/>
        <v>25.26351148</v>
      </c>
      <c r="AC396" s="1"/>
      <c r="AD396" s="1">
        <f t="shared" si="79"/>
        <v>0.0005393908587</v>
      </c>
      <c r="AE396" s="1"/>
      <c r="AF396" s="1"/>
      <c r="AG396" s="1"/>
      <c r="AH396" s="1"/>
      <c r="AI396" s="1"/>
      <c r="AJ396" s="1"/>
      <c r="AK396" s="1"/>
      <c r="AL396" s="1"/>
    </row>
    <row r="397" ht="15.75" customHeight="1">
      <c r="O397" s="28"/>
      <c r="P397" s="1">
        <f t="shared" si="80"/>
        <v>108</v>
      </c>
      <c r="Q397" s="1"/>
      <c r="R397" s="1">
        <f t="shared" si="72"/>
        <v>0.0001260162111</v>
      </c>
      <c r="S397" s="1">
        <f t="shared" si="73"/>
        <v>1508</v>
      </c>
      <c r="T397" s="1"/>
      <c r="U397" s="1">
        <f t="shared" si="84"/>
        <v>0.01036192788</v>
      </c>
      <c r="V397" s="1">
        <f t="shared" si="75"/>
        <v>15.62578724</v>
      </c>
      <c r="W397" s="1"/>
      <c r="X397" s="1">
        <f t="shared" si="76"/>
        <v>12.45836532</v>
      </c>
      <c r="Y397" s="1"/>
      <c r="Z397" s="1">
        <f t="shared" si="77"/>
        <v>21.89665389</v>
      </c>
      <c r="AA397" s="1"/>
      <c r="AB397" s="1">
        <f t="shared" si="78"/>
        <v>23.78921249</v>
      </c>
      <c r="AC397" s="1"/>
      <c r="AD397" s="1">
        <f t="shared" si="79"/>
        <v>0.0005073890571</v>
      </c>
      <c r="AE397" s="1"/>
      <c r="AF397" s="1"/>
      <c r="AG397" s="1"/>
      <c r="AH397" s="1"/>
      <c r="AI397" s="1"/>
      <c r="AJ397" s="1"/>
      <c r="AK397" s="1"/>
      <c r="AL397" s="1"/>
    </row>
    <row r="398" ht="15.75" customHeight="1">
      <c r="O398" s="28"/>
      <c r="P398" s="1">
        <f t="shared" si="80"/>
        <v>109</v>
      </c>
      <c r="Q398" s="1"/>
      <c r="R398" s="1">
        <f t="shared" si="72"/>
        <v>0.0001185352705</v>
      </c>
      <c r="S398" s="1">
        <f t="shared" si="73"/>
        <v>1522</v>
      </c>
      <c r="T398" s="1"/>
      <c r="U398" s="1">
        <f t="shared" si="84"/>
        <v>0.009746793003</v>
      </c>
      <c r="V398" s="1">
        <f t="shared" si="75"/>
        <v>14.83461895</v>
      </c>
      <c r="W398" s="1"/>
      <c r="X398" s="1">
        <f t="shared" si="76"/>
        <v>11.80797109</v>
      </c>
      <c r="Y398" s="1"/>
      <c r="Z398" s="1">
        <f t="shared" si="77"/>
        <v>20.61654522</v>
      </c>
      <c r="AA398" s="1"/>
      <c r="AB398" s="1">
        <f t="shared" si="78"/>
        <v>22.40052522</v>
      </c>
      <c r="AC398" s="1"/>
      <c r="AD398" s="1">
        <f t="shared" si="79"/>
        <v>0.0004772900777</v>
      </c>
      <c r="AE398" s="1"/>
      <c r="AF398" s="1"/>
      <c r="AG398" s="1"/>
      <c r="AH398" s="1"/>
      <c r="AI398" s="1"/>
      <c r="AJ398" s="1"/>
      <c r="AK398" s="1"/>
      <c r="AL398" s="1"/>
    </row>
    <row r="399" ht="15.75" customHeight="1">
      <c r="O399" s="28"/>
      <c r="P399" s="1">
        <f t="shared" si="80"/>
        <v>110</v>
      </c>
      <c r="Q399" s="1"/>
      <c r="R399" s="1">
        <f t="shared" si="72"/>
        <v>0.0001114984353</v>
      </c>
      <c r="S399" s="1">
        <f t="shared" si="73"/>
        <v>1536</v>
      </c>
      <c r="T399" s="1"/>
      <c r="U399" s="1">
        <f t="shared" si="84"/>
        <v>0.009168175552</v>
      </c>
      <c r="V399" s="1">
        <f t="shared" si="75"/>
        <v>14.08231765</v>
      </c>
      <c r="W399" s="1"/>
      <c r="X399" s="1">
        <f t="shared" si="76"/>
        <v>11.19075398</v>
      </c>
      <c r="Y399" s="1"/>
      <c r="Z399" s="1">
        <f t="shared" si="77"/>
        <v>19.41194574</v>
      </c>
      <c r="AA399" s="1"/>
      <c r="AB399" s="1">
        <f t="shared" si="78"/>
        <v>21.09250976</v>
      </c>
      <c r="AC399" s="1"/>
      <c r="AD399" s="1">
        <f t="shared" si="79"/>
        <v>0.0004489804661</v>
      </c>
      <c r="AE399" s="1"/>
      <c r="AF399" s="1"/>
      <c r="AG399" s="1"/>
      <c r="AH399" s="1"/>
      <c r="AI399" s="1"/>
      <c r="AJ399" s="1"/>
      <c r="AK399" s="1"/>
      <c r="AL399" s="1"/>
    </row>
    <row r="400" ht="15.75" customHeight="1">
      <c r="O400" s="28"/>
      <c r="P400" s="1">
        <f t="shared" si="80"/>
        <v>111</v>
      </c>
      <c r="Q400" s="1"/>
      <c r="R400" s="1">
        <f t="shared" si="72"/>
        <v>0.0001048793412</v>
      </c>
      <c r="S400" s="1">
        <f t="shared" si="73"/>
        <v>1550</v>
      </c>
      <c r="T400" s="1"/>
      <c r="U400" s="1">
        <f t="shared" si="84"/>
        <v>0.008623907672</v>
      </c>
      <c r="V400" s="1">
        <f t="shared" si="75"/>
        <v>13.36705689</v>
      </c>
      <c r="W400" s="1"/>
      <c r="X400" s="1">
        <f t="shared" si="76"/>
        <v>10.60507661</v>
      </c>
      <c r="Y400" s="1"/>
      <c r="Z400" s="1">
        <f t="shared" si="77"/>
        <v>18.27835138</v>
      </c>
      <c r="AA400" s="1"/>
      <c r="AB400" s="1">
        <f t="shared" si="78"/>
        <v>19.86050879</v>
      </c>
      <c r="AC400" s="1"/>
      <c r="AD400" s="1">
        <f t="shared" si="79"/>
        <v>0.000422353558</v>
      </c>
      <c r="AE400" s="1"/>
      <c r="AF400" s="1"/>
      <c r="AG400" s="1"/>
      <c r="AH400" s="1"/>
      <c r="AI400" s="1"/>
      <c r="AJ400" s="1"/>
      <c r="AK400" s="1"/>
      <c r="AL400" s="1"/>
    </row>
    <row r="401" ht="15.75" customHeight="1">
      <c r="O401" s="28"/>
      <c r="P401" s="1">
        <f t="shared" si="80"/>
        <v>112</v>
      </c>
      <c r="Q401" s="1"/>
      <c r="R401" s="1">
        <f t="shared" si="72"/>
        <v>0.00009865318896</v>
      </c>
      <c r="S401" s="1">
        <f t="shared" si="73"/>
        <v>1564</v>
      </c>
      <c r="T401" s="1"/>
      <c r="U401" s="1">
        <f t="shared" si="84"/>
        <v>0.008111950203</v>
      </c>
      <c r="V401" s="1">
        <f t="shared" si="75"/>
        <v>12.68709012</v>
      </c>
      <c r="W401" s="1"/>
      <c r="X401" s="1">
        <f t="shared" si="76"/>
        <v>10.04937839</v>
      </c>
      <c r="Y401" s="1"/>
      <c r="Z401" s="1">
        <f t="shared" si="77"/>
        <v>17.21153073</v>
      </c>
      <c r="AA401" s="1"/>
      <c r="AB401" s="1">
        <f t="shared" si="78"/>
        <v>18.70013159</v>
      </c>
      <c r="AC401" s="1"/>
      <c r="AD401" s="1">
        <f t="shared" si="79"/>
        <v>0.0003973090704</v>
      </c>
      <c r="AE401" s="1"/>
      <c r="AF401" s="1"/>
      <c r="AG401" s="1"/>
      <c r="AH401" s="1"/>
      <c r="AI401" s="1"/>
      <c r="AJ401" s="1"/>
      <c r="AK401" s="1"/>
      <c r="AL401" s="1"/>
    </row>
    <row r="402" ht="15.75" customHeight="1">
      <c r="O402" s="28"/>
      <c r="P402" s="1">
        <f t="shared" si="80"/>
        <v>113</v>
      </c>
      <c r="Q402" s="1"/>
      <c r="R402" s="1">
        <f t="shared" si="72"/>
        <v>0.00009279665167</v>
      </c>
      <c r="S402" s="1">
        <f t="shared" si="73"/>
        <v>1578</v>
      </c>
      <c r="T402" s="1"/>
      <c r="U402" s="1">
        <f t="shared" si="84"/>
        <v>0.007630385042</v>
      </c>
      <c r="V402" s="1">
        <f t="shared" si="75"/>
        <v>12.0407476</v>
      </c>
      <c r="W402" s="1"/>
      <c r="X402" s="1">
        <f t="shared" si="76"/>
        <v>9.522172244</v>
      </c>
      <c r="Y402" s="1"/>
      <c r="Z402" s="1">
        <f t="shared" si="77"/>
        <v>16.20750822</v>
      </c>
      <c r="AA402" s="1"/>
      <c r="AB402" s="1">
        <f t="shared" si="78"/>
        <v>17.60723895</v>
      </c>
      <c r="AC402" s="1"/>
      <c r="AD402" s="1">
        <f t="shared" si="79"/>
        <v>0.000373752718</v>
      </c>
      <c r="AE402" s="1"/>
      <c r="AF402" s="1"/>
      <c r="AG402" s="1"/>
      <c r="AH402" s="1"/>
      <c r="AI402" s="1"/>
      <c r="AJ402" s="1"/>
      <c r="AK402" s="1"/>
      <c r="AL402" s="1"/>
    </row>
    <row r="403" ht="15.75" customHeight="1">
      <c r="O403" s="28"/>
      <c r="P403" s="1">
        <f t="shared" si="80"/>
        <v>114</v>
      </c>
      <c r="Q403" s="1"/>
      <c r="R403" s="1">
        <f t="shared" si="72"/>
        <v>0.00008728778716</v>
      </c>
      <c r="S403" s="1">
        <f t="shared" si="73"/>
        <v>1592</v>
      </c>
      <c r="T403" s="1"/>
      <c r="U403" s="1">
        <f t="shared" si="84"/>
        <v>0.00717740795</v>
      </c>
      <c r="V403" s="1">
        <f t="shared" si="75"/>
        <v>11.42643346</v>
      </c>
      <c r="W403" s="1"/>
      <c r="X403" s="1">
        <f t="shared" si="76"/>
        <v>9.022041424</v>
      </c>
      <c r="Y403" s="1"/>
      <c r="Z403" s="1">
        <f t="shared" si="77"/>
        <v>15.26254837</v>
      </c>
      <c r="AA403" s="1"/>
      <c r="AB403" s="1">
        <f t="shared" si="78"/>
        <v>16.57792895</v>
      </c>
      <c r="AC403" s="1"/>
      <c r="AD403" s="1">
        <f t="shared" si="79"/>
        <v>0.0003515958525</v>
      </c>
      <c r="AE403" s="1"/>
      <c r="AF403" s="1"/>
      <c r="AG403" s="1"/>
      <c r="AH403" s="1"/>
      <c r="AI403" s="1"/>
      <c r="AJ403" s="1"/>
      <c r="AK403" s="1"/>
      <c r="AL403" s="1"/>
    </row>
    <row r="404" ht="15.75" customHeight="1">
      <c r="O404" s="28"/>
      <c r="P404" s="1">
        <f t="shared" si="80"/>
        <v>115</v>
      </c>
      <c r="Q404" s="1"/>
      <c r="R404" s="1">
        <f t="shared" si="72"/>
        <v>0.00008210595587</v>
      </c>
      <c r="S404" s="1">
        <f t="shared" si="73"/>
        <v>1606</v>
      </c>
      <c r="T404" s="1"/>
      <c r="U404" s="1">
        <f t="shared" si="84"/>
        <v>0.006751321802</v>
      </c>
      <c r="V404" s="1">
        <f t="shared" si="75"/>
        <v>10.84262281</v>
      </c>
      <c r="W404" s="1"/>
      <c r="X404" s="1">
        <f t="shared" si="76"/>
        <v>8.547636431</v>
      </c>
      <c r="Y404" s="1"/>
      <c r="Z404" s="1">
        <f t="shared" si="77"/>
        <v>14.37314094</v>
      </c>
      <c r="AA404" s="1"/>
      <c r="AB404" s="1">
        <f t="shared" si="78"/>
        <v>15.60852353</v>
      </c>
      <c r="AC404" s="1"/>
      <c r="AD404" s="1">
        <f t="shared" si="79"/>
        <v>0.0003307551245</v>
      </c>
      <c r="AE404" s="1"/>
      <c r="AF404" s="1"/>
      <c r="AG404" s="1"/>
      <c r="AH404" s="1"/>
      <c r="AI404" s="1"/>
      <c r="AJ404" s="1"/>
      <c r="AK404" s="1"/>
      <c r="AL404" s="1"/>
    </row>
    <row r="405" ht="15.75" customHeight="1">
      <c r="O405" s="28"/>
      <c r="P405" s="1">
        <f t="shared" si="80"/>
        <v>116</v>
      </c>
      <c r="Q405" s="1"/>
      <c r="R405" s="1">
        <f t="shared" si="72"/>
        <v>0.00007723174352</v>
      </c>
      <c r="S405" s="1">
        <f t="shared" si="73"/>
        <v>1620</v>
      </c>
      <c r="T405" s="1"/>
      <c r="U405" s="1">
        <f t="shared" si="84"/>
        <v>0.006350530217</v>
      </c>
      <c r="V405" s="1">
        <f t="shared" si="75"/>
        <v>10.28785895</v>
      </c>
      <c r="W405" s="1"/>
      <c r="X405" s="1">
        <f t="shared" si="76"/>
        <v>8.097672071</v>
      </c>
      <c r="Y405" s="1"/>
      <c r="Z405" s="1">
        <f t="shared" si="77"/>
        <v>13.53598715</v>
      </c>
      <c r="AA405" s="1"/>
      <c r="AB405" s="1">
        <f t="shared" si="78"/>
        <v>14.69555576</v>
      </c>
      <c r="AC405" s="1"/>
      <c r="AD405" s="1">
        <f t="shared" si="79"/>
        <v>0.0003111521645</v>
      </c>
      <c r="AE405" s="1"/>
      <c r="AF405" s="1"/>
      <c r="AG405" s="1"/>
      <c r="AH405" s="1"/>
      <c r="AI405" s="1"/>
      <c r="AJ405" s="1"/>
      <c r="AK405" s="1"/>
      <c r="AL405" s="1"/>
    </row>
    <row r="406" ht="15.75" customHeight="1">
      <c r="O406" s="28"/>
      <c r="P406" s="57">
        <f t="shared" si="80"/>
        <v>117</v>
      </c>
      <c r="Q406" s="57" t="s">
        <v>116</v>
      </c>
      <c r="R406" s="57">
        <f t="shared" si="72"/>
        <v>0.00007264688832</v>
      </c>
      <c r="S406" s="57">
        <f t="shared" si="73"/>
        <v>1634</v>
      </c>
      <c r="T406" s="57">
        <f>SUM(R367:R406)</f>
        <v>0.01216146383</v>
      </c>
      <c r="U406" s="57">
        <f t="shared" si="84"/>
        <v>0.005973531587</v>
      </c>
      <c r="V406" s="57">
        <f t="shared" si="75"/>
        <v>9.760750614</v>
      </c>
      <c r="W406" s="57">
        <f>SUM(V367:V406)</f>
        <v>1256.825329</v>
      </c>
      <c r="X406" s="57">
        <f t="shared" si="76"/>
        <v>7.67092461</v>
      </c>
      <c r="Y406" s="57">
        <f>W406/SUM(X367:X406)</f>
        <v>1.214981231</v>
      </c>
      <c r="Z406" s="57">
        <f t="shared" si="77"/>
        <v>12.74798666</v>
      </c>
      <c r="AA406" s="57">
        <f>SUM(Z367:Z406)</f>
        <v>2096.549745</v>
      </c>
      <c r="AB406" s="57">
        <f t="shared" si="78"/>
        <v>13.83575786</v>
      </c>
      <c r="AC406" s="57">
        <f>SUM(AB367:AB406)</f>
        <v>2242.104437</v>
      </c>
      <c r="AD406" s="57">
        <f t="shared" si="79"/>
        <v>0.0002927132845</v>
      </c>
      <c r="AE406" s="57">
        <f>SUM(AD367:AD406)</f>
        <v>0.04903793273</v>
      </c>
      <c r="AF406" s="1"/>
      <c r="AG406" s="1"/>
      <c r="AH406" s="1"/>
      <c r="AI406" s="1"/>
      <c r="AJ406" s="1"/>
      <c r="AK406" s="1"/>
      <c r="AL406" s="1"/>
    </row>
    <row r="407" ht="15.75" customHeight="1">
      <c r="O407" s="2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5.75" customHeight="1">
      <c r="O408" s="28"/>
      <c r="AE408" s="1"/>
      <c r="AF408" s="1"/>
      <c r="AG408" s="1"/>
      <c r="AH408" s="1"/>
      <c r="AI408" s="1"/>
      <c r="AJ408" s="1"/>
      <c r="AK408" s="1"/>
      <c r="AL408" s="1"/>
    </row>
    <row r="409" ht="15.75" customHeight="1">
      <c r="O409" s="28"/>
      <c r="P409" s="56" t="s">
        <v>119</v>
      </c>
      <c r="Q409" s="56"/>
      <c r="R409" s="56">
        <v>4.0</v>
      </c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31"/>
      <c r="AG409" s="31"/>
      <c r="AH409" s="31"/>
      <c r="AI409" s="31"/>
      <c r="AJ409" s="1"/>
      <c r="AK409" s="1"/>
      <c r="AL409" s="1"/>
    </row>
    <row r="410" ht="15.75" customHeight="1">
      <c r="O410" s="28"/>
      <c r="P410" s="13" t="s">
        <v>69</v>
      </c>
      <c r="Q410" s="1" t="s">
        <v>120</v>
      </c>
      <c r="R410" s="13" t="s">
        <v>105</v>
      </c>
      <c r="S410" s="13" t="s">
        <v>106</v>
      </c>
      <c r="T410" s="1" t="s">
        <v>87</v>
      </c>
      <c r="U410" s="1" t="s">
        <v>121</v>
      </c>
      <c r="V410" s="1" t="s">
        <v>122</v>
      </c>
      <c r="W410" s="1" t="s">
        <v>90</v>
      </c>
      <c r="X410" s="1" t="s">
        <v>123</v>
      </c>
      <c r="Y410" s="11" t="s">
        <v>92</v>
      </c>
      <c r="Z410" s="1" t="s">
        <v>124</v>
      </c>
      <c r="AA410" s="1" t="s">
        <v>94</v>
      </c>
      <c r="AB410" s="1" t="s">
        <v>125</v>
      </c>
      <c r="AC410" s="13" t="s">
        <v>96</v>
      </c>
      <c r="AD410" s="13" t="s">
        <v>126</v>
      </c>
      <c r="AE410" s="10" t="s">
        <v>98</v>
      </c>
      <c r="AF410" s="1"/>
      <c r="AG410" s="1"/>
      <c r="AH410" s="1"/>
      <c r="AI410" s="1"/>
      <c r="AJ410" s="1"/>
      <c r="AK410" s="1"/>
      <c r="AL410" s="1"/>
    </row>
    <row r="411" ht="15.75" customHeight="1">
      <c r="O411" s="28"/>
      <c r="P411" s="1">
        <f>51</f>
        <v>51</v>
      </c>
      <c r="Q411" s="1"/>
      <c r="R411" s="1">
        <f t="shared" ref="R411:R477" si="85">B58</f>
        <v>0.004124955694</v>
      </c>
      <c r="S411" s="1">
        <f t="shared" ref="S411:S477" si="86">D58</f>
        <v>710</v>
      </c>
      <c r="U411" s="1">
        <f t="shared" ref="U411:U415" si="87">R411/$T$415</f>
        <v>0.2251968619</v>
      </c>
      <c r="V411" s="1">
        <f t="shared" ref="V411:V477" si="88">U411*S411</f>
        <v>159.889772</v>
      </c>
      <c r="W411" s="1"/>
      <c r="X411" s="1">
        <f t="shared" ref="X411:X477" si="89">V411/I58</f>
        <v>145.9325566</v>
      </c>
      <c r="Z411" s="1">
        <f t="shared" ref="Z411:Z477" si="90">U411*L58</f>
        <v>498.192046</v>
      </c>
      <c r="AA411" s="1"/>
      <c r="AB411" s="1">
        <f t="shared" ref="AB411:AB477" si="91">U411*K58</f>
        <v>462.6905324</v>
      </c>
      <c r="AC411" s="1"/>
      <c r="AD411" s="1">
        <f t="shared" ref="AD411:AD477" si="92">U411*N58</f>
        <v>0.01127248134</v>
      </c>
      <c r="AE411" s="1"/>
      <c r="AF411" s="1"/>
      <c r="AG411" s="1"/>
      <c r="AH411" s="1"/>
      <c r="AI411" s="1"/>
      <c r="AJ411" s="1"/>
      <c r="AK411" s="1"/>
      <c r="AL411" s="1"/>
    </row>
    <row r="412" ht="15.75" customHeight="1">
      <c r="O412" s="28"/>
      <c r="P412" s="1">
        <f t="shared" ref="P412:P477" si="93">P411+1</f>
        <v>52</v>
      </c>
      <c r="Q412" s="1"/>
      <c r="R412" s="1">
        <f t="shared" si="85"/>
        <v>0.003880078087</v>
      </c>
      <c r="S412" s="1">
        <f t="shared" si="86"/>
        <v>724</v>
      </c>
      <c r="T412" s="1"/>
      <c r="U412" s="1">
        <f t="shared" si="87"/>
        <v>0.2118280714</v>
      </c>
      <c r="V412" s="1">
        <f t="shared" si="88"/>
        <v>153.3635237</v>
      </c>
      <c r="W412" s="1"/>
      <c r="X412" s="1">
        <f t="shared" si="89"/>
        <v>139.4863279</v>
      </c>
      <c r="Y412" s="1"/>
      <c r="Z412" s="1">
        <f t="shared" si="90"/>
        <v>466.8221947</v>
      </c>
      <c r="AA412" s="1"/>
      <c r="AB412" s="1">
        <f t="shared" si="91"/>
        <v>436.7269593</v>
      </c>
      <c r="AC412" s="1"/>
      <c r="AD412" s="1">
        <f t="shared" si="92"/>
        <v>0.0105911754</v>
      </c>
      <c r="AE412" s="1"/>
      <c r="AF412" s="1"/>
      <c r="AG412" s="1"/>
      <c r="AH412" s="1"/>
      <c r="AI412" s="1"/>
      <c r="AJ412" s="1"/>
      <c r="AK412" s="1"/>
      <c r="AL412" s="1"/>
    </row>
    <row r="413" ht="15.75" customHeight="1">
      <c r="O413" s="28"/>
      <c r="P413" s="1">
        <f t="shared" si="93"/>
        <v>53</v>
      </c>
      <c r="Q413" s="1"/>
      <c r="R413" s="1">
        <f t="shared" si="85"/>
        <v>0.003649737616</v>
      </c>
      <c r="S413" s="1">
        <f t="shared" si="86"/>
        <v>738</v>
      </c>
      <c r="T413" s="1"/>
      <c r="U413" s="1">
        <f t="shared" si="87"/>
        <v>0.1992529178</v>
      </c>
      <c r="V413" s="1">
        <f t="shared" si="88"/>
        <v>147.0486533</v>
      </c>
      <c r="W413" s="1"/>
      <c r="X413" s="1">
        <f t="shared" si="89"/>
        <v>133.2839392</v>
      </c>
      <c r="Y413" s="1"/>
      <c r="Z413" s="1">
        <f t="shared" si="90"/>
        <v>437.5096065</v>
      </c>
      <c r="AA413" s="1"/>
      <c r="AB413" s="1">
        <f t="shared" si="91"/>
        <v>412.1814411</v>
      </c>
      <c r="AC413" s="1"/>
      <c r="AD413" s="1">
        <f t="shared" si="92"/>
        <v>0.009951532702</v>
      </c>
      <c r="AE413" s="1"/>
      <c r="AF413" s="1"/>
      <c r="AG413" s="1"/>
      <c r="AH413" s="1"/>
      <c r="AI413" s="1"/>
      <c r="AJ413" s="1"/>
      <c r="AK413" s="1"/>
      <c r="AL413" s="1"/>
    </row>
    <row r="414" ht="15.75" customHeight="1">
      <c r="O414" s="28"/>
      <c r="P414" s="1">
        <f t="shared" si="93"/>
        <v>54</v>
      </c>
      <c r="Q414" s="1"/>
      <c r="R414" s="1">
        <f t="shared" si="85"/>
        <v>0.003433071285</v>
      </c>
      <c r="S414" s="1">
        <f t="shared" si="86"/>
        <v>752</v>
      </c>
      <c r="T414" s="1"/>
      <c r="U414" s="1">
        <f t="shared" si="87"/>
        <v>0.1874242871</v>
      </c>
      <c r="V414" s="1">
        <f t="shared" si="88"/>
        <v>140.9430639</v>
      </c>
      <c r="W414" s="1"/>
      <c r="X414" s="1">
        <f t="shared" si="89"/>
        <v>127.3197379</v>
      </c>
      <c r="Y414" s="1"/>
      <c r="Z414" s="1">
        <f t="shared" si="90"/>
        <v>410.1115914</v>
      </c>
      <c r="AA414" s="1"/>
      <c r="AB414" s="1">
        <f t="shared" si="91"/>
        <v>388.9803311</v>
      </c>
      <c r="AC414" s="1"/>
      <c r="AD414" s="1">
        <f t="shared" si="92"/>
        <v>0.00935095684</v>
      </c>
      <c r="AE414" s="1"/>
      <c r="AF414" s="1"/>
      <c r="AG414" s="1"/>
      <c r="AH414" s="1"/>
      <c r="AI414" s="1"/>
      <c r="AJ414" s="1"/>
      <c r="AK414" s="1"/>
      <c r="AL414" s="1"/>
    </row>
    <row r="415" ht="15.75" customHeight="1">
      <c r="O415" s="28"/>
      <c r="P415" s="57">
        <f t="shared" si="93"/>
        <v>55</v>
      </c>
      <c r="Q415" s="57"/>
      <c r="R415" s="57">
        <f t="shared" si="85"/>
        <v>0.003229267331</v>
      </c>
      <c r="S415" s="57">
        <f t="shared" si="86"/>
        <v>766</v>
      </c>
      <c r="T415" s="57">
        <f>SUM(R411:R415)</f>
        <v>0.01831711001</v>
      </c>
      <c r="U415" s="57">
        <f t="shared" si="87"/>
        <v>0.1762978619</v>
      </c>
      <c r="V415" s="57">
        <f t="shared" si="88"/>
        <v>135.0441622</v>
      </c>
      <c r="W415" s="57">
        <f>SUM(V411:V415)</f>
        <v>736.289175</v>
      </c>
      <c r="X415" s="57">
        <f t="shared" si="89"/>
        <v>121.5878338</v>
      </c>
      <c r="Y415" s="57">
        <f>$W$415/SUM(X411:X415)</f>
        <v>1.102872544</v>
      </c>
      <c r="Z415" s="57">
        <f t="shared" si="90"/>
        <v>384.496099</v>
      </c>
      <c r="AA415" s="57">
        <f>SUM(Z411:Z415)</f>
        <v>2197.131538</v>
      </c>
      <c r="AB415" s="57">
        <f t="shared" si="91"/>
        <v>367.0534072</v>
      </c>
      <c r="AC415" s="57">
        <f>SUM(AB411:AB415)</f>
        <v>2067.632671</v>
      </c>
      <c r="AD415" s="57">
        <f t="shared" si="92"/>
        <v>0.008787018304</v>
      </c>
      <c r="AE415" s="57">
        <f>SUM(AD411:AD415)</f>
        <v>0.04995316458</v>
      </c>
      <c r="AF415" s="1"/>
      <c r="AG415" s="1"/>
      <c r="AH415" s="1"/>
      <c r="AI415" s="1"/>
      <c r="AJ415" s="1"/>
      <c r="AK415" s="1"/>
      <c r="AL415" s="1"/>
    </row>
    <row r="416" ht="15.75" customHeight="1">
      <c r="O416" s="28"/>
      <c r="P416" s="1">
        <f t="shared" si="93"/>
        <v>56</v>
      </c>
      <c r="Q416" s="1"/>
      <c r="R416" s="1">
        <f t="shared" si="85"/>
        <v>0.003037562179</v>
      </c>
      <c r="S416" s="1">
        <f t="shared" si="86"/>
        <v>780</v>
      </c>
      <c r="T416" s="1"/>
      <c r="U416" s="1">
        <f t="shared" ref="U416:U422" si="94">R416/$T$422</f>
        <v>0.1703688694</v>
      </c>
      <c r="V416" s="1">
        <f t="shared" si="88"/>
        <v>132.8877181</v>
      </c>
      <c r="W416" s="1"/>
      <c r="X416" s="1">
        <f t="shared" si="89"/>
        <v>119.2579856</v>
      </c>
      <c r="Y416" s="1"/>
      <c r="Z416" s="1">
        <f t="shared" si="90"/>
        <v>370.4047117</v>
      </c>
      <c r="AA416" s="1"/>
      <c r="AB416" s="1">
        <f t="shared" si="91"/>
        <v>355.8089313</v>
      </c>
      <c r="AC416" s="1"/>
      <c r="AD416" s="1">
        <f t="shared" si="92"/>
        <v>0.008483354441</v>
      </c>
      <c r="AE416" s="1"/>
      <c r="AF416" s="1"/>
      <c r="AG416" s="1"/>
      <c r="AH416" s="1"/>
      <c r="AI416" s="1"/>
      <c r="AJ416" s="1"/>
      <c r="AK416" s="1"/>
      <c r="AL416" s="1"/>
    </row>
    <row r="417" ht="15.75" customHeight="1">
      <c r="O417" s="28"/>
      <c r="P417" s="1">
        <f t="shared" si="93"/>
        <v>57</v>
      </c>
      <c r="Q417" s="1"/>
      <c r="R417" s="1">
        <f t="shared" si="85"/>
        <v>0.002857237586</v>
      </c>
      <c r="S417" s="1">
        <f t="shared" si="86"/>
        <v>794</v>
      </c>
      <c r="T417" s="1"/>
      <c r="U417" s="1">
        <f t="shared" si="94"/>
        <v>0.1602549374</v>
      </c>
      <c r="V417" s="1">
        <f t="shared" si="88"/>
        <v>127.2424203</v>
      </c>
      <c r="W417" s="1"/>
      <c r="X417" s="1">
        <f t="shared" si="89"/>
        <v>113.8277049</v>
      </c>
      <c r="Y417" s="1"/>
      <c r="Z417" s="1">
        <f t="shared" si="90"/>
        <v>347.3833729</v>
      </c>
      <c r="AA417" s="1"/>
      <c r="AB417" s="1">
        <f t="shared" si="91"/>
        <v>335.6972729</v>
      </c>
      <c r="AC417" s="1"/>
      <c r="AD417" s="1">
        <f t="shared" si="92"/>
        <v>0.007972407487</v>
      </c>
      <c r="AE417" s="1"/>
      <c r="AF417" s="1"/>
      <c r="AG417" s="1"/>
      <c r="AH417" s="1"/>
      <c r="AI417" s="1"/>
      <c r="AJ417" s="1"/>
      <c r="AK417" s="1"/>
      <c r="AL417" s="1"/>
    </row>
    <row r="418" ht="15.75" customHeight="1">
      <c r="O418" s="28"/>
      <c r="P418" s="1">
        <f t="shared" si="93"/>
        <v>58</v>
      </c>
      <c r="Q418" s="1"/>
      <c r="R418" s="1">
        <f t="shared" si="85"/>
        <v>0.002687617945</v>
      </c>
      <c r="S418" s="1">
        <f t="shared" si="86"/>
        <v>808</v>
      </c>
      <c r="T418" s="1"/>
      <c r="U418" s="1">
        <f t="shared" si="94"/>
        <v>0.1507414181</v>
      </c>
      <c r="V418" s="1">
        <f t="shared" si="88"/>
        <v>121.7990659</v>
      </c>
      <c r="W418" s="1"/>
      <c r="X418" s="1">
        <f t="shared" si="89"/>
        <v>108.6169702</v>
      </c>
      <c r="Y418" s="1"/>
      <c r="Z418" s="1">
        <f t="shared" si="90"/>
        <v>325.8434313</v>
      </c>
      <c r="AA418" s="1"/>
      <c r="AB418" s="1">
        <f t="shared" si="91"/>
        <v>316.6981688</v>
      </c>
      <c r="AC418" s="1"/>
      <c r="AD418" s="1">
        <f t="shared" si="92"/>
        <v>0.007492529238</v>
      </c>
      <c r="AE418" s="1"/>
      <c r="AF418" s="1"/>
      <c r="AG418" s="1"/>
      <c r="AH418" s="1"/>
      <c r="AI418" s="1"/>
      <c r="AJ418" s="1"/>
      <c r="AK418" s="1"/>
      <c r="AL418" s="1"/>
    </row>
    <row r="419" ht="15.75" customHeight="1">
      <c r="O419" s="28"/>
      <c r="P419" s="1">
        <f t="shared" si="93"/>
        <v>59</v>
      </c>
      <c r="Q419" s="1"/>
      <c r="R419" s="1">
        <f t="shared" si="85"/>
        <v>0.002528067758</v>
      </c>
      <c r="S419" s="1">
        <f t="shared" si="86"/>
        <v>822</v>
      </c>
      <c r="T419" s="1"/>
      <c r="U419" s="1">
        <f t="shared" si="94"/>
        <v>0.141792668</v>
      </c>
      <c r="V419" s="1">
        <f t="shared" si="88"/>
        <v>116.5535731</v>
      </c>
      <c r="W419" s="1"/>
      <c r="X419" s="1">
        <f t="shared" si="89"/>
        <v>103.6192371</v>
      </c>
      <c r="Y419" s="1"/>
      <c r="Z419" s="1">
        <f t="shared" si="90"/>
        <v>305.684823</v>
      </c>
      <c r="AA419" s="1"/>
      <c r="AB419" s="1">
        <f t="shared" si="91"/>
        <v>298.7523688</v>
      </c>
      <c r="AC419" s="1"/>
      <c r="AD419" s="1">
        <f t="shared" si="92"/>
        <v>0.007041801765</v>
      </c>
      <c r="AE419" s="1"/>
      <c r="AF419" s="1"/>
      <c r="AG419" s="1"/>
      <c r="AH419" s="1"/>
      <c r="AI419" s="1"/>
      <c r="AJ419" s="1"/>
      <c r="AK419" s="1"/>
      <c r="AL419" s="1"/>
    </row>
    <row r="420" ht="15.75" customHeight="1">
      <c r="O420" s="28"/>
      <c r="P420" s="1">
        <f t="shared" si="93"/>
        <v>60</v>
      </c>
      <c r="Q420" s="1"/>
      <c r="R420" s="1">
        <f t="shared" si="85"/>
        <v>0.002377989253</v>
      </c>
      <c r="S420" s="1">
        <f t="shared" si="86"/>
        <v>836</v>
      </c>
      <c r="T420" s="1"/>
      <c r="U420" s="1">
        <f t="shared" si="94"/>
        <v>0.1333751596</v>
      </c>
      <c r="V420" s="1">
        <f t="shared" si="88"/>
        <v>111.5016334</v>
      </c>
      <c r="W420" s="1"/>
      <c r="X420" s="1">
        <f t="shared" si="89"/>
        <v>98.82793309</v>
      </c>
      <c r="Y420" s="1"/>
      <c r="Z420" s="1">
        <f t="shared" si="90"/>
        <v>286.8146931</v>
      </c>
      <c r="AA420" s="1"/>
      <c r="AB420" s="1">
        <f t="shared" si="91"/>
        <v>281.8035461</v>
      </c>
      <c r="AC420" s="1"/>
      <c r="AD420" s="1">
        <f t="shared" si="92"/>
        <v>0.00661842846</v>
      </c>
      <c r="AE420" s="1"/>
      <c r="AF420" s="1"/>
      <c r="AG420" s="1"/>
      <c r="AH420" s="1"/>
      <c r="AI420" s="1"/>
      <c r="AJ420" s="1"/>
      <c r="AK420" s="1"/>
      <c r="AL420" s="1"/>
    </row>
    <row r="421" ht="15.75" customHeight="1">
      <c r="O421" s="28"/>
      <c r="P421" s="1">
        <f t="shared" si="93"/>
        <v>61</v>
      </c>
      <c r="Q421" s="1"/>
      <c r="R421" s="1">
        <f t="shared" si="85"/>
        <v>0.002236820145</v>
      </c>
      <c r="S421" s="1">
        <f t="shared" si="86"/>
        <v>850</v>
      </c>
      <c r="T421" s="1"/>
      <c r="U421" s="1">
        <f t="shared" si="94"/>
        <v>0.1254573558</v>
      </c>
      <c r="V421" s="1">
        <f t="shared" si="88"/>
        <v>106.6387524</v>
      </c>
      <c r="W421" s="1"/>
      <c r="X421" s="1">
        <f t="shared" si="89"/>
        <v>94.23648627</v>
      </c>
      <c r="Y421" s="1"/>
      <c r="Z421" s="1">
        <f t="shared" si="90"/>
        <v>269.1468339</v>
      </c>
      <c r="AA421" s="1"/>
      <c r="AB421" s="1">
        <f t="shared" si="91"/>
        <v>265.7981783</v>
      </c>
      <c r="AC421" s="1"/>
      <c r="AD421" s="1">
        <f t="shared" si="92"/>
        <v>0.006220726053</v>
      </c>
      <c r="AE421" s="1"/>
      <c r="AF421" s="1"/>
      <c r="AG421" s="1"/>
      <c r="AH421" s="1"/>
      <c r="AI421" s="1"/>
      <c r="AJ421" s="1"/>
      <c r="AK421" s="1"/>
      <c r="AL421" s="1"/>
    </row>
    <row r="422" ht="15.75" customHeight="1">
      <c r="O422" s="28"/>
      <c r="P422" s="57">
        <f t="shared" si="93"/>
        <v>62</v>
      </c>
      <c r="Q422" s="57"/>
      <c r="R422" s="57">
        <f t="shared" si="85"/>
        <v>0.002104031527</v>
      </c>
      <c r="S422" s="57">
        <f t="shared" si="86"/>
        <v>864</v>
      </c>
      <c r="T422" s="57">
        <f>SUM(R416:R422)</f>
        <v>0.01782932639</v>
      </c>
      <c r="U422" s="57">
        <f t="shared" si="94"/>
        <v>0.1180095916</v>
      </c>
      <c r="V422" s="57">
        <f t="shared" si="88"/>
        <v>101.9602872</v>
      </c>
      <c r="W422" s="57">
        <f>SUM(V416:V422)</f>
        <v>818.5834504</v>
      </c>
      <c r="X422" s="57">
        <f t="shared" si="89"/>
        <v>89.83835109</v>
      </c>
      <c r="Y422" s="57">
        <f>W422/SUM(X416:X422)</f>
        <v>1.124080914</v>
      </c>
      <c r="Z422" s="57">
        <f t="shared" si="90"/>
        <v>252.6011701</v>
      </c>
      <c r="AA422" s="57">
        <f>SUM(Z416:Z422)</f>
        <v>2157.879036</v>
      </c>
      <c r="AB422" s="57">
        <f t="shared" si="91"/>
        <v>250.6854304</v>
      </c>
      <c r="AC422" s="57">
        <f>SUM(AB416:AB422)</f>
        <v>2105.243897</v>
      </c>
      <c r="AD422" s="57">
        <f t="shared" si="92"/>
        <v>0.00584711719</v>
      </c>
      <c r="AE422" s="57">
        <f>SUM(AD416:AD422)</f>
        <v>0.04967636463</v>
      </c>
      <c r="AF422" s="1"/>
      <c r="AG422" s="1"/>
      <c r="AH422" s="1"/>
      <c r="AI422" s="1"/>
      <c r="AJ422" s="1"/>
      <c r="AK422" s="1"/>
      <c r="AL422" s="1"/>
    </row>
    <row r="423" ht="15.75" customHeight="1">
      <c r="O423" s="28"/>
      <c r="P423" s="1">
        <f t="shared" si="93"/>
        <v>63</v>
      </c>
      <c r="Q423" s="1"/>
      <c r="R423" s="1">
        <f t="shared" si="85"/>
        <v>0.001979125893</v>
      </c>
      <c r="S423" s="1">
        <f t="shared" si="86"/>
        <v>878</v>
      </c>
      <c r="T423" s="1"/>
      <c r="U423" s="1">
        <f t="shared" ref="U423:U434" si="95">R423/$T$434</f>
        <v>0.1141179077</v>
      </c>
      <c r="V423" s="1">
        <f t="shared" si="88"/>
        <v>100.195523</v>
      </c>
      <c r="W423" s="1"/>
      <c r="X423" s="1">
        <f t="shared" si="89"/>
        <v>88.02908734</v>
      </c>
      <c r="Y423" s="1"/>
      <c r="Z423" s="1">
        <f t="shared" si="90"/>
        <v>243.7546407</v>
      </c>
      <c r="AA423" s="1"/>
      <c r="AB423" s="1">
        <f t="shared" si="91"/>
        <v>243.0491412</v>
      </c>
      <c r="AC423" s="1"/>
      <c r="AD423" s="1">
        <f t="shared" si="92"/>
        <v>0.005650303811</v>
      </c>
      <c r="AE423" s="1"/>
      <c r="AF423" s="1"/>
      <c r="AG423" s="1"/>
      <c r="AH423" s="1"/>
      <c r="AI423" s="1"/>
      <c r="AJ423" s="1"/>
      <c r="AK423" s="1"/>
      <c r="AL423" s="1"/>
    </row>
    <row r="424" ht="15.75" customHeight="1">
      <c r="O424" s="28"/>
      <c r="P424" s="1">
        <f t="shared" si="93"/>
        <v>64</v>
      </c>
      <c r="Q424" s="1"/>
      <c r="R424" s="1">
        <f t="shared" si="85"/>
        <v>0.00186163527</v>
      </c>
      <c r="S424" s="1">
        <f t="shared" si="86"/>
        <v>892</v>
      </c>
      <c r="T424" s="1"/>
      <c r="U424" s="1">
        <f t="shared" si="95"/>
        <v>0.1073433089</v>
      </c>
      <c r="V424" s="1">
        <f t="shared" si="88"/>
        <v>95.7502315</v>
      </c>
      <c r="W424" s="1"/>
      <c r="X424" s="1">
        <f t="shared" si="89"/>
        <v>83.88507474</v>
      </c>
      <c r="Y424" s="1"/>
      <c r="Z424" s="1">
        <f t="shared" si="90"/>
        <v>228.828055</v>
      </c>
      <c r="AA424" s="1"/>
      <c r="AB424" s="1">
        <f t="shared" si="91"/>
        <v>229.2014428</v>
      </c>
      <c r="AC424" s="1"/>
      <c r="AD424" s="1">
        <f t="shared" si="92"/>
        <v>0.005311288839</v>
      </c>
      <c r="AE424" s="1"/>
      <c r="AF424" s="1"/>
      <c r="AG424" s="1"/>
      <c r="AH424" s="1"/>
      <c r="AI424" s="1"/>
      <c r="AJ424" s="1"/>
      <c r="AK424" s="1"/>
      <c r="AL424" s="1"/>
    </row>
    <row r="425" ht="15.75" customHeight="1">
      <c r="O425" s="28"/>
      <c r="P425" s="1">
        <f t="shared" si="93"/>
        <v>65</v>
      </c>
      <c r="Q425" s="1"/>
      <c r="R425" s="1">
        <f t="shared" si="85"/>
        <v>0.001751119467</v>
      </c>
      <c r="S425" s="1">
        <f t="shared" si="86"/>
        <v>906</v>
      </c>
      <c r="T425" s="1"/>
      <c r="U425" s="1">
        <f t="shared" si="95"/>
        <v>0.1009708834</v>
      </c>
      <c r="V425" s="1">
        <f t="shared" si="88"/>
        <v>91.47962037</v>
      </c>
      <c r="W425" s="1"/>
      <c r="X425" s="1">
        <f t="shared" si="89"/>
        <v>79.91998608</v>
      </c>
      <c r="Y425" s="1"/>
      <c r="Z425" s="1">
        <f t="shared" si="90"/>
        <v>214.8413667</v>
      </c>
      <c r="AA425" s="1"/>
      <c r="AB425" s="1">
        <f t="shared" si="91"/>
        <v>216.1300304</v>
      </c>
      <c r="AC425" s="1"/>
      <c r="AD425" s="1">
        <f t="shared" si="92"/>
        <v>0.004992763197</v>
      </c>
      <c r="AE425" s="1"/>
      <c r="AF425" s="1"/>
      <c r="AG425" s="1"/>
      <c r="AH425" s="1"/>
      <c r="AI425" s="1"/>
      <c r="AJ425" s="1"/>
      <c r="AK425" s="1"/>
      <c r="AL425" s="1"/>
    </row>
    <row r="426" ht="15.75" customHeight="1">
      <c r="O426" s="28"/>
      <c r="P426" s="1">
        <f t="shared" si="93"/>
        <v>66</v>
      </c>
      <c r="Q426" s="1"/>
      <c r="R426" s="1">
        <f t="shared" si="85"/>
        <v>0.001647164425</v>
      </c>
      <c r="S426" s="1">
        <f t="shared" si="86"/>
        <v>920</v>
      </c>
      <c r="T426" s="1"/>
      <c r="U426" s="1">
        <f t="shared" si="95"/>
        <v>0.0949767564</v>
      </c>
      <c r="V426" s="1">
        <f t="shared" si="88"/>
        <v>87.37861589</v>
      </c>
      <c r="W426" s="1"/>
      <c r="X426" s="1">
        <f t="shared" si="89"/>
        <v>76.12740101</v>
      </c>
      <c r="Y426" s="1"/>
      <c r="Z426" s="1">
        <f t="shared" si="90"/>
        <v>201.733019</v>
      </c>
      <c r="AA426" s="1"/>
      <c r="AB426" s="1">
        <f t="shared" si="91"/>
        <v>203.7925401</v>
      </c>
      <c r="AC426" s="1"/>
      <c r="AD426" s="1">
        <f t="shared" si="92"/>
        <v>0.004693474529</v>
      </c>
      <c r="AE426" s="1"/>
      <c r="AF426" s="1"/>
      <c r="AG426" s="1"/>
      <c r="AH426" s="1"/>
      <c r="AI426" s="1"/>
      <c r="AJ426" s="1"/>
      <c r="AK426" s="1"/>
      <c r="AL426" s="1"/>
    </row>
    <row r="427" ht="15.75" customHeight="1">
      <c r="O427" s="28"/>
      <c r="P427" s="1">
        <f t="shared" si="93"/>
        <v>67</v>
      </c>
      <c r="Q427" s="1"/>
      <c r="R427" s="1">
        <f t="shared" si="85"/>
        <v>0.001549380663</v>
      </c>
      <c r="S427" s="1">
        <f t="shared" si="86"/>
        <v>934</v>
      </c>
      <c r="T427" s="1"/>
      <c r="U427" s="1">
        <f t="shared" si="95"/>
        <v>0.08933847018</v>
      </c>
      <c r="V427" s="1">
        <f t="shared" si="88"/>
        <v>83.44213115</v>
      </c>
      <c r="W427" s="1"/>
      <c r="X427" s="1">
        <f t="shared" si="89"/>
        <v>72.50101344</v>
      </c>
      <c r="Y427" s="1"/>
      <c r="Z427" s="1">
        <f t="shared" si="90"/>
        <v>189.4457094</v>
      </c>
      <c r="AA427" s="1"/>
      <c r="AB427" s="1">
        <f t="shared" si="91"/>
        <v>192.1488085</v>
      </c>
      <c r="AC427" s="1"/>
      <c r="AD427" s="1">
        <f t="shared" si="92"/>
        <v>0.004412248404</v>
      </c>
      <c r="AE427" s="1"/>
      <c r="AF427" s="1"/>
      <c r="AG427" s="1"/>
      <c r="AH427" s="1"/>
      <c r="AI427" s="1"/>
      <c r="AJ427" s="1"/>
      <c r="AK427" s="1"/>
      <c r="AL427" s="1"/>
    </row>
    <row r="428" ht="15.75" customHeight="1">
      <c r="O428" s="28"/>
      <c r="P428" s="1">
        <f t="shared" si="93"/>
        <v>68</v>
      </c>
      <c r="Q428" s="1"/>
      <c r="R428" s="1">
        <f t="shared" si="85"/>
        <v>0.001457401826</v>
      </c>
      <c r="S428" s="1">
        <f t="shared" si="86"/>
        <v>948</v>
      </c>
      <c r="T428" s="1"/>
      <c r="U428" s="1">
        <f t="shared" si="95"/>
        <v>0.08403490029</v>
      </c>
      <c r="V428" s="1">
        <f t="shared" si="88"/>
        <v>79.66508547</v>
      </c>
      <c r="W428" s="1"/>
      <c r="X428" s="1">
        <f t="shared" si="89"/>
        <v>69.03464211</v>
      </c>
      <c r="Y428" s="1"/>
      <c r="Z428" s="1">
        <f t="shared" si="90"/>
        <v>177.9260741</v>
      </c>
      <c r="AA428" s="1"/>
      <c r="AB428" s="1">
        <f t="shared" si="91"/>
        <v>181.1607704</v>
      </c>
      <c r="AC428" s="1"/>
      <c r="AD428" s="1">
        <f t="shared" si="92"/>
        <v>0.004147983328</v>
      </c>
      <c r="AE428" s="1"/>
      <c r="AF428" s="1"/>
      <c r="AG428" s="1"/>
      <c r="AH428" s="1"/>
      <c r="AI428" s="1"/>
      <c r="AJ428" s="1"/>
      <c r="AK428" s="1"/>
      <c r="AL428" s="1"/>
    </row>
    <row r="429" ht="15.75" customHeight="1">
      <c r="O429" s="28"/>
      <c r="P429" s="1">
        <f t="shared" si="93"/>
        <v>69</v>
      </c>
      <c r="Q429" s="1"/>
      <c r="R429" s="1">
        <f t="shared" si="85"/>
        <v>0.001370883303</v>
      </c>
      <c r="S429" s="1">
        <f t="shared" si="86"/>
        <v>962</v>
      </c>
      <c r="T429" s="1"/>
      <c r="U429" s="1">
        <f t="shared" si="95"/>
        <v>0.07904617633</v>
      </c>
      <c r="V429" s="1">
        <f t="shared" si="88"/>
        <v>76.04242163</v>
      </c>
      <c r="W429" s="1"/>
      <c r="X429" s="1">
        <f t="shared" si="89"/>
        <v>65.72223928</v>
      </c>
      <c r="Y429" s="1"/>
      <c r="Z429" s="1">
        <f t="shared" si="90"/>
        <v>167.124399</v>
      </c>
      <c r="AA429" s="1"/>
      <c r="AB429" s="1">
        <f t="shared" si="91"/>
        <v>170.7923585</v>
      </c>
      <c r="AC429" s="1"/>
      <c r="AD429" s="1">
        <f t="shared" si="92"/>
        <v>0.003899646088</v>
      </c>
      <c r="AE429" s="1"/>
      <c r="AF429" s="1"/>
      <c r="AG429" s="1"/>
      <c r="AH429" s="1"/>
      <c r="AI429" s="1"/>
      <c r="AJ429" s="1"/>
      <c r="AK429" s="1"/>
      <c r="AL429" s="1"/>
    </row>
    <row r="430" ht="15.75" customHeight="1">
      <c r="O430" s="28"/>
      <c r="P430" s="1">
        <f t="shared" si="93"/>
        <v>70</v>
      </c>
      <c r="Q430" s="1"/>
      <c r="R430" s="1">
        <f t="shared" si="85"/>
        <v>0.001289500945</v>
      </c>
      <c r="S430" s="1">
        <f t="shared" si="86"/>
        <v>976</v>
      </c>
      <c r="T430" s="1"/>
      <c r="U430" s="1">
        <f t="shared" si="95"/>
        <v>0.0743536075</v>
      </c>
      <c r="V430" s="1">
        <f t="shared" si="88"/>
        <v>72.56912092</v>
      </c>
      <c r="W430" s="1"/>
      <c r="X430" s="1">
        <f t="shared" si="89"/>
        <v>62.55789791</v>
      </c>
      <c r="Y430" s="1"/>
      <c r="Z430" s="1">
        <f t="shared" si="90"/>
        <v>156.9943524</v>
      </c>
      <c r="AA430" s="1"/>
      <c r="AB430" s="1">
        <f t="shared" si="91"/>
        <v>161.0094087</v>
      </c>
      <c r="AC430" s="1"/>
      <c r="AD430" s="1">
        <f t="shared" si="92"/>
        <v>0.003666267409</v>
      </c>
      <c r="AE430" s="1"/>
      <c r="AF430" s="1"/>
      <c r="AG430" s="1"/>
      <c r="AH430" s="1"/>
      <c r="AI430" s="1"/>
      <c r="AJ430" s="1"/>
      <c r="AK430" s="1"/>
      <c r="AL430" s="1"/>
    </row>
    <row r="431" ht="15.75" customHeight="1">
      <c r="O431" s="28"/>
      <c r="P431" s="1">
        <f t="shared" si="93"/>
        <v>71</v>
      </c>
      <c r="Q431" s="1"/>
      <c r="R431" s="1">
        <f t="shared" si="85"/>
        <v>0.001212949842</v>
      </c>
      <c r="S431" s="1">
        <f t="shared" si="86"/>
        <v>990</v>
      </c>
      <c r="T431" s="1"/>
      <c r="U431" s="1">
        <f t="shared" si="95"/>
        <v>0.06993961257</v>
      </c>
      <c r="V431" s="1">
        <f t="shared" si="88"/>
        <v>69.24021645</v>
      </c>
      <c r="W431" s="1"/>
      <c r="X431" s="1">
        <f t="shared" si="89"/>
        <v>59.53585734</v>
      </c>
      <c r="Y431" s="1"/>
      <c r="Z431" s="1">
        <f t="shared" si="90"/>
        <v>147.4927401</v>
      </c>
      <c r="AA431" s="1"/>
      <c r="AB431" s="1">
        <f t="shared" si="91"/>
        <v>151.7795672</v>
      </c>
      <c r="AC431" s="1"/>
      <c r="AD431" s="1">
        <f t="shared" si="92"/>
        <v>0.003446937895</v>
      </c>
      <c r="AE431" s="1"/>
      <c r="AF431" s="1"/>
      <c r="AG431" s="1"/>
      <c r="AH431" s="1"/>
      <c r="AI431" s="1"/>
      <c r="AJ431" s="1"/>
      <c r="AK431" s="1"/>
      <c r="AL431" s="1"/>
    </row>
    <row r="432" ht="15.75" customHeight="1">
      <c r="O432" s="28"/>
      <c r="P432" s="1">
        <f t="shared" si="93"/>
        <v>72</v>
      </c>
      <c r="Q432" s="1"/>
      <c r="R432" s="1">
        <f t="shared" si="85"/>
        <v>0.001140943189</v>
      </c>
      <c r="S432" s="1">
        <f t="shared" si="86"/>
        <v>1004</v>
      </c>
      <c r="T432" s="1"/>
      <c r="U432" s="1">
        <f t="shared" si="95"/>
        <v>0.06578765404</v>
      </c>
      <c r="V432" s="1">
        <f t="shared" si="88"/>
        <v>66.05080466</v>
      </c>
      <c r="W432" s="1"/>
      <c r="X432" s="1">
        <f t="shared" si="89"/>
        <v>56.65050777</v>
      </c>
      <c r="Y432" s="1"/>
      <c r="Z432" s="1">
        <f t="shared" si="90"/>
        <v>138.5792786</v>
      </c>
      <c r="AA432" s="1"/>
      <c r="AB432" s="1">
        <f t="shared" si="91"/>
        <v>143.0722021</v>
      </c>
      <c r="AC432" s="1"/>
      <c r="AD432" s="1">
        <f t="shared" si="92"/>
        <v>0.00324080424</v>
      </c>
      <c r="AE432" s="1"/>
      <c r="AF432" s="1"/>
      <c r="AG432" s="1"/>
      <c r="AH432" s="1"/>
      <c r="AI432" s="1"/>
      <c r="AJ432" s="1"/>
      <c r="AK432" s="1"/>
      <c r="AL432" s="1"/>
    </row>
    <row r="433" ht="15.75" customHeight="1">
      <c r="O433" s="28"/>
      <c r="P433" s="1">
        <f t="shared" si="93"/>
        <v>73</v>
      </c>
      <c r="Q433" s="1"/>
      <c r="R433" s="1">
        <f t="shared" si="85"/>
        <v>0.001073211204</v>
      </c>
      <c r="S433" s="1">
        <f t="shared" si="86"/>
        <v>1018</v>
      </c>
      <c r="T433" s="1"/>
      <c r="U433" s="1">
        <f t="shared" si="95"/>
        <v>0.06188217614</v>
      </c>
      <c r="V433" s="1">
        <f t="shared" si="88"/>
        <v>62.99605531</v>
      </c>
      <c r="W433" s="1"/>
      <c r="X433" s="1">
        <f t="shared" si="89"/>
        <v>53.89639354</v>
      </c>
      <c r="Y433" s="1"/>
      <c r="Z433" s="1">
        <f t="shared" si="90"/>
        <v>130.2163865</v>
      </c>
      <c r="AA433" s="1"/>
      <c r="AB433" s="1">
        <f t="shared" si="91"/>
        <v>134.8583185</v>
      </c>
      <c r="AC433" s="1"/>
      <c r="AD433" s="1">
        <f t="shared" si="92"/>
        <v>0.00304706569</v>
      </c>
      <c r="AE433" s="1"/>
      <c r="AF433" s="1"/>
      <c r="AG433" s="1"/>
      <c r="AH433" s="1"/>
      <c r="AI433" s="1"/>
      <c r="AJ433" s="1"/>
      <c r="AK433" s="1"/>
      <c r="AL433" s="1"/>
    </row>
    <row r="434" ht="15.75" customHeight="1">
      <c r="O434" s="28"/>
      <c r="P434" s="57">
        <f t="shared" si="93"/>
        <v>74</v>
      </c>
      <c r="Q434" s="57"/>
      <c r="R434" s="57">
        <f t="shared" si="85"/>
        <v>0.001009500121</v>
      </c>
      <c r="S434" s="57">
        <f t="shared" si="86"/>
        <v>1032</v>
      </c>
      <c r="T434" s="57">
        <f>SUM(R423:R434)</f>
        <v>0.01734281615</v>
      </c>
      <c r="U434" s="57">
        <f t="shared" si="95"/>
        <v>0.05820854657</v>
      </c>
      <c r="V434" s="57">
        <f t="shared" si="88"/>
        <v>60.07122006</v>
      </c>
      <c r="W434" s="57">
        <f>SUM(V423:V434)</f>
        <v>944.8810464</v>
      </c>
      <c r="X434" s="57">
        <f t="shared" si="89"/>
        <v>51.26821547</v>
      </c>
      <c r="Y434" s="57">
        <f>W434/SUM(X423:X434)</f>
        <v>1.153520185</v>
      </c>
      <c r="Z434" s="57">
        <f t="shared" si="90"/>
        <v>122.3689923</v>
      </c>
      <c r="AA434" s="57">
        <f>SUM(Z423:Z434)</f>
        <v>2119.305014</v>
      </c>
      <c r="AB434" s="57">
        <f t="shared" si="91"/>
        <v>127.1104767</v>
      </c>
      <c r="AC434" s="57">
        <f>SUM(AB423:AB434)</f>
        <v>2154.105065</v>
      </c>
      <c r="AD434" s="57">
        <f t="shared" si="92"/>
        <v>0.002864970736</v>
      </c>
      <c r="AE434" s="57">
        <f>SUM(AD423:AD434)</f>
        <v>0.04937375417</v>
      </c>
      <c r="AF434" s="1"/>
      <c r="AG434" s="1"/>
      <c r="AH434" s="1"/>
      <c r="AI434" s="1"/>
      <c r="AJ434" s="1"/>
      <c r="AK434" s="1"/>
      <c r="AL434" s="1"/>
    </row>
    <row r="435" ht="15.75" customHeight="1">
      <c r="O435" s="28"/>
      <c r="P435" s="1">
        <f t="shared" si="93"/>
        <v>75</v>
      </c>
      <c r="Q435" s="1"/>
      <c r="R435" s="1">
        <f t="shared" si="85"/>
        <v>0.0009495712415</v>
      </c>
      <c r="S435" s="1">
        <f t="shared" si="86"/>
        <v>1046</v>
      </c>
      <c r="T435" s="1"/>
      <c r="U435" s="1">
        <f t="shared" ref="U435:U477" si="96">R435/$T$477</f>
        <v>0.06396826926</v>
      </c>
      <c r="V435" s="1">
        <f t="shared" si="88"/>
        <v>66.91080965</v>
      </c>
      <c r="W435" s="1"/>
      <c r="X435" s="1">
        <f t="shared" si="89"/>
        <v>56.96758083</v>
      </c>
      <c r="Y435" s="1"/>
      <c r="Z435" s="1">
        <f t="shared" si="90"/>
        <v>134.3602984</v>
      </c>
      <c r="AA435" s="1"/>
      <c r="AB435" s="1">
        <f t="shared" si="91"/>
        <v>139.9662491</v>
      </c>
      <c r="AC435" s="1"/>
      <c r="AD435" s="1">
        <f t="shared" si="92"/>
        <v>0.003147199515</v>
      </c>
      <c r="AE435" s="1"/>
      <c r="AF435" s="1"/>
      <c r="AG435" s="1"/>
      <c r="AH435" s="1"/>
      <c r="AI435" s="1"/>
      <c r="AJ435" s="1"/>
      <c r="AK435" s="1"/>
      <c r="AL435" s="1"/>
    </row>
    <row r="436" ht="15.75" customHeight="1">
      <c r="O436" s="28"/>
      <c r="P436" s="1">
        <f t="shared" si="93"/>
        <v>76</v>
      </c>
      <c r="Q436" s="1"/>
      <c r="R436" s="1">
        <f t="shared" si="85"/>
        <v>0.0008932000339</v>
      </c>
      <c r="S436" s="1">
        <f t="shared" si="86"/>
        <v>1060</v>
      </c>
      <c r="T436" s="1"/>
      <c r="U436" s="1">
        <f t="shared" si="96"/>
        <v>0.06017079897</v>
      </c>
      <c r="V436" s="1">
        <f t="shared" si="88"/>
        <v>63.7810469</v>
      </c>
      <c r="W436" s="1"/>
      <c r="X436" s="1">
        <f t="shared" si="89"/>
        <v>54.17349356</v>
      </c>
      <c r="Y436" s="1"/>
      <c r="Z436" s="1">
        <f t="shared" si="90"/>
        <v>126.2844412</v>
      </c>
      <c r="AA436" s="1"/>
      <c r="AB436" s="1">
        <f t="shared" si="91"/>
        <v>131.9139984</v>
      </c>
      <c r="AC436" s="1"/>
      <c r="AD436" s="1">
        <f t="shared" si="92"/>
        <v>0.002959241732</v>
      </c>
      <c r="AE436" s="1"/>
      <c r="AF436" s="1"/>
      <c r="AG436" s="1"/>
      <c r="AH436" s="1"/>
      <c r="AI436" s="1"/>
      <c r="AJ436" s="1"/>
      <c r="AK436" s="1"/>
      <c r="AL436" s="1"/>
    </row>
    <row r="437" ht="15.75" customHeight="1">
      <c r="O437" s="28"/>
      <c r="P437" s="1">
        <f t="shared" si="93"/>
        <v>77</v>
      </c>
      <c r="Q437" s="1"/>
      <c r="R437" s="1">
        <f t="shared" si="85"/>
        <v>0.0008401752978</v>
      </c>
      <c r="S437" s="1">
        <f t="shared" si="86"/>
        <v>1074</v>
      </c>
      <c r="T437" s="1"/>
      <c r="U437" s="1">
        <f t="shared" si="96"/>
        <v>0.05659876514</v>
      </c>
      <c r="V437" s="1">
        <f t="shared" si="88"/>
        <v>60.78707376</v>
      </c>
      <c r="W437" s="1"/>
      <c r="X437" s="1">
        <f t="shared" si="89"/>
        <v>51.509074</v>
      </c>
      <c r="Y437" s="1"/>
      <c r="Z437" s="1">
        <f t="shared" si="90"/>
        <v>118.7035144</v>
      </c>
      <c r="AA437" s="1"/>
      <c r="AB437" s="1">
        <f t="shared" si="91"/>
        <v>124.3200621</v>
      </c>
      <c r="AC437" s="1"/>
      <c r="AD437" s="1">
        <f t="shared" si="92"/>
        <v>0.002782563457</v>
      </c>
      <c r="AE437" s="1"/>
      <c r="AF437" s="1"/>
      <c r="AG437" s="1"/>
      <c r="AH437" s="1"/>
      <c r="AI437" s="1"/>
      <c r="AJ437" s="1"/>
      <c r="AK437" s="1"/>
      <c r="AL437" s="1"/>
    </row>
    <row r="438" ht="15.75" customHeight="1">
      <c r="O438" s="28"/>
      <c r="P438" s="1">
        <f t="shared" si="93"/>
        <v>78</v>
      </c>
      <c r="Q438" s="1"/>
      <c r="R438" s="1">
        <f t="shared" si="85"/>
        <v>0.0007902983702</v>
      </c>
      <c r="S438" s="1">
        <f t="shared" si="86"/>
        <v>1088</v>
      </c>
      <c r="T438" s="1"/>
      <c r="U438" s="1">
        <f t="shared" si="96"/>
        <v>0.05323878476</v>
      </c>
      <c r="V438" s="1">
        <f t="shared" si="88"/>
        <v>57.92379782</v>
      </c>
      <c r="W438" s="1"/>
      <c r="X438" s="1">
        <f t="shared" si="89"/>
        <v>48.96887026</v>
      </c>
      <c r="Y438" s="1"/>
      <c r="Z438" s="1">
        <f t="shared" si="90"/>
        <v>111.5863471</v>
      </c>
      <c r="AA438" s="1"/>
      <c r="AB438" s="1">
        <f t="shared" si="91"/>
        <v>117.1587765</v>
      </c>
      <c r="AC438" s="1"/>
      <c r="AD438" s="1">
        <f t="shared" si="92"/>
        <v>0.002616482956</v>
      </c>
      <c r="AE438" s="1"/>
      <c r="AF438" s="1"/>
      <c r="AG438" s="1"/>
      <c r="AH438" s="1"/>
      <c r="AI438" s="1"/>
      <c r="AJ438" s="1"/>
      <c r="AK438" s="1"/>
      <c r="AL438" s="1"/>
    </row>
    <row r="439" ht="15.75" customHeight="1">
      <c r="O439" s="28"/>
      <c r="P439" s="1">
        <f t="shared" si="93"/>
        <v>79</v>
      </c>
      <c r="Q439" s="1"/>
      <c r="R439" s="1">
        <f t="shared" si="85"/>
        <v>0.0007433823817</v>
      </c>
      <c r="S439" s="1">
        <f t="shared" si="86"/>
        <v>1102</v>
      </c>
      <c r="T439" s="1"/>
      <c r="U439" s="1">
        <f t="shared" si="96"/>
        <v>0.05007826931</v>
      </c>
      <c r="V439" s="1">
        <f t="shared" si="88"/>
        <v>55.18625278</v>
      </c>
      <c r="W439" s="1"/>
      <c r="X439" s="1">
        <f t="shared" si="89"/>
        <v>46.5476134</v>
      </c>
      <c r="Y439" s="1"/>
      <c r="Z439" s="1">
        <f t="shared" si="90"/>
        <v>104.9038082</v>
      </c>
      <c r="AA439" s="1"/>
      <c r="AB439" s="1">
        <f t="shared" si="91"/>
        <v>110.4058767</v>
      </c>
      <c r="AC439" s="1"/>
      <c r="AD439" s="1">
        <f t="shared" si="92"/>
        <v>0.002460360148</v>
      </c>
      <c r="AE439" s="1"/>
      <c r="AF439" s="1"/>
      <c r="AG439" s="1"/>
      <c r="AH439" s="1"/>
      <c r="AI439" s="1"/>
      <c r="AJ439" s="1"/>
      <c r="AK439" s="1"/>
      <c r="AL439" s="1"/>
    </row>
    <row r="440" ht="15.75" customHeight="1">
      <c r="O440" s="28"/>
      <c r="P440" s="1">
        <f t="shared" si="93"/>
        <v>80</v>
      </c>
      <c r="Q440" s="1"/>
      <c r="R440" s="1">
        <f t="shared" si="85"/>
        <v>0.0006992515564</v>
      </c>
      <c r="S440" s="1">
        <f t="shared" si="86"/>
        <v>1116</v>
      </c>
      <c r="T440" s="1"/>
      <c r="U440" s="1">
        <f t="shared" si="96"/>
        <v>0.04710537755</v>
      </c>
      <c r="V440" s="1">
        <f t="shared" si="88"/>
        <v>52.56960135</v>
      </c>
      <c r="W440" s="1"/>
      <c r="X440" s="1">
        <f t="shared" si="89"/>
        <v>44.24021554</v>
      </c>
      <c r="Y440" s="1"/>
      <c r="Z440" s="1">
        <f t="shared" si="90"/>
        <v>98.62866538</v>
      </c>
      <c r="AA440" s="1"/>
      <c r="AB440" s="1">
        <f t="shared" si="91"/>
        <v>104.0384242</v>
      </c>
      <c r="AC440" s="1"/>
      <c r="AD440" s="1">
        <f t="shared" si="92"/>
        <v>0.002313594021</v>
      </c>
      <c r="AE440" s="1"/>
      <c r="AF440" s="1"/>
      <c r="AG440" s="1"/>
      <c r="AH440" s="1"/>
      <c r="AI440" s="1"/>
      <c r="AJ440" s="1"/>
      <c r="AK440" s="1"/>
      <c r="AL440" s="1"/>
    </row>
    <row r="441" ht="15.75" customHeight="1">
      <c r="O441" s="28"/>
      <c r="P441" s="1">
        <f t="shared" si="93"/>
        <v>81</v>
      </c>
      <c r="Q441" s="1"/>
      <c r="R441" s="1">
        <f t="shared" si="85"/>
        <v>0.0006577405535</v>
      </c>
      <c r="S441" s="1">
        <f t="shared" si="86"/>
        <v>1130</v>
      </c>
      <c r="T441" s="1"/>
      <c r="U441" s="1">
        <f t="shared" si="96"/>
        <v>0.04430897124</v>
      </c>
      <c r="V441" s="1">
        <f t="shared" si="88"/>
        <v>50.0691375</v>
      </c>
      <c r="W441" s="1"/>
      <c r="X441" s="1">
        <f t="shared" si="89"/>
        <v>42.04176744</v>
      </c>
      <c r="Y441" s="1"/>
      <c r="Z441" s="1">
        <f t="shared" si="90"/>
        <v>92.73545519</v>
      </c>
      <c r="AA441" s="1"/>
      <c r="AB441" s="1">
        <f t="shared" si="91"/>
        <v>98.03473759</v>
      </c>
      <c r="AC441" s="1"/>
      <c r="AD441" s="1">
        <f t="shared" si="92"/>
        <v>0.002175620207</v>
      </c>
      <c r="AE441" s="1"/>
      <c r="AF441" s="1"/>
      <c r="AG441" s="1"/>
      <c r="AH441" s="1"/>
      <c r="AI441" s="1"/>
      <c r="AJ441" s="1"/>
      <c r="AK441" s="1"/>
      <c r="AL441" s="1"/>
    </row>
    <row r="442" ht="15.75" customHeight="1">
      <c r="O442" s="28"/>
      <c r="P442" s="1">
        <f t="shared" si="93"/>
        <v>82</v>
      </c>
      <c r="Q442" s="1"/>
      <c r="R442" s="1">
        <f t="shared" si="85"/>
        <v>0.0006186938473</v>
      </c>
      <c r="S442" s="1">
        <f t="shared" si="86"/>
        <v>1144</v>
      </c>
      <c r="T442" s="1"/>
      <c r="U442" s="1">
        <f t="shared" si="96"/>
        <v>0.04167857332</v>
      </c>
      <c r="V442" s="1">
        <f t="shared" si="88"/>
        <v>47.68028788</v>
      </c>
      <c r="W442" s="1"/>
      <c r="X442" s="1">
        <f t="shared" si="89"/>
        <v>39.94753573</v>
      </c>
      <c r="Y442" s="1"/>
      <c r="Z442" s="1">
        <f t="shared" si="90"/>
        <v>87.20036224</v>
      </c>
      <c r="AA442" s="1"/>
      <c r="AB442" s="1">
        <f t="shared" si="91"/>
        <v>92.37432661</v>
      </c>
      <c r="AC442" s="1"/>
      <c r="AD442" s="1">
        <f t="shared" si="92"/>
        <v>0.002045908709</v>
      </c>
      <c r="AE442" s="1"/>
      <c r="AF442" s="1"/>
      <c r="AG442" s="1"/>
      <c r="AH442" s="1"/>
      <c r="AI442" s="1"/>
      <c r="AJ442" s="1"/>
      <c r="AK442" s="1"/>
      <c r="AL442" s="1"/>
    </row>
    <row r="443" ht="15.75" customHeight="1">
      <c r="O443" s="28"/>
      <c r="P443" s="1">
        <f t="shared" si="93"/>
        <v>83</v>
      </c>
      <c r="Q443" s="1"/>
      <c r="R443" s="1">
        <f t="shared" si="85"/>
        <v>0.0005819651452</v>
      </c>
      <c r="S443" s="1">
        <f t="shared" si="86"/>
        <v>1158</v>
      </c>
      <c r="T443" s="1"/>
      <c r="U443" s="1">
        <f t="shared" si="96"/>
        <v>0.03920432873</v>
      </c>
      <c r="V443" s="1">
        <f t="shared" si="88"/>
        <v>45.39861267</v>
      </c>
      <c r="W443" s="1"/>
      <c r="X443" s="1">
        <f t="shared" si="89"/>
        <v>37.95295976</v>
      </c>
      <c r="Y443" s="1"/>
      <c r="Z443" s="1">
        <f t="shared" si="90"/>
        <v>82.0011074</v>
      </c>
      <c r="AA443" s="1"/>
      <c r="AB443" s="1">
        <f t="shared" si="91"/>
        <v>87.03782945</v>
      </c>
      <c r="AC443" s="1"/>
      <c r="AD443" s="1">
        <f t="shared" si="92"/>
        <v>0.001923961783</v>
      </c>
      <c r="AE443" s="1"/>
      <c r="AF443" s="1"/>
      <c r="AG443" s="1"/>
      <c r="AH443" s="1"/>
      <c r="AI443" s="1"/>
      <c r="AJ443" s="1"/>
      <c r="AK443" s="1"/>
      <c r="AL443" s="1"/>
    </row>
    <row r="444" ht="15.75" customHeight="1">
      <c r="O444" s="28"/>
      <c r="P444" s="1">
        <f t="shared" si="93"/>
        <v>84</v>
      </c>
      <c r="Q444" s="1"/>
      <c r="R444" s="1">
        <f t="shared" si="85"/>
        <v>0.000547416839</v>
      </c>
      <c r="S444" s="1">
        <f t="shared" si="86"/>
        <v>1172</v>
      </c>
      <c r="T444" s="1"/>
      <c r="U444" s="1">
        <f t="shared" si="96"/>
        <v>0.03687696744</v>
      </c>
      <c r="V444" s="1">
        <f t="shared" si="88"/>
        <v>43.21980584</v>
      </c>
      <c r="W444" s="1"/>
      <c r="X444" s="1">
        <f t="shared" si="89"/>
        <v>36.0536482</v>
      </c>
      <c r="Y444" s="1"/>
      <c r="Z444" s="1">
        <f t="shared" si="90"/>
        <v>77.11684396</v>
      </c>
      <c r="AA444" s="1"/>
      <c r="AB444" s="1">
        <f t="shared" si="91"/>
        <v>82.00695296</v>
      </c>
      <c r="AC444" s="1"/>
      <c r="AD444" s="1">
        <f t="shared" si="92"/>
        <v>0.001809311939</v>
      </c>
      <c r="AE444" s="1"/>
      <c r="AF444" s="1"/>
      <c r="AG444" s="1"/>
      <c r="AH444" s="1"/>
      <c r="AI444" s="1"/>
      <c r="AJ444" s="1"/>
      <c r="AK444" s="1"/>
      <c r="AL444" s="1"/>
    </row>
    <row r="445" ht="15.75" customHeight="1">
      <c r="O445" s="28"/>
      <c r="P445" s="1">
        <f t="shared" si="93"/>
        <v>85</v>
      </c>
      <c r="Q445" s="1"/>
      <c r="R445" s="1">
        <f t="shared" si="85"/>
        <v>0.0005149194898</v>
      </c>
      <c r="S445" s="1">
        <f t="shared" si="86"/>
        <v>1186</v>
      </c>
      <c r="T445" s="1"/>
      <c r="U445" s="1">
        <f t="shared" si="96"/>
        <v>0.03468776973</v>
      </c>
      <c r="V445" s="1">
        <f t="shared" si="88"/>
        <v>41.13969491</v>
      </c>
      <c r="W445" s="1"/>
      <c r="X445" s="1">
        <f t="shared" si="89"/>
        <v>34.24537538</v>
      </c>
      <c r="Y445" s="1"/>
      <c r="Z445" s="1">
        <f t="shared" si="90"/>
        <v>72.52806125</v>
      </c>
      <c r="AA445" s="1"/>
      <c r="AB445" s="1">
        <f t="shared" si="91"/>
        <v>77.2644158</v>
      </c>
      <c r="AC445" s="1"/>
      <c r="AD445" s="1">
        <f t="shared" si="92"/>
        <v>0.00170152008</v>
      </c>
      <c r="AE445" s="1"/>
      <c r="AF445" s="1"/>
      <c r="AG445" s="1"/>
      <c r="AH445" s="1"/>
      <c r="AI445" s="1"/>
      <c r="AJ445" s="1"/>
      <c r="AK445" s="1"/>
      <c r="AL445" s="1"/>
    </row>
    <row r="446" ht="15.75" customHeight="1">
      <c r="O446" s="28"/>
      <c r="P446" s="1">
        <f t="shared" si="93"/>
        <v>86</v>
      </c>
      <c r="Q446" s="1"/>
      <c r="R446" s="1">
        <f t="shared" si="85"/>
        <v>0.0004843513427</v>
      </c>
      <c r="S446" s="1">
        <f t="shared" si="86"/>
        <v>1200</v>
      </c>
      <c r="T446" s="1"/>
      <c r="U446" s="1">
        <f t="shared" si="96"/>
        <v>0.03262853354</v>
      </c>
      <c r="V446" s="1">
        <f t="shared" si="88"/>
        <v>39.15424025</v>
      </c>
      <c r="W446" s="1"/>
      <c r="X446" s="1">
        <f t="shared" si="89"/>
        <v>32.52407746</v>
      </c>
      <c r="Y446" s="1"/>
      <c r="Z446" s="1">
        <f t="shared" si="90"/>
        <v>68.2164952</v>
      </c>
      <c r="AA446" s="1"/>
      <c r="AB446" s="1">
        <f t="shared" si="91"/>
        <v>72.79389448</v>
      </c>
      <c r="AC446" s="1"/>
      <c r="AD446" s="1">
        <f t="shared" si="92"/>
        <v>0.001600173756</v>
      </c>
      <c r="AE446" s="1"/>
      <c r="AF446" s="1"/>
      <c r="AG446" s="1"/>
      <c r="AH446" s="1"/>
      <c r="AI446" s="1"/>
      <c r="AJ446" s="1"/>
      <c r="AK446" s="1"/>
      <c r="AL446" s="1"/>
    </row>
    <row r="447" ht="15.75" customHeight="1">
      <c r="O447" s="28"/>
      <c r="P447" s="1">
        <f t="shared" si="93"/>
        <v>87</v>
      </c>
      <c r="Q447" s="1"/>
      <c r="R447" s="1">
        <f t="shared" si="85"/>
        <v>0.0004555978707</v>
      </c>
      <c r="S447" s="1">
        <f t="shared" si="86"/>
        <v>1214</v>
      </c>
      <c r="T447" s="1"/>
      <c r="U447" s="1">
        <f t="shared" si="96"/>
        <v>0.03069154371</v>
      </c>
      <c r="V447" s="1">
        <f t="shared" si="88"/>
        <v>37.25953407</v>
      </c>
      <c r="W447" s="1"/>
      <c r="X447" s="1">
        <f t="shared" si="89"/>
        <v>30.88584841</v>
      </c>
      <c r="Y447" s="1"/>
      <c r="Z447" s="1">
        <f t="shared" si="90"/>
        <v>64.1650452</v>
      </c>
      <c r="AA447" s="1"/>
      <c r="AB447" s="1">
        <f t="shared" si="91"/>
        <v>68.57997207</v>
      </c>
      <c r="AC447" s="1"/>
      <c r="AD447" s="1">
        <f t="shared" si="92"/>
        <v>0.001504885522</v>
      </c>
      <c r="AE447" s="1"/>
      <c r="AF447" s="1"/>
      <c r="AG447" s="1"/>
      <c r="AH447" s="1"/>
      <c r="AI447" s="1"/>
      <c r="AJ447" s="1"/>
      <c r="AK447" s="1"/>
      <c r="AL447" s="1"/>
    </row>
    <row r="448" ht="15.75" customHeight="1">
      <c r="O448" s="28"/>
      <c r="P448" s="1">
        <f t="shared" si="93"/>
        <v>88</v>
      </c>
      <c r="Q448" s="1"/>
      <c r="R448" s="1">
        <f t="shared" si="85"/>
        <v>0.0004285513459</v>
      </c>
      <c r="S448" s="1">
        <f t="shared" si="86"/>
        <v>1228</v>
      </c>
      <c r="T448" s="1"/>
      <c r="U448" s="1">
        <f t="shared" si="96"/>
        <v>0.02886954311</v>
      </c>
      <c r="V448" s="1">
        <f t="shared" si="88"/>
        <v>35.45179893</v>
      </c>
      <c r="W448" s="1"/>
      <c r="X448" s="1">
        <f t="shared" si="89"/>
        <v>29.32693592</v>
      </c>
      <c r="Y448" s="1"/>
      <c r="Z448" s="1">
        <f t="shared" si="90"/>
        <v>60.35769681</v>
      </c>
      <c r="AA448" s="1"/>
      <c r="AB448" s="1">
        <f t="shared" si="91"/>
        <v>64.60808938</v>
      </c>
      <c r="AC448" s="1"/>
      <c r="AD448" s="1">
        <f t="shared" si="92"/>
        <v>0.001415291404</v>
      </c>
      <c r="AE448" s="1"/>
      <c r="AF448" s="1"/>
      <c r="AG448" s="1"/>
      <c r="AH448" s="1"/>
      <c r="AI448" s="1"/>
      <c r="AJ448" s="1"/>
      <c r="AK448" s="1"/>
      <c r="AL448" s="1"/>
    </row>
    <row r="449" ht="15.75" customHeight="1">
      <c r="O449" s="28"/>
      <c r="P449" s="1">
        <f t="shared" si="93"/>
        <v>89</v>
      </c>
      <c r="Q449" s="1"/>
      <c r="R449" s="1">
        <f t="shared" si="85"/>
        <v>0.0004031104355</v>
      </c>
      <c r="S449" s="1">
        <f t="shared" si="86"/>
        <v>1242</v>
      </c>
      <c r="T449" s="1"/>
      <c r="U449" s="1">
        <f t="shared" si="96"/>
        <v>0.02715570539</v>
      </c>
      <c r="V449" s="1">
        <f t="shared" si="88"/>
        <v>33.7273861</v>
      </c>
      <c r="W449" s="1"/>
      <c r="X449" s="1">
        <f t="shared" si="89"/>
        <v>27.84373713</v>
      </c>
      <c r="Y449" s="1"/>
      <c r="Z449" s="1">
        <f t="shared" si="90"/>
        <v>56.77944997</v>
      </c>
      <c r="AA449" s="1"/>
      <c r="AB449" s="1">
        <f t="shared" si="91"/>
        <v>60.86449877</v>
      </c>
      <c r="AC449" s="1"/>
      <c r="AD449" s="1">
        <f t="shared" si="92"/>
        <v>0.001331049462</v>
      </c>
      <c r="AE449" s="1"/>
      <c r="AF449" s="1"/>
      <c r="AG449" s="1"/>
      <c r="AH449" s="1"/>
      <c r="AI449" s="1"/>
      <c r="AJ449" s="1"/>
      <c r="AK449" s="1"/>
      <c r="AL449" s="1"/>
    </row>
    <row r="450" ht="15.75" customHeight="1">
      <c r="O450" s="28"/>
      <c r="P450" s="1">
        <f t="shared" si="93"/>
        <v>90</v>
      </c>
      <c r="Q450" s="1"/>
      <c r="R450" s="1">
        <f t="shared" si="85"/>
        <v>0.0003791798224</v>
      </c>
      <c r="S450" s="1">
        <f t="shared" si="86"/>
        <v>1256</v>
      </c>
      <c r="T450" s="1"/>
      <c r="U450" s="1">
        <f t="shared" si="96"/>
        <v>0.02554360949</v>
      </c>
      <c r="V450" s="1">
        <f t="shared" si="88"/>
        <v>32.08277352</v>
      </c>
      <c r="W450" s="1"/>
      <c r="X450" s="1">
        <f t="shared" si="89"/>
        <v>26.43279443</v>
      </c>
      <c r="Y450" s="1"/>
      <c r="Z450" s="1">
        <f t="shared" si="90"/>
        <v>53.41625212</v>
      </c>
      <c r="AA450" s="1"/>
      <c r="AB450" s="1">
        <f t="shared" si="91"/>
        <v>57.33622019</v>
      </c>
      <c r="AC450" s="1"/>
      <c r="AD450" s="1">
        <f t="shared" si="92"/>
        <v>0.001251838441</v>
      </c>
      <c r="AE450" s="1"/>
      <c r="AF450" s="1"/>
      <c r="AG450" s="1"/>
      <c r="AH450" s="1"/>
      <c r="AI450" s="1"/>
      <c r="AJ450" s="1"/>
      <c r="AK450" s="1"/>
      <c r="AL450" s="1"/>
    </row>
    <row r="451" ht="15.75" customHeight="1">
      <c r="O451" s="28"/>
      <c r="P451" s="1">
        <f t="shared" si="93"/>
        <v>91</v>
      </c>
      <c r="Q451" s="1"/>
      <c r="R451" s="1">
        <f t="shared" si="85"/>
        <v>0.0003566698479</v>
      </c>
      <c r="S451" s="1">
        <f t="shared" si="86"/>
        <v>1270</v>
      </c>
      <c r="T451" s="1"/>
      <c r="U451" s="1">
        <f t="shared" si="96"/>
        <v>0.02402721551</v>
      </c>
      <c r="V451" s="1">
        <f t="shared" si="88"/>
        <v>30.5145637</v>
      </c>
      <c r="W451" s="1"/>
      <c r="X451" s="1">
        <f t="shared" si="89"/>
        <v>25.0907911</v>
      </c>
      <c r="Y451" s="1"/>
      <c r="Z451" s="1">
        <f t="shared" si="90"/>
        <v>50.25493604</v>
      </c>
      <c r="AA451" s="1"/>
      <c r="AB451" s="1">
        <f t="shared" si="91"/>
        <v>54.01099952</v>
      </c>
      <c r="AC451" s="1"/>
      <c r="AD451" s="1">
        <f t="shared" si="92"/>
        <v>0.001177356502</v>
      </c>
      <c r="AE451" s="1"/>
      <c r="AF451" s="1"/>
      <c r="AG451" s="1"/>
      <c r="AH451" s="1"/>
      <c r="AI451" s="1"/>
      <c r="AJ451" s="1"/>
      <c r="AK451" s="1"/>
      <c r="AL451" s="1"/>
    </row>
    <row r="452" ht="15.75" customHeight="1">
      <c r="O452" s="28"/>
      <c r="P452" s="1">
        <f t="shared" si="93"/>
        <v>92</v>
      </c>
      <c r="Q452" s="1"/>
      <c r="R452" s="1">
        <f t="shared" si="85"/>
        <v>0.0003354961758</v>
      </c>
      <c r="S452" s="1">
        <f t="shared" si="86"/>
        <v>1284</v>
      </c>
      <c r="T452" s="1"/>
      <c r="U452" s="1">
        <f t="shared" si="96"/>
        <v>0.02260084212</v>
      </c>
      <c r="V452" s="1">
        <f t="shared" si="88"/>
        <v>29.01948128</v>
      </c>
      <c r="W452" s="1"/>
      <c r="X452" s="1">
        <f t="shared" si="89"/>
        <v>23.81454696</v>
      </c>
      <c r="Y452" s="1"/>
      <c r="Z452" s="1">
        <f t="shared" si="90"/>
        <v>47.28316198</v>
      </c>
      <c r="AA452" s="1"/>
      <c r="AB452" s="1">
        <f t="shared" si="91"/>
        <v>50.87726906</v>
      </c>
      <c r="AC452" s="1"/>
      <c r="AD452" s="1">
        <f t="shared" si="92"/>
        <v>0.001107320041</v>
      </c>
      <c r="AE452" s="1"/>
      <c r="AF452" s="1"/>
      <c r="AG452" s="1"/>
      <c r="AH452" s="1"/>
      <c r="AI452" s="1"/>
      <c r="AJ452" s="1"/>
      <c r="AK452" s="1"/>
      <c r="AL452" s="1"/>
    </row>
    <row r="453" ht="15.75" customHeight="1">
      <c r="O453" s="28"/>
      <c r="P453" s="1">
        <f t="shared" si="93"/>
        <v>93</v>
      </c>
      <c r="Q453" s="1"/>
      <c r="R453" s="1">
        <f t="shared" si="85"/>
        <v>0.0003155794769</v>
      </c>
      <c r="S453" s="1">
        <f t="shared" si="86"/>
        <v>1298</v>
      </c>
      <c r="T453" s="1"/>
      <c r="U453" s="1">
        <f t="shared" si="96"/>
        <v>0.02125914525</v>
      </c>
      <c r="V453" s="1">
        <f t="shared" si="88"/>
        <v>27.59437054</v>
      </c>
      <c r="W453" s="1"/>
      <c r="X453" s="1">
        <f t="shared" si="89"/>
        <v>22.6010141</v>
      </c>
      <c r="Y453" s="1"/>
      <c r="Z453" s="1">
        <f t="shared" si="90"/>
        <v>44.4893637</v>
      </c>
      <c r="AA453" s="1"/>
      <c r="AB453" s="1">
        <f t="shared" si="91"/>
        <v>47.92411007</v>
      </c>
      <c r="AC453" s="1"/>
      <c r="AD453" s="1">
        <f t="shared" si="92"/>
        <v>0.001041462571</v>
      </c>
      <c r="AE453" s="1"/>
      <c r="AF453" s="1"/>
      <c r="AG453" s="1"/>
      <c r="AH453" s="1"/>
      <c r="AI453" s="1"/>
      <c r="AJ453" s="1"/>
      <c r="AK453" s="1"/>
      <c r="AL453" s="1"/>
    </row>
    <row r="454" ht="15.75" customHeight="1">
      <c r="O454" s="28"/>
      <c r="P454" s="1">
        <f t="shared" si="93"/>
        <v>94</v>
      </c>
      <c r="Q454" s="1"/>
      <c r="R454" s="1">
        <f t="shared" si="85"/>
        <v>0.0002968451309</v>
      </c>
      <c r="S454" s="1">
        <f t="shared" si="86"/>
        <v>1312</v>
      </c>
      <c r="T454" s="1"/>
      <c r="U454" s="1">
        <f t="shared" si="96"/>
        <v>0.01999709809</v>
      </c>
      <c r="V454" s="1">
        <f t="shared" si="88"/>
        <v>26.2361927</v>
      </c>
      <c r="W454" s="1"/>
      <c r="X454" s="1">
        <f t="shared" si="89"/>
        <v>21.44727252</v>
      </c>
      <c r="Y454" s="1"/>
      <c r="Z454" s="1">
        <f t="shared" si="90"/>
        <v>41.86269829</v>
      </c>
      <c r="AA454" s="1"/>
      <c r="AB454" s="1">
        <f t="shared" si="91"/>
        <v>45.14121723</v>
      </c>
      <c r="AC454" s="1"/>
      <c r="AD454" s="1">
        <f t="shared" si="92"/>
        <v>0.0009795336834</v>
      </c>
      <c r="AE454" s="1"/>
      <c r="AF454" s="1"/>
      <c r="AG454" s="1"/>
      <c r="AH454" s="1"/>
      <c r="AI454" s="1"/>
      <c r="AJ454" s="1"/>
      <c r="AK454" s="1"/>
      <c r="AL454" s="1"/>
    </row>
    <row r="455" ht="15.75" customHeight="1">
      <c r="O455" s="28"/>
      <c r="P455" s="1">
        <f t="shared" si="93"/>
        <v>95</v>
      </c>
      <c r="Q455" s="1"/>
      <c r="R455" s="1">
        <f t="shared" si="85"/>
        <v>0.0002792229476</v>
      </c>
      <c r="S455" s="1">
        <f t="shared" si="86"/>
        <v>1326</v>
      </c>
      <c r="T455" s="1"/>
      <c r="U455" s="1">
        <f t="shared" si="96"/>
        <v>0.01880997224</v>
      </c>
      <c r="V455" s="1">
        <f t="shared" si="88"/>
        <v>24.94202319</v>
      </c>
      <c r="W455" s="1"/>
      <c r="X455" s="1">
        <f t="shared" si="89"/>
        <v>20.35052586</v>
      </c>
      <c r="Y455" s="1"/>
      <c r="Z455" s="1">
        <f t="shared" si="90"/>
        <v>39.39299933</v>
      </c>
      <c r="AA455" s="1"/>
      <c r="AB455" s="1">
        <f t="shared" si="91"/>
        <v>42.51886501</v>
      </c>
      <c r="AC455" s="1"/>
      <c r="AD455" s="1">
        <f t="shared" si="92"/>
        <v>0.0009212980643</v>
      </c>
      <c r="AE455" s="1"/>
      <c r="AF455" s="1"/>
      <c r="AG455" s="1"/>
      <c r="AH455" s="1"/>
      <c r="AI455" s="1"/>
      <c r="AJ455" s="1"/>
      <c r="AK455" s="1"/>
      <c r="AL455" s="1"/>
    </row>
    <row r="456" ht="15.75" customHeight="1">
      <c r="O456" s="28"/>
      <c r="P456" s="1">
        <f t="shared" si="93"/>
        <v>96</v>
      </c>
      <c r="Q456" s="1"/>
      <c r="R456" s="1">
        <f t="shared" si="85"/>
        <v>0.0002626469035</v>
      </c>
      <c r="S456" s="1">
        <f t="shared" si="86"/>
        <v>1340</v>
      </c>
      <c r="T456" s="1"/>
      <c r="U456" s="1">
        <f t="shared" si="96"/>
        <v>0.01769332001</v>
      </c>
      <c r="V456" s="1">
        <f t="shared" si="88"/>
        <v>23.70904881</v>
      </c>
      <c r="W456" s="1"/>
      <c r="X456" s="1">
        <f t="shared" si="89"/>
        <v>19.30809719</v>
      </c>
      <c r="Y456" s="1"/>
      <c r="Z456" s="1">
        <f t="shared" si="90"/>
        <v>37.07073331</v>
      </c>
      <c r="AA456" s="1"/>
      <c r="AB456" s="1">
        <f t="shared" si="91"/>
        <v>40.04787577</v>
      </c>
      <c r="AC456" s="1"/>
      <c r="AD456" s="1">
        <f t="shared" si="92"/>
        <v>0.0008665345796</v>
      </c>
      <c r="AE456" s="1"/>
      <c r="AF456" s="1"/>
      <c r="AG456" s="1"/>
      <c r="AH456" s="1"/>
      <c r="AI456" s="1"/>
      <c r="AJ456" s="1"/>
      <c r="AK456" s="1"/>
      <c r="AL456" s="1"/>
    </row>
    <row r="457" ht="15.75" customHeight="1">
      <c r="O457" s="28"/>
      <c r="P457" s="1">
        <f t="shared" si="93"/>
        <v>97</v>
      </c>
      <c r="Q457" s="1"/>
      <c r="R457" s="1">
        <f t="shared" si="85"/>
        <v>0.0002470548948</v>
      </c>
      <c r="S457" s="1">
        <f t="shared" si="86"/>
        <v>1354</v>
      </c>
      <c r="T457" s="1"/>
      <c r="U457" s="1">
        <f t="shared" si="96"/>
        <v>0.01664295773</v>
      </c>
      <c r="V457" s="1">
        <f t="shared" si="88"/>
        <v>22.53456476</v>
      </c>
      <c r="W457" s="1"/>
      <c r="X457" s="1">
        <f t="shared" si="89"/>
        <v>18.31742476</v>
      </c>
      <c r="Y457" s="1"/>
      <c r="Z457" s="1">
        <f t="shared" si="90"/>
        <v>34.88695888</v>
      </c>
      <c r="AA457" s="1"/>
      <c r="AB457" s="1">
        <f t="shared" si="91"/>
        <v>37.71958957</v>
      </c>
      <c r="AC457" s="1"/>
      <c r="AD457" s="1">
        <f t="shared" si="92"/>
        <v>0.000815035411</v>
      </c>
      <c r="AE457" s="1"/>
      <c r="AF457" s="1"/>
      <c r="AG457" s="1"/>
      <c r="AH457" s="1"/>
      <c r="AI457" s="1"/>
      <c r="AJ457" s="1"/>
      <c r="AK457" s="1"/>
      <c r="AL457" s="1"/>
    </row>
    <row r="458" ht="15.75" customHeight="1">
      <c r="O458" s="28"/>
      <c r="P458" s="1">
        <f t="shared" si="93"/>
        <v>98</v>
      </c>
      <c r="Q458" s="1"/>
      <c r="R458" s="1">
        <f t="shared" si="85"/>
        <v>0.0002323885042</v>
      </c>
      <c r="S458" s="1">
        <f t="shared" si="86"/>
        <v>1368</v>
      </c>
      <c r="T458" s="1"/>
      <c r="U458" s="1">
        <f t="shared" si="96"/>
        <v>0.0156549501</v>
      </c>
      <c r="V458" s="1">
        <f t="shared" si="88"/>
        <v>21.41597174</v>
      </c>
      <c r="W458" s="1"/>
      <c r="X458" s="1">
        <f t="shared" si="89"/>
        <v>17.37605797</v>
      </c>
      <c r="Y458" s="1"/>
      <c r="Z458" s="1">
        <f t="shared" si="90"/>
        <v>32.83328894</v>
      </c>
      <c r="AA458" s="1"/>
      <c r="AB458" s="1">
        <f t="shared" si="91"/>
        <v>35.52583557</v>
      </c>
      <c r="AC458" s="1"/>
      <c r="AD458" s="1">
        <f t="shared" si="92"/>
        <v>0.0007666052483</v>
      </c>
      <c r="AE458" s="1"/>
      <c r="AF458" s="1"/>
      <c r="AG458" s="1"/>
      <c r="AH458" s="1"/>
      <c r="AI458" s="1"/>
      <c r="AJ458" s="1"/>
      <c r="AK458" s="1"/>
      <c r="AL458" s="1"/>
    </row>
    <row r="459" ht="15.75" customHeight="1">
      <c r="O459" s="28"/>
      <c r="P459" s="1">
        <f t="shared" si="93"/>
        <v>99</v>
      </c>
      <c r="Q459" s="1"/>
      <c r="R459" s="1">
        <f t="shared" si="85"/>
        <v>0.0002185927824</v>
      </c>
      <c r="S459" s="1">
        <f t="shared" si="86"/>
        <v>1382</v>
      </c>
      <c r="T459" s="1"/>
      <c r="U459" s="1">
        <f t="shared" si="96"/>
        <v>0.01472559546</v>
      </c>
      <c r="V459" s="1">
        <f t="shared" si="88"/>
        <v>20.35077293</v>
      </c>
      <c r="W459" s="1"/>
      <c r="X459" s="1">
        <f t="shared" si="89"/>
        <v>16.48165327</v>
      </c>
      <c r="Y459" s="1"/>
      <c r="Z459" s="1">
        <f t="shared" si="90"/>
        <v>30.90185521</v>
      </c>
      <c r="AA459" s="1"/>
      <c r="AB459" s="1">
        <f t="shared" si="91"/>
        <v>33.45890496</v>
      </c>
      <c r="AC459" s="1"/>
      <c r="AD459" s="1">
        <f t="shared" si="92"/>
        <v>0.0007210605296</v>
      </c>
      <c r="AE459" s="1"/>
      <c r="AF459" s="1"/>
      <c r="AG459" s="1"/>
      <c r="AH459" s="1"/>
      <c r="AI459" s="1"/>
      <c r="AJ459" s="1"/>
      <c r="AK459" s="1"/>
      <c r="AL459" s="1"/>
    </row>
    <row r="460" ht="15.75" customHeight="1">
      <c r="O460" s="28"/>
      <c r="P460" s="1">
        <f t="shared" si="93"/>
        <v>100</v>
      </c>
      <c r="Q460" s="1"/>
      <c r="R460" s="1">
        <f t="shared" si="85"/>
        <v>0.0002056160424</v>
      </c>
      <c r="S460" s="1">
        <f t="shared" si="86"/>
        <v>1396</v>
      </c>
      <c r="T460" s="1"/>
      <c r="U460" s="1">
        <f t="shared" si="96"/>
        <v>0.01385141187</v>
      </c>
      <c r="V460" s="1">
        <f t="shared" si="88"/>
        <v>19.33657097</v>
      </c>
      <c r="W460" s="1"/>
      <c r="X460" s="1">
        <f t="shared" si="89"/>
        <v>15.63197022</v>
      </c>
      <c r="Y460" s="1"/>
      <c r="Z460" s="1">
        <f t="shared" si="90"/>
        <v>29.08527516</v>
      </c>
      <c r="AA460" s="1"/>
      <c r="AB460" s="1">
        <f t="shared" si="91"/>
        <v>31.51152535</v>
      </c>
      <c r="AC460" s="1"/>
      <c r="AD460" s="1">
        <f t="shared" si="92"/>
        <v>0.0006782287295</v>
      </c>
      <c r="AE460" s="1"/>
      <c r="AF460" s="1"/>
      <c r="AG460" s="1"/>
      <c r="AH460" s="1"/>
      <c r="AI460" s="1"/>
      <c r="AJ460" s="1"/>
      <c r="AK460" s="1"/>
      <c r="AL460" s="1"/>
    </row>
    <row r="461" ht="15.75" customHeight="1">
      <c r="O461" s="28"/>
      <c r="P461" s="1">
        <f t="shared" si="93"/>
        <v>101</v>
      </c>
      <c r="Q461" s="1"/>
      <c r="R461" s="1">
        <f t="shared" si="85"/>
        <v>0.0001934096654</v>
      </c>
      <c r="S461" s="1">
        <f t="shared" si="86"/>
        <v>1410</v>
      </c>
      <c r="T461" s="1"/>
      <c r="U461" s="1">
        <f t="shared" si="96"/>
        <v>0.01302912411</v>
      </c>
      <c r="V461" s="1">
        <f t="shared" si="88"/>
        <v>18.37106499</v>
      </c>
      <c r="W461" s="1"/>
      <c r="X461" s="1">
        <f t="shared" si="89"/>
        <v>14.82486759</v>
      </c>
      <c r="Y461" s="1"/>
      <c r="Z461" s="1">
        <f t="shared" si="90"/>
        <v>27.37662117</v>
      </c>
      <c r="AA461" s="1"/>
      <c r="AB461" s="1">
        <f t="shared" si="91"/>
        <v>29.67683648</v>
      </c>
      <c r="AC461" s="1"/>
      <c r="AD461" s="1">
        <f t="shared" si="92"/>
        <v>0.0006379476899</v>
      </c>
      <c r="AE461" s="1"/>
      <c r="AF461" s="1"/>
      <c r="AG461" s="1"/>
      <c r="AH461" s="1"/>
      <c r="AI461" s="1"/>
      <c r="AJ461" s="1"/>
      <c r="AK461" s="1"/>
      <c r="AL461" s="1"/>
    </row>
    <row r="462" ht="15.75" customHeight="1">
      <c r="O462" s="28"/>
      <c r="P462" s="1">
        <f t="shared" si="93"/>
        <v>102</v>
      </c>
      <c r="Q462" s="1"/>
      <c r="R462" s="1">
        <f t="shared" si="85"/>
        <v>0.0001819279188</v>
      </c>
      <c r="S462" s="1">
        <f t="shared" si="86"/>
        <v>1424</v>
      </c>
      <c r="T462" s="1"/>
      <c r="U462" s="1">
        <f t="shared" si="96"/>
        <v>0.01225565138</v>
      </c>
      <c r="V462" s="1">
        <f t="shared" si="88"/>
        <v>17.45204756</v>
      </c>
      <c r="W462" s="1"/>
      <c r="X462" s="1">
        <f t="shared" si="89"/>
        <v>14.05829958</v>
      </c>
      <c r="Y462" s="1"/>
      <c r="Z462" s="1">
        <f t="shared" si="90"/>
        <v>25.7693917</v>
      </c>
      <c r="AA462" s="1"/>
      <c r="AB462" s="1">
        <f t="shared" si="91"/>
        <v>27.94836735</v>
      </c>
      <c r="AC462" s="1"/>
      <c r="AD462" s="1">
        <f t="shared" si="92"/>
        <v>0.000600064993</v>
      </c>
      <c r="AE462" s="1"/>
      <c r="AF462" s="1"/>
      <c r="AG462" s="1"/>
      <c r="AH462" s="1"/>
      <c r="AI462" s="1"/>
      <c r="AJ462" s="1"/>
      <c r="AK462" s="1"/>
      <c r="AL462" s="1"/>
    </row>
    <row r="463" ht="15.75" customHeight="1">
      <c r="O463" s="28"/>
      <c r="P463" s="1">
        <f t="shared" si="93"/>
        <v>103</v>
      </c>
      <c r="Q463" s="1"/>
      <c r="R463" s="1">
        <f t="shared" si="85"/>
        <v>0.000171127785</v>
      </c>
      <c r="S463" s="1">
        <f t="shared" si="86"/>
        <v>1438</v>
      </c>
      <c r="T463" s="1"/>
      <c r="U463" s="1">
        <f t="shared" si="96"/>
        <v>0.01152809579</v>
      </c>
      <c r="V463" s="1">
        <f t="shared" si="88"/>
        <v>16.57740174</v>
      </c>
      <c r="W463" s="1"/>
      <c r="X463" s="1">
        <f t="shared" si="89"/>
        <v>13.33031213</v>
      </c>
      <c r="Y463" s="1"/>
      <c r="Z463" s="1">
        <f t="shared" si="90"/>
        <v>24.25748435</v>
      </c>
      <c r="AA463" s="1"/>
      <c r="AB463" s="1">
        <f t="shared" si="91"/>
        <v>26.32001444</v>
      </c>
      <c r="AC463" s="1"/>
      <c r="AD463" s="1">
        <f t="shared" si="92"/>
        <v>0.0005644373717</v>
      </c>
      <c r="AE463" s="1"/>
      <c r="AF463" s="1"/>
      <c r="AG463" s="1"/>
      <c r="AH463" s="1"/>
      <c r="AI463" s="1"/>
      <c r="AJ463" s="1"/>
      <c r="AK463" s="1"/>
      <c r="AL463" s="1"/>
    </row>
    <row r="464" ht="15.75" customHeight="1">
      <c r="O464" s="28"/>
      <c r="P464" s="1">
        <f t="shared" si="93"/>
        <v>104</v>
      </c>
      <c r="Q464" s="1"/>
      <c r="R464" s="1">
        <f t="shared" si="85"/>
        <v>0.0001609688001</v>
      </c>
      <c r="S464" s="1">
        <f t="shared" si="86"/>
        <v>1452</v>
      </c>
      <c r="T464" s="1"/>
      <c r="U464" s="1">
        <f t="shared" si="96"/>
        <v>0.01084373146</v>
      </c>
      <c r="V464" s="1">
        <f t="shared" si="88"/>
        <v>15.74509808</v>
      </c>
      <c r="W464" s="1"/>
      <c r="X464" s="1">
        <f t="shared" si="89"/>
        <v>12.63903933</v>
      </c>
      <c r="Y464" s="1"/>
      <c r="Z464" s="1">
        <f t="shared" si="90"/>
        <v>22.83517071</v>
      </c>
      <c r="AA464" s="1"/>
      <c r="AB464" s="1">
        <f t="shared" si="91"/>
        <v>24.78602123</v>
      </c>
      <c r="AC464" s="1"/>
      <c r="AD464" s="1">
        <f t="shared" si="92"/>
        <v>0.0005309301562</v>
      </c>
      <c r="AE464" s="1"/>
      <c r="AF464" s="1"/>
      <c r="AG464" s="1"/>
      <c r="AH464" s="1"/>
      <c r="AI464" s="1"/>
      <c r="AJ464" s="1"/>
      <c r="AK464" s="1"/>
      <c r="AL464" s="1"/>
    </row>
    <row r="465" ht="15.75" customHeight="1">
      <c r="O465" s="28"/>
      <c r="P465" s="1">
        <f t="shared" si="93"/>
        <v>105</v>
      </c>
      <c r="Q465" s="1"/>
      <c r="R465" s="1">
        <f t="shared" si="85"/>
        <v>0.0001514129024</v>
      </c>
      <c r="S465" s="1">
        <f t="shared" si="86"/>
        <v>1466</v>
      </c>
      <c r="T465" s="1"/>
      <c r="U465" s="1">
        <f t="shared" si="96"/>
        <v>0.01019999436</v>
      </c>
      <c r="V465" s="1">
        <f t="shared" si="88"/>
        <v>14.95319174</v>
      </c>
      <c r="W465" s="1"/>
      <c r="X465" s="1">
        <f t="shared" si="89"/>
        <v>11.98269988</v>
      </c>
      <c r="Y465" s="1"/>
      <c r="Z465" s="1">
        <f t="shared" si="90"/>
        <v>21.49707286</v>
      </c>
      <c r="AA465" s="1"/>
      <c r="AB465" s="1">
        <f t="shared" si="91"/>
        <v>23.34095878</v>
      </c>
      <c r="AC465" s="1"/>
      <c r="AD465" s="1">
        <f t="shared" si="92"/>
        <v>0.000499416755</v>
      </c>
      <c r="AE465" s="1"/>
      <c r="AF465" s="1"/>
      <c r="AG465" s="1"/>
      <c r="AH465" s="1"/>
      <c r="AI465" s="1"/>
      <c r="AJ465" s="1"/>
      <c r="AK465" s="1"/>
      <c r="AL465" s="1"/>
    </row>
    <row r="466" ht="15.75" customHeight="1">
      <c r="O466" s="28"/>
      <c r="P466" s="1">
        <f t="shared" si="93"/>
        <v>106</v>
      </c>
      <c r="Q466" s="1"/>
      <c r="R466" s="1">
        <f t="shared" si="85"/>
        <v>0.0001424242897</v>
      </c>
      <c r="S466" s="1">
        <f t="shared" si="86"/>
        <v>1480</v>
      </c>
      <c r="T466" s="1"/>
      <c r="U466" s="1">
        <f t="shared" si="96"/>
        <v>0.009594472656</v>
      </c>
      <c r="V466" s="1">
        <f t="shared" si="88"/>
        <v>14.19981953</v>
      </c>
      <c r="W466" s="1"/>
      <c r="X466" s="1">
        <f t="shared" si="89"/>
        <v>11.3595937</v>
      </c>
      <c r="Y466" s="1"/>
      <c r="Z466" s="1">
        <f t="shared" si="90"/>
        <v>20.23814136</v>
      </c>
      <c r="AA466" s="1"/>
      <c r="AB466" s="1">
        <f t="shared" si="91"/>
        <v>21.97970737</v>
      </c>
      <c r="AC466" s="1"/>
      <c r="AD466" s="1">
        <f t="shared" si="92"/>
        <v>0.0004697781671</v>
      </c>
      <c r="AE466" s="1"/>
      <c r="AF466" s="1"/>
      <c r="AG466" s="1"/>
      <c r="AH466" s="1"/>
      <c r="AI466" s="1"/>
      <c r="AJ466" s="1"/>
      <c r="AK466" s="1"/>
      <c r="AL466" s="1"/>
    </row>
    <row r="467" ht="15.75" customHeight="1">
      <c r="O467" s="28"/>
      <c r="P467" s="1">
        <f t="shared" si="93"/>
        <v>107</v>
      </c>
      <c r="Q467" s="1"/>
      <c r="R467" s="1">
        <f t="shared" si="85"/>
        <v>0.0001339692851</v>
      </c>
      <c r="S467" s="1">
        <f t="shared" si="86"/>
        <v>1494</v>
      </c>
      <c r="T467" s="1"/>
      <c r="U467" s="1">
        <f t="shared" si="96"/>
        <v>0.009024897688</v>
      </c>
      <c r="V467" s="1">
        <f t="shared" si="88"/>
        <v>13.48319715</v>
      </c>
      <c r="W467" s="1"/>
      <c r="X467" s="1">
        <f t="shared" si="89"/>
        <v>10.76809867</v>
      </c>
      <c r="Y467" s="1"/>
      <c r="Z467" s="1">
        <f t="shared" si="90"/>
        <v>19.0536347</v>
      </c>
      <c r="AA467" s="1"/>
      <c r="AB467" s="1">
        <f t="shared" si="91"/>
        <v>20.69743915</v>
      </c>
      <c r="AC467" s="1"/>
      <c r="AD467" s="1">
        <f t="shared" si="92"/>
        <v>0.0004419025236</v>
      </c>
      <c r="AE467" s="1"/>
      <c r="AF467" s="1"/>
      <c r="AG467" s="1"/>
      <c r="AH467" s="1"/>
      <c r="AI467" s="1"/>
      <c r="AJ467" s="1"/>
      <c r="AK467" s="1"/>
      <c r="AL467" s="1"/>
    </row>
    <row r="468" ht="15.75" customHeight="1">
      <c r="O468" s="28"/>
      <c r="P468" s="1">
        <f t="shared" si="93"/>
        <v>108</v>
      </c>
      <c r="Q468" s="1"/>
      <c r="R468" s="1">
        <f t="shared" si="85"/>
        <v>0.0001260162111</v>
      </c>
      <c r="S468" s="1">
        <f t="shared" si="86"/>
        <v>1508</v>
      </c>
      <c r="T468" s="1"/>
      <c r="U468" s="1">
        <f t="shared" si="96"/>
        <v>0.008489135484</v>
      </c>
      <c r="V468" s="1">
        <f t="shared" si="88"/>
        <v>12.80161631</v>
      </c>
      <c r="W468" s="1"/>
      <c r="X468" s="1">
        <f t="shared" si="89"/>
        <v>10.20666736</v>
      </c>
      <c r="Y468" s="1"/>
      <c r="Z468" s="1">
        <f t="shared" si="90"/>
        <v>17.93910011</v>
      </c>
      <c r="AA468" s="1"/>
      <c r="AB468" s="1">
        <f t="shared" si="91"/>
        <v>19.48960177</v>
      </c>
      <c r="AC468" s="1"/>
      <c r="AD468" s="1">
        <f t="shared" si="92"/>
        <v>0.0004156846583</v>
      </c>
      <c r="AE468" s="1"/>
      <c r="AF468" s="1"/>
      <c r="AG468" s="1"/>
      <c r="AH468" s="1"/>
      <c r="AI468" s="1"/>
      <c r="AJ468" s="1"/>
      <c r="AK468" s="1"/>
      <c r="AL468" s="1"/>
    </row>
    <row r="469" ht="15.75" customHeight="1">
      <c r="O469" s="28"/>
      <c r="P469" s="1">
        <f t="shared" si="93"/>
        <v>109</v>
      </c>
      <c r="Q469" s="1"/>
      <c r="R469" s="1">
        <f t="shared" si="85"/>
        <v>0.0001185352705</v>
      </c>
      <c r="S469" s="1">
        <f t="shared" si="86"/>
        <v>1522</v>
      </c>
      <c r="T469" s="1"/>
      <c r="U469" s="1">
        <f t="shared" si="96"/>
        <v>0.007985178754</v>
      </c>
      <c r="V469" s="1">
        <f t="shared" si="88"/>
        <v>12.15344206</v>
      </c>
      <c r="W469" s="1"/>
      <c r="X469" s="1">
        <f t="shared" si="89"/>
        <v>9.673823979</v>
      </c>
      <c r="Y469" s="1"/>
      <c r="Z469" s="1">
        <f t="shared" si="90"/>
        <v>16.8903555</v>
      </c>
      <c r="AA469" s="1"/>
      <c r="AB469" s="1">
        <f t="shared" si="91"/>
        <v>18.35190282</v>
      </c>
      <c r="AC469" s="1"/>
      <c r="AD469" s="1">
        <f t="shared" si="92"/>
        <v>0.0003910257032</v>
      </c>
      <c r="AE469" s="1"/>
      <c r="AF469" s="1"/>
      <c r="AG469" s="1"/>
      <c r="AH469" s="1"/>
      <c r="AI469" s="1"/>
      <c r="AJ469" s="1"/>
      <c r="AK469" s="1"/>
      <c r="AL469" s="1"/>
    </row>
    <row r="470" ht="15.75" customHeight="1">
      <c r="O470" s="28"/>
      <c r="P470" s="1">
        <f t="shared" si="93"/>
        <v>110</v>
      </c>
      <c r="Q470" s="1"/>
      <c r="R470" s="1">
        <f t="shared" si="85"/>
        <v>0.0001114984353</v>
      </c>
      <c r="S470" s="1">
        <f t="shared" si="86"/>
        <v>1536</v>
      </c>
      <c r="T470" s="1"/>
      <c r="U470" s="1">
        <f t="shared" si="96"/>
        <v>0.007511139367</v>
      </c>
      <c r="V470" s="1">
        <f t="shared" si="88"/>
        <v>11.53711007</v>
      </c>
      <c r="W470" s="1"/>
      <c r="X470" s="1">
        <f t="shared" si="89"/>
        <v>9.168161355</v>
      </c>
      <c r="Y470" s="1"/>
      <c r="Z470" s="1">
        <f t="shared" si="90"/>
        <v>15.90347273</v>
      </c>
      <c r="AA470" s="1"/>
      <c r="AB470" s="1">
        <f t="shared" si="91"/>
        <v>17.28029525</v>
      </c>
      <c r="AC470" s="1"/>
      <c r="AD470" s="1">
        <f t="shared" si="92"/>
        <v>0.0003678327095</v>
      </c>
      <c r="AE470" s="1"/>
      <c r="AF470" s="1"/>
      <c r="AG470" s="1"/>
      <c r="AH470" s="1"/>
      <c r="AI470" s="1"/>
      <c r="AJ470" s="1"/>
      <c r="AK470" s="1"/>
      <c r="AL470" s="1"/>
    </row>
    <row r="471" ht="15.75" customHeight="1">
      <c r="O471" s="28"/>
      <c r="P471" s="1">
        <f t="shared" si="93"/>
        <v>111</v>
      </c>
      <c r="Q471" s="1"/>
      <c r="R471" s="1">
        <f t="shared" si="85"/>
        <v>0.0001048793412</v>
      </c>
      <c r="S471" s="1">
        <f t="shared" si="86"/>
        <v>1550</v>
      </c>
      <c r="T471" s="1"/>
      <c r="U471" s="1">
        <f t="shared" si="96"/>
        <v>0.007065241284</v>
      </c>
      <c r="V471" s="1">
        <f t="shared" si="88"/>
        <v>10.95112399</v>
      </c>
      <c r="W471" s="1"/>
      <c r="X471" s="1">
        <f t="shared" si="89"/>
        <v>8.688338041</v>
      </c>
      <c r="Y471" s="1"/>
      <c r="Z471" s="1">
        <f t="shared" si="90"/>
        <v>14.97476175</v>
      </c>
      <c r="AA471" s="1"/>
      <c r="AB471" s="1">
        <f t="shared" si="91"/>
        <v>16.27096347</v>
      </c>
      <c r="AC471" s="1"/>
      <c r="AD471" s="1">
        <f t="shared" si="92"/>
        <v>0.000346018291</v>
      </c>
      <c r="AE471" s="1"/>
      <c r="AF471" s="1"/>
      <c r="AG471" s="1"/>
      <c r="AH471" s="1"/>
      <c r="AI471" s="1"/>
      <c r="AJ471" s="1"/>
      <c r="AK471" s="1"/>
      <c r="AL471" s="1"/>
    </row>
    <row r="472" ht="15.75" customHeight="1">
      <c r="O472" s="28"/>
      <c r="P472" s="1">
        <f t="shared" si="93"/>
        <v>112</v>
      </c>
      <c r="Q472" s="1"/>
      <c r="R472" s="1">
        <f t="shared" si="85"/>
        <v>0.00009865318896</v>
      </c>
      <c r="S472" s="1">
        <f t="shared" si="86"/>
        <v>1564</v>
      </c>
      <c r="T472" s="1"/>
      <c r="U472" s="1">
        <f t="shared" si="96"/>
        <v>0.006645813899</v>
      </c>
      <c r="V472" s="1">
        <f t="shared" si="88"/>
        <v>10.39405294</v>
      </c>
      <c r="W472" s="1"/>
      <c r="X472" s="1">
        <f t="shared" si="89"/>
        <v>8.233075512</v>
      </c>
      <c r="Y472" s="1"/>
      <c r="Z472" s="1">
        <f t="shared" si="90"/>
        <v>14.10075595</v>
      </c>
      <c r="AA472" s="1"/>
      <c r="AB472" s="1">
        <f t="shared" si="91"/>
        <v>15.32031032</v>
      </c>
      <c r="AC472" s="1"/>
      <c r="AD472" s="1">
        <f t="shared" si="92"/>
        <v>0.0003255002898</v>
      </c>
      <c r="AE472" s="1"/>
      <c r="AF472" s="1"/>
      <c r="AG472" s="1"/>
      <c r="AH472" s="1"/>
      <c r="AI472" s="1"/>
      <c r="AJ472" s="1"/>
      <c r="AK472" s="1"/>
      <c r="AL472" s="1"/>
    </row>
    <row r="473" ht="15.75" customHeight="1">
      <c r="O473" s="28"/>
      <c r="P473" s="1">
        <f t="shared" si="93"/>
        <v>113</v>
      </c>
      <c r="Q473" s="1"/>
      <c r="R473" s="1">
        <f t="shared" si="85"/>
        <v>0.00009279665167</v>
      </c>
      <c r="S473" s="1">
        <f t="shared" si="86"/>
        <v>1578</v>
      </c>
      <c r="T473" s="1"/>
      <c r="U473" s="1">
        <f t="shared" si="96"/>
        <v>0.006251285781</v>
      </c>
      <c r="V473" s="1">
        <f t="shared" si="88"/>
        <v>9.864528963</v>
      </c>
      <c r="W473" s="1"/>
      <c r="X473" s="1">
        <f t="shared" si="89"/>
        <v>7.801155464</v>
      </c>
      <c r="Y473" s="1"/>
      <c r="Z473" s="1">
        <f t="shared" si="90"/>
        <v>13.2781983</v>
      </c>
      <c r="AA473" s="1"/>
      <c r="AB473" s="1">
        <f t="shared" si="91"/>
        <v>14.42494473</v>
      </c>
      <c r="AC473" s="1"/>
      <c r="AD473" s="1">
        <f t="shared" si="92"/>
        <v>0.0003062014615</v>
      </c>
      <c r="AE473" s="1"/>
      <c r="AF473" s="1"/>
      <c r="AG473" s="1"/>
      <c r="AH473" s="1"/>
      <c r="AI473" s="1"/>
      <c r="AJ473" s="1"/>
      <c r="AK473" s="1"/>
      <c r="AL473" s="1"/>
    </row>
    <row r="474" ht="15.75" customHeight="1">
      <c r="O474" s="28"/>
      <c r="P474" s="1">
        <f t="shared" si="93"/>
        <v>114</v>
      </c>
      <c r="Q474" s="1"/>
      <c r="R474" s="1">
        <f t="shared" si="85"/>
        <v>0.00008728778716</v>
      </c>
      <c r="S474" s="1">
        <f t="shared" si="86"/>
        <v>1592</v>
      </c>
      <c r="T474" s="1"/>
      <c r="U474" s="1">
        <f t="shared" si="96"/>
        <v>0.005880178788</v>
      </c>
      <c r="V474" s="1">
        <f t="shared" si="88"/>
        <v>9.361244631</v>
      </c>
      <c r="W474" s="1"/>
      <c r="X474" s="1">
        <f t="shared" si="89"/>
        <v>7.391417204</v>
      </c>
      <c r="Y474" s="1"/>
      <c r="Z474" s="1">
        <f t="shared" si="90"/>
        <v>12.50402845</v>
      </c>
      <c r="AA474" s="1"/>
      <c r="AB474" s="1">
        <f t="shared" si="91"/>
        <v>13.58166999</v>
      </c>
      <c r="AC474" s="1"/>
      <c r="AD474" s="1">
        <f t="shared" si="92"/>
        <v>0.0002880491799</v>
      </c>
      <c r="AE474" s="1"/>
      <c r="AF474" s="1"/>
      <c r="AG474" s="1"/>
      <c r="AH474" s="1"/>
      <c r="AI474" s="1"/>
      <c r="AJ474" s="1"/>
      <c r="AK474" s="1"/>
      <c r="AL474" s="1"/>
    </row>
    <row r="475" ht="15.75" customHeight="1">
      <c r="O475" s="28"/>
      <c r="P475" s="1">
        <f t="shared" si="93"/>
        <v>115</v>
      </c>
      <c r="Q475" s="1"/>
      <c r="R475" s="1">
        <f t="shared" si="85"/>
        <v>0.00008210595587</v>
      </c>
      <c r="S475" s="1">
        <f t="shared" si="86"/>
        <v>1606</v>
      </c>
      <c r="T475" s="1"/>
      <c r="U475" s="1">
        <f t="shared" si="96"/>
        <v>0.005531102527</v>
      </c>
      <c r="V475" s="1">
        <f t="shared" si="88"/>
        <v>8.882950658</v>
      </c>
      <c r="W475" s="1"/>
      <c r="X475" s="1">
        <f t="shared" si="89"/>
        <v>7.002755142</v>
      </c>
      <c r="Y475" s="1"/>
      <c r="Z475" s="1">
        <f t="shared" si="90"/>
        <v>11.77537059</v>
      </c>
      <c r="AA475" s="1"/>
      <c r="AB475" s="1">
        <f t="shared" si="91"/>
        <v>12.7874728</v>
      </c>
      <c r="AC475" s="1"/>
      <c r="AD475" s="1">
        <f t="shared" si="92"/>
        <v>0.0002709751599</v>
      </c>
      <c r="AE475" s="1"/>
      <c r="AF475" s="1"/>
      <c r="AG475" s="1"/>
      <c r="AH475" s="1"/>
      <c r="AI475" s="1"/>
      <c r="AJ475" s="1"/>
      <c r="AK475" s="1"/>
      <c r="AL475" s="1"/>
    </row>
    <row r="476" ht="15.75" customHeight="1">
      <c r="O476" s="28"/>
      <c r="P476" s="1">
        <f t="shared" si="93"/>
        <v>116</v>
      </c>
      <c r="Q476" s="1"/>
      <c r="R476" s="1">
        <f t="shared" si="85"/>
        <v>0.00007723174352</v>
      </c>
      <c r="S476" s="1">
        <f t="shared" si="86"/>
        <v>1620</v>
      </c>
      <c r="T476" s="1"/>
      <c r="U476" s="1">
        <f t="shared" si="96"/>
        <v>0.005202749145</v>
      </c>
      <c r="V476" s="1">
        <f t="shared" si="88"/>
        <v>8.428453615</v>
      </c>
      <c r="W476" s="1"/>
      <c r="X476" s="1">
        <f t="shared" si="89"/>
        <v>6.634116365</v>
      </c>
      <c r="Y476" s="1"/>
      <c r="Z476" s="1">
        <f t="shared" si="90"/>
        <v>11.08952216</v>
      </c>
      <c r="AA476" s="1"/>
      <c r="AB476" s="1">
        <f t="shared" si="91"/>
        <v>12.03951285</v>
      </c>
      <c r="AC476" s="1"/>
      <c r="AD476" s="1">
        <f t="shared" si="92"/>
        <v>0.0002549151964</v>
      </c>
      <c r="AE476" s="1"/>
      <c r="AF476" s="1"/>
      <c r="AG476" s="1"/>
      <c r="AH476" s="1"/>
      <c r="AI476" s="1"/>
      <c r="AJ476" s="1"/>
      <c r="AK476" s="1"/>
      <c r="AL476" s="1"/>
    </row>
    <row r="477" ht="15.75" customHeight="1">
      <c r="O477" s="28"/>
      <c r="P477" s="57">
        <f t="shared" si="93"/>
        <v>117</v>
      </c>
      <c r="Q477" s="57"/>
      <c r="R477" s="57">
        <f t="shared" si="85"/>
        <v>0.00007264688832</v>
      </c>
      <c r="S477" s="57">
        <f t="shared" si="86"/>
        <v>1634</v>
      </c>
      <c r="T477" s="57">
        <f>SUM(R435:R477)</f>
        <v>0.0148444104</v>
      </c>
      <c r="U477" s="57">
        <f t="shared" si="96"/>
        <v>0.004893888431</v>
      </c>
      <c r="V477" s="57">
        <f t="shared" si="88"/>
        <v>7.996613696</v>
      </c>
      <c r="W477" s="57">
        <f>SUM(V435:V477)</f>
        <v>1221.148372</v>
      </c>
      <c r="X477" s="57">
        <f t="shared" si="89"/>
        <v>6.284498316</v>
      </c>
      <c r="Y477" s="57">
        <f>W477/SUM(X435:X477)</f>
        <v>1.208904825</v>
      </c>
      <c r="Z477" s="57">
        <f t="shared" si="90"/>
        <v>10.44394317</v>
      </c>
      <c r="AA477" s="57">
        <f>SUM(Z435:Z477)</f>
        <v>2096.97214</v>
      </c>
      <c r="AB477" s="57">
        <f t="shared" si="91"/>
        <v>11.33511296</v>
      </c>
      <c r="AC477" s="57">
        <f>SUM(AB435:AB477)</f>
        <v>2233.071648</v>
      </c>
      <c r="AD477" s="57">
        <f t="shared" si="92"/>
        <v>0.0002398089197</v>
      </c>
      <c r="AE477" s="57">
        <f>SUM(AD435:AD477)</f>
        <v>0.04906392772</v>
      </c>
      <c r="AF477" s="1"/>
      <c r="AG477" s="1"/>
      <c r="AH477" s="1"/>
      <c r="AI477" s="1"/>
      <c r="AJ477" s="1"/>
      <c r="AK477" s="1"/>
      <c r="AL477" s="1"/>
    </row>
    <row r="478" ht="15.75" customHeight="1">
      <c r="O478" s="1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5.75" customHeight="1">
      <c r="O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5.75" customHeight="1">
      <c r="O480" s="28"/>
      <c r="P480" s="60" t="s">
        <v>127</v>
      </c>
      <c r="Q480" s="60"/>
      <c r="R480" s="60"/>
      <c r="S480" s="60"/>
      <c r="T480" s="60"/>
      <c r="U480" s="60"/>
      <c r="V480" s="60"/>
      <c r="W480" s="60"/>
      <c r="X480" s="6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5.75" customHeight="1">
      <c r="O481" s="28"/>
      <c r="P481" s="13" t="s">
        <v>128</v>
      </c>
      <c r="Q481" s="1" t="s">
        <v>129</v>
      </c>
      <c r="R481" s="61" t="s">
        <v>130</v>
      </c>
      <c r="S481" s="13" t="s">
        <v>131</v>
      </c>
      <c r="T481" s="13" t="s">
        <v>90</v>
      </c>
      <c r="U481" s="62" t="s">
        <v>92</v>
      </c>
      <c r="V481" s="13" t="s">
        <v>132</v>
      </c>
      <c r="W481" s="13" t="s">
        <v>133</v>
      </c>
      <c r="X481" s="10" t="s">
        <v>98</v>
      </c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5.75" customHeight="1">
      <c r="O482" s="28"/>
      <c r="P482" s="60" t="s">
        <v>134</v>
      </c>
      <c r="R482" s="61" t="s">
        <v>135</v>
      </c>
      <c r="S482" s="13">
        <f>X64</f>
        <v>0.02421190978</v>
      </c>
      <c r="T482" s="13">
        <f>AA64</f>
        <v>748.5834504</v>
      </c>
      <c r="U482" s="13">
        <f>AC64</f>
        <v>1.10620928</v>
      </c>
      <c r="V482" s="13">
        <f>AE64</f>
        <v>2190.77217</v>
      </c>
      <c r="W482" s="13">
        <f>AG64</f>
        <v>2073.448372</v>
      </c>
      <c r="X482" s="1">
        <f>AI64</f>
        <v>0.04990902299</v>
      </c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5.75" customHeight="1">
      <c r="O483" s="63"/>
      <c r="P483" s="60"/>
      <c r="Q483" s="64"/>
      <c r="R483" s="61" t="s">
        <v>136</v>
      </c>
      <c r="S483" s="13">
        <f>X71</f>
        <v>0.01577528779</v>
      </c>
      <c r="T483" s="13">
        <f>AA71</f>
        <v>846.5834504</v>
      </c>
      <c r="U483" s="13">
        <f>AC71</f>
        <v>1.130880336</v>
      </c>
      <c r="V483" s="13">
        <f>AE71</f>
        <v>2147.14095</v>
      </c>
      <c r="W483" s="13">
        <f>AG71</f>
        <v>2116.991224</v>
      </c>
      <c r="X483" s="1">
        <f>AI71</f>
        <v>0.04959693066</v>
      </c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5.75" customHeight="1">
      <c r="O484" s="63"/>
      <c r="P484" s="60"/>
      <c r="Q484" s="64"/>
      <c r="R484" s="61" t="s">
        <v>137</v>
      </c>
      <c r="S484" s="13">
        <f>X79</f>
        <v>0.01141934366</v>
      </c>
      <c r="T484" s="13">
        <f>AA79</f>
        <v>950.5199481</v>
      </c>
      <c r="U484" s="13">
        <f>AC79</f>
        <v>1.154632491</v>
      </c>
      <c r="V484" s="13">
        <f>AE79</f>
        <v>2117.307382</v>
      </c>
      <c r="W484" s="13">
        <f>AG79</f>
        <v>2156.412587</v>
      </c>
      <c r="X484" s="1">
        <f>AI79</f>
        <v>0.04935867691</v>
      </c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5.75" customHeight="1">
      <c r="O485" s="63"/>
      <c r="P485" s="60"/>
      <c r="Q485" s="65">
        <v>7.0</v>
      </c>
      <c r="R485" s="61" t="s">
        <v>138</v>
      </c>
      <c r="S485" s="13">
        <f>X88</f>
        <v>0.00765633076</v>
      </c>
      <c r="T485" s="13">
        <f>AA88</f>
        <v>1068.317029</v>
      </c>
      <c r="U485" s="13">
        <f>AC88</f>
        <v>1.179098135</v>
      </c>
      <c r="V485" s="13">
        <f>AE88</f>
        <v>2098.40715</v>
      </c>
      <c r="W485" s="13">
        <f>AG88</f>
        <v>2194.570379</v>
      </c>
      <c r="X485" s="1">
        <f>AI88</f>
        <v>0.0491731467</v>
      </c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5.75" customHeight="1">
      <c r="O486" s="63"/>
      <c r="P486" s="60"/>
      <c r="Q486" s="64"/>
      <c r="R486" s="61" t="s">
        <v>139</v>
      </c>
      <c r="S486" s="13">
        <f>X99</f>
        <v>0.005105952162</v>
      </c>
      <c r="T486" s="13">
        <f>AA99</f>
        <v>1205.496555</v>
      </c>
      <c r="U486" s="13">
        <f>AC99</f>
        <v>1.204958408</v>
      </c>
      <c r="V486" s="13">
        <f>AE99</f>
        <v>2091.259813</v>
      </c>
      <c r="W486" s="13">
        <f>AG99</f>
        <v>2232.073872</v>
      </c>
      <c r="X486" s="1">
        <f>AI99</f>
        <v>0.04904172134</v>
      </c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5.75" customHeight="1">
      <c r="O487" s="63"/>
      <c r="P487" s="60"/>
      <c r="Q487" s="64"/>
      <c r="R487" s="61" t="s">
        <v>140</v>
      </c>
      <c r="S487" s="13">
        <f>X110</f>
        <v>0.002604412052</v>
      </c>
      <c r="T487" s="13">
        <f>AA110</f>
        <v>1359.496555</v>
      </c>
      <c r="U487" s="13">
        <f>AC110</f>
        <v>1.231214133</v>
      </c>
      <c r="V487" s="13">
        <f>AE110</f>
        <v>2097.07772</v>
      </c>
      <c r="W487" s="13">
        <f>AG110</f>
        <v>2267.308142</v>
      </c>
      <c r="X487" s="1">
        <f>AI110</f>
        <v>0.04897315486</v>
      </c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5.75" customHeight="1">
      <c r="O488" s="63"/>
      <c r="P488" s="66"/>
      <c r="Q488" s="67"/>
      <c r="R488" s="68" t="s">
        <v>141</v>
      </c>
      <c r="S488" s="57">
        <f>X124</f>
        <v>0.001560426751</v>
      </c>
      <c r="T488" s="57">
        <f>AA124</f>
        <v>1529.24528</v>
      </c>
      <c r="U488" s="57">
        <f>AC124</f>
        <v>1.257514802</v>
      </c>
      <c r="V488" s="57">
        <f>AE124</f>
        <v>2116.87641</v>
      </c>
      <c r="W488" s="57">
        <f>AG124</f>
        <v>2299.169048</v>
      </c>
      <c r="X488" s="57">
        <f>AI124</f>
        <v>0.04897352995</v>
      </c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5.75" customHeight="1">
      <c r="O489" s="63"/>
      <c r="P489" s="60" t="s">
        <v>142</v>
      </c>
      <c r="R489" s="61" t="s">
        <v>143</v>
      </c>
      <c r="S489" s="1">
        <f>T201</f>
        <v>0.008005033782</v>
      </c>
      <c r="T489" s="1">
        <f>W201</f>
        <v>716.7858668</v>
      </c>
      <c r="U489" s="1">
        <f>Y201</f>
        <v>1.097521267</v>
      </c>
      <c r="V489" s="1">
        <f>AA201</f>
        <v>2208.144587</v>
      </c>
      <c r="W489" s="1">
        <f>AC201</f>
        <v>2058.046174</v>
      </c>
      <c r="X489" s="1">
        <f>AE201</f>
        <v>0.05002839672</v>
      </c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5.75" customHeight="1">
      <c r="O490" s="63"/>
      <c r="P490" s="60"/>
      <c r="Q490" s="64"/>
      <c r="R490" s="61" t="s">
        <v>144</v>
      </c>
      <c r="S490" s="1">
        <f>T204</f>
        <v>0.01031207623</v>
      </c>
      <c r="T490" s="1">
        <f>W204</f>
        <v>751.4291563</v>
      </c>
      <c r="U490" s="1">
        <f>Y204</f>
        <v>1.106868853</v>
      </c>
      <c r="V490" s="1">
        <f>AA204</f>
        <v>2188.582354</v>
      </c>
      <c r="W490" s="1">
        <f>AC204</f>
        <v>2075.074454</v>
      </c>
      <c r="X490" s="1">
        <f>AE204</f>
        <v>0.04989476356</v>
      </c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5.75" customHeight="1">
      <c r="O491" s="63"/>
      <c r="P491" s="60"/>
      <c r="Q491" s="64"/>
      <c r="R491" s="61" t="s">
        <v>145</v>
      </c>
      <c r="S491" s="1">
        <f>T208</f>
        <v>0.01111048547</v>
      </c>
      <c r="T491" s="1">
        <f>W208</f>
        <v>799.9301349</v>
      </c>
      <c r="U491" s="1">
        <f>Y208</f>
        <v>1.119376298</v>
      </c>
      <c r="V491" s="1">
        <f>AA208</f>
        <v>2165.28805</v>
      </c>
      <c r="W491" s="1">
        <f>AC208</f>
        <v>2097.312345</v>
      </c>
      <c r="X491" s="1">
        <f>AE208</f>
        <v>0.04973072359</v>
      </c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5.75" customHeight="1">
      <c r="O492" s="63"/>
      <c r="P492" s="60"/>
      <c r="Q492" s="65">
        <v>7.0</v>
      </c>
      <c r="R492" s="61" t="s">
        <v>146</v>
      </c>
      <c r="S492" s="1">
        <f>T212</f>
        <v>0.008697966817</v>
      </c>
      <c r="T492" s="1">
        <f>W212</f>
        <v>855.9301349</v>
      </c>
      <c r="U492" s="1">
        <f>Y212</f>
        <v>1.133048539</v>
      </c>
      <c r="V492" s="1">
        <f>AA212</f>
        <v>2143.43427</v>
      </c>
      <c r="W492" s="1">
        <f>AC212</f>
        <v>2120.964496</v>
      </c>
      <c r="X492" s="1">
        <f>AE212</f>
        <v>0.04956972434</v>
      </c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5.75" customHeight="1">
      <c r="O493" s="63"/>
      <c r="P493" s="60"/>
      <c r="Q493" s="64"/>
      <c r="R493" s="61" t="s">
        <v>147</v>
      </c>
      <c r="S493" s="1">
        <f>T219</f>
        <v>0.0109270859</v>
      </c>
      <c r="T493" s="1">
        <f>W219</f>
        <v>930.5834504</v>
      </c>
      <c r="U493" s="1">
        <f>Y219</f>
        <v>1.150229004</v>
      </c>
      <c r="V493" s="1">
        <f>AA219</f>
        <v>2121.836444</v>
      </c>
      <c r="W493" s="1">
        <f>AC219</f>
        <v>2149.361236</v>
      </c>
      <c r="X493" s="1">
        <f>AE219</f>
        <v>0.0493976274</v>
      </c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ht="15.75" customHeight="1">
      <c r="O494" s="63"/>
      <c r="P494" s="60"/>
      <c r="Q494" s="64"/>
      <c r="R494" s="61" t="s">
        <v>148</v>
      </c>
      <c r="S494" s="1">
        <f>T230</f>
        <v>0.01001022379</v>
      </c>
      <c r="T494" s="1">
        <f>W230</f>
        <v>1051.496555</v>
      </c>
      <c r="U494" s="1">
        <f>Y230</f>
        <v>1.175796746</v>
      </c>
      <c r="V494" s="1">
        <f>AA230</f>
        <v>2100.591762</v>
      </c>
      <c r="W494" s="1">
        <f>AC230</f>
        <v>2189.353323</v>
      </c>
      <c r="X494" s="1">
        <f>AE230</f>
        <v>0.04919671809</v>
      </c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5.75" customHeight="1">
      <c r="O495" s="63"/>
      <c r="P495" s="66"/>
      <c r="Q495" s="67"/>
      <c r="R495" s="68" t="s">
        <v>149</v>
      </c>
      <c r="S495" s="57">
        <f>T266</f>
        <v>0.009270790965</v>
      </c>
      <c r="T495" s="57">
        <f>W266</f>
        <v>1303.251497</v>
      </c>
      <c r="U495" s="57">
        <f>Y266</f>
        <v>1.222692056</v>
      </c>
      <c r="V495" s="57">
        <f>AA266</f>
        <v>2097.205913</v>
      </c>
      <c r="W495" s="57">
        <f>AC266</f>
        <v>2253.26534</v>
      </c>
      <c r="X495" s="57">
        <f>AE266</f>
        <v>0.04901098146</v>
      </c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5.75" customHeight="1">
      <c r="O496" s="63"/>
      <c r="P496" s="60" t="s">
        <v>142</v>
      </c>
      <c r="R496" s="61" t="s">
        <v>150</v>
      </c>
      <c r="S496" s="1">
        <f>T272</f>
        <v>0.0116547714</v>
      </c>
      <c r="T496" s="1">
        <f>W272</f>
        <v>723.4291563</v>
      </c>
      <c r="U496" s="1">
        <f>Y272</f>
        <v>1.099352388</v>
      </c>
      <c r="V496" s="1">
        <f>AA272</f>
        <v>2204.263192</v>
      </c>
      <c r="W496" s="1">
        <f>AC272</f>
        <v>2061.36192</v>
      </c>
      <c r="X496" s="1">
        <f>AE272</f>
        <v>0.05000203824</v>
      </c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5.75" customHeight="1">
      <c r="O497" s="63"/>
      <c r="P497" s="60"/>
      <c r="Q497" s="64"/>
      <c r="R497" s="61" t="s">
        <v>151</v>
      </c>
      <c r="S497" s="1">
        <f>T276</f>
        <v>0.01255713838</v>
      </c>
      <c r="T497" s="1">
        <f>W276</f>
        <v>771.9301349</v>
      </c>
      <c r="U497" s="1">
        <f>Y276</f>
        <v>1.112243503</v>
      </c>
      <c r="V497" s="1">
        <f>AA276</f>
        <v>2178.250625</v>
      </c>
      <c r="W497" s="1">
        <f>AC276</f>
        <v>2084.666281</v>
      </c>
      <c r="X497" s="1">
        <f>AE276</f>
        <v>0.04982269189</v>
      </c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5.75" customHeight="1">
      <c r="O498" s="63"/>
      <c r="P498" s="60"/>
      <c r="Q498" s="64"/>
      <c r="R498" s="61" t="s">
        <v>152</v>
      </c>
      <c r="S498" s="1">
        <f>T281</f>
        <v>0.01193452663</v>
      </c>
      <c r="T498" s="1">
        <f>W281</f>
        <v>834.289175</v>
      </c>
      <c r="U498" s="1">
        <f>Y281</f>
        <v>1.127871844</v>
      </c>
      <c r="V498" s="1">
        <f>AA281</f>
        <v>2151.392544</v>
      </c>
      <c r="W498" s="1">
        <f>AC281</f>
        <v>2112.022666</v>
      </c>
      <c r="X498" s="1">
        <f>AE281</f>
        <v>0.04962919662</v>
      </c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5.75" customHeight="1">
      <c r="O499" s="63"/>
      <c r="P499" s="60"/>
      <c r="Q499" s="65">
        <v>6.0</v>
      </c>
      <c r="R499" s="61" t="s">
        <v>153</v>
      </c>
      <c r="S499" s="1">
        <f>T288</f>
        <v>0.01161671085</v>
      </c>
      <c r="T499" s="1">
        <f>W288</f>
        <v>916.5834504</v>
      </c>
      <c r="U499" s="1">
        <f>Y288</f>
        <v>1.147106361</v>
      </c>
      <c r="V499" s="1">
        <f>AA288</f>
        <v>2125.399964</v>
      </c>
      <c r="W499" s="1">
        <f>AC288</f>
        <v>2144.243339</v>
      </c>
      <c r="X499" s="1">
        <f>AE288</f>
        <v>0.04942714886</v>
      </c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5.75" customHeight="1">
      <c r="O500" s="63"/>
      <c r="P500" s="60"/>
      <c r="Q500" s="64"/>
      <c r="R500" s="61" t="s">
        <v>154</v>
      </c>
      <c r="S500" s="1">
        <f>T300</f>
        <v>0.01129972474</v>
      </c>
      <c r="T500" s="1">
        <f>W300</f>
        <v>1042.881046</v>
      </c>
      <c r="U500" s="1">
        <f>Y300</f>
        <v>1.174092599</v>
      </c>
      <c r="V500" s="1">
        <f>AA300</f>
        <v>2101.831538</v>
      </c>
      <c r="W500" s="1">
        <f>AC300</f>
        <v>2186.626124</v>
      </c>
      <c r="X500" s="1">
        <f>AE300</f>
        <v>0.04920947833</v>
      </c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5.75" customHeight="1">
      <c r="O501" s="63"/>
      <c r="P501" s="66"/>
      <c r="Q501" s="67"/>
      <c r="R501" s="68" t="s">
        <v>149</v>
      </c>
      <c r="S501" s="57">
        <f>T336</f>
        <v>0.009270790965</v>
      </c>
      <c r="T501" s="57">
        <f>W336</f>
        <v>1303.251497</v>
      </c>
      <c r="U501" s="57">
        <f>Y336</f>
        <v>1.222692056</v>
      </c>
      <c r="V501" s="57">
        <f>AA336</f>
        <v>2097.205913</v>
      </c>
      <c r="W501" s="57">
        <f>AC336</f>
        <v>2253.26534</v>
      </c>
      <c r="X501" s="57">
        <f>AE336</f>
        <v>0.04901098146</v>
      </c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5.75" customHeight="1">
      <c r="O502" s="63"/>
      <c r="P502" s="60" t="s">
        <v>142</v>
      </c>
      <c r="R502" s="61" t="s">
        <v>155</v>
      </c>
      <c r="S502" s="1">
        <f>T343</f>
        <v>0.01508784268</v>
      </c>
      <c r="T502" s="1">
        <f>W343</f>
        <v>729.9301349</v>
      </c>
      <c r="U502" s="1">
        <f>Y343</f>
        <v>1.101135841</v>
      </c>
      <c r="V502" s="1">
        <f>AA343</f>
        <v>2200.595767</v>
      </c>
      <c r="W502" s="1">
        <f>AC343</f>
        <v>2064.556088</v>
      </c>
      <c r="X502" s="1">
        <f>AE343</f>
        <v>0.04997698121</v>
      </c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5.75" customHeight="1">
      <c r="O503" s="63"/>
      <c r="P503" s="60"/>
      <c r="Q503" s="64"/>
      <c r="R503" s="61" t="s">
        <v>156</v>
      </c>
      <c r="S503" s="1">
        <f>T348</f>
        <v>0.0143397528</v>
      </c>
      <c r="T503" s="1">
        <f>W348</f>
        <v>792.289175</v>
      </c>
      <c r="U503" s="1">
        <f>Y348</f>
        <v>1.117469487</v>
      </c>
      <c r="V503" s="1">
        <f>AA348</f>
        <v>2168.814149</v>
      </c>
      <c r="W503" s="1">
        <f>AC348</f>
        <v>2093.865661</v>
      </c>
      <c r="X503" s="1">
        <f>AE348</f>
        <v>0.05820991175</v>
      </c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5.75" customHeight="1">
      <c r="O504" s="63"/>
      <c r="P504" s="60"/>
      <c r="Q504" s="65">
        <v>5.0</v>
      </c>
      <c r="R504" s="61" t="s">
        <v>157</v>
      </c>
      <c r="S504" s="1">
        <f>T355</f>
        <v>0.01395788598</v>
      </c>
      <c r="T504" s="1">
        <f>W355</f>
        <v>874.5834504</v>
      </c>
      <c r="U504" s="1">
        <f>Y355</f>
        <v>1.137498023</v>
      </c>
      <c r="V504" s="1">
        <f>AA355</f>
        <v>2137.61712</v>
      </c>
      <c r="W504" s="1">
        <f>AC355</f>
        <v>2128.238995</v>
      </c>
      <c r="X504" s="1">
        <f>AE355</f>
        <v>0.04952434519</v>
      </c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5.75" customHeight="1">
      <c r="O505" s="63"/>
      <c r="P505" s="60"/>
      <c r="Q505" s="64"/>
      <c r="R505" s="61" t="s">
        <v>158</v>
      </c>
      <c r="S505" s="1">
        <f>T366</f>
        <v>0.01278671767</v>
      </c>
      <c r="T505" s="1">
        <f>W366</f>
        <v>995.4965553</v>
      </c>
      <c r="U505" s="1">
        <f>Y366</f>
        <v>1.164321658</v>
      </c>
      <c r="V505" s="1">
        <f>AA366</f>
        <v>2108.862595</v>
      </c>
      <c r="W505" s="1">
        <f>AC366</f>
        <v>2171.535639</v>
      </c>
      <c r="X505" s="1">
        <f>AE366</f>
        <v>0.04928086044</v>
      </c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5.75" customHeight="1">
      <c r="O506" s="63"/>
      <c r="P506" s="66"/>
      <c r="Q506" s="67"/>
      <c r="R506" s="68" t="s">
        <v>159</v>
      </c>
      <c r="S506" s="57">
        <f>T406</f>
        <v>0.01216146383</v>
      </c>
      <c r="T506" s="57">
        <f>W406</f>
        <v>1256.825329</v>
      </c>
      <c r="U506" s="57">
        <f>Y406</f>
        <v>1.214981231</v>
      </c>
      <c r="V506" s="57">
        <f>AA406</f>
        <v>2096.549745</v>
      </c>
      <c r="W506" s="57">
        <f>AC406</f>
        <v>2242.104437</v>
      </c>
      <c r="X506" s="57">
        <f>AE406</f>
        <v>0.04903793273</v>
      </c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5.75" customHeight="1">
      <c r="O507" s="63"/>
      <c r="P507" s="60" t="s">
        <v>142</v>
      </c>
      <c r="R507" s="61" t="s">
        <v>160</v>
      </c>
      <c r="S507" s="1">
        <f>T415</f>
        <v>0.01831711001</v>
      </c>
      <c r="T507" s="1">
        <f>W415</f>
        <v>736.289175</v>
      </c>
      <c r="U507" s="1">
        <f>Y415</f>
        <v>1.102872544</v>
      </c>
      <c r="V507" s="1">
        <f>AA415</f>
        <v>2197.131538</v>
      </c>
      <c r="W507" s="1">
        <f>AC415</f>
        <v>2067.632671</v>
      </c>
      <c r="X507" s="1">
        <f>AE415</f>
        <v>0.04995316458</v>
      </c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5.75" customHeight="1">
      <c r="O508" s="63"/>
      <c r="P508" s="60"/>
      <c r="Q508" s="64"/>
      <c r="R508" s="61" t="s">
        <v>161</v>
      </c>
      <c r="S508" s="1">
        <f>T422</f>
        <v>0.01782932639</v>
      </c>
      <c r="T508" s="1">
        <f>W422</f>
        <v>818.5834504</v>
      </c>
      <c r="U508" s="1">
        <f>Y422</f>
        <v>1.124080914</v>
      </c>
      <c r="V508" s="1">
        <f>AA422</f>
        <v>2157.879036</v>
      </c>
      <c r="W508" s="1">
        <f>AC422</f>
        <v>2105.243897</v>
      </c>
      <c r="X508" s="1">
        <f>AE422</f>
        <v>0.04967636463</v>
      </c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5.75" customHeight="1">
      <c r="O509" s="63"/>
      <c r="P509" s="60"/>
      <c r="Q509" s="65">
        <v>4.0</v>
      </c>
      <c r="R509" s="61" t="s">
        <v>162</v>
      </c>
      <c r="S509" s="1">
        <f>T434</f>
        <v>0.01734281615</v>
      </c>
      <c r="T509" s="1">
        <f>W434</f>
        <v>944.8810464</v>
      </c>
      <c r="U509" s="1">
        <f>Y434</f>
        <v>1.153520185</v>
      </c>
      <c r="V509" s="1">
        <f>AA434</f>
        <v>2119.305014</v>
      </c>
      <c r="W509" s="1">
        <f>AC434</f>
        <v>2154.105065</v>
      </c>
      <c r="X509" s="1">
        <f>AE434</f>
        <v>0.04937375417</v>
      </c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5.75" customHeight="1">
      <c r="O510" s="63"/>
      <c r="P510" s="66"/>
      <c r="Q510" s="67"/>
      <c r="R510" s="68" t="s">
        <v>163</v>
      </c>
      <c r="S510" s="57">
        <f>T477</f>
        <v>0.0148444104</v>
      </c>
      <c r="T510" s="57">
        <f>W477</f>
        <v>1221.148372</v>
      </c>
      <c r="U510" s="57">
        <f>Y477</f>
        <v>1.208904825</v>
      </c>
      <c r="V510" s="57">
        <f>AA477</f>
        <v>2096.97214</v>
      </c>
      <c r="W510" s="57">
        <f>AC477</f>
        <v>2233.071648</v>
      </c>
      <c r="X510" s="57">
        <f>AE477</f>
        <v>0.04906392772</v>
      </c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5.75" customHeight="1"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5.75" customHeight="1">
      <c r="O512" s="1"/>
    </row>
    <row r="513" ht="15.75" customHeight="1">
      <c r="O513" s="1"/>
    </row>
    <row r="514" ht="15.75" customHeight="1">
      <c r="O514" s="1"/>
    </row>
    <row r="515" ht="15.75" customHeight="1">
      <c r="O515" s="1"/>
    </row>
    <row r="516" ht="15.75" customHeight="1">
      <c r="O516" s="1"/>
    </row>
    <row r="517" ht="15.75" customHeight="1">
      <c r="O517" s="1"/>
    </row>
    <row r="518" ht="15.75" customHeight="1">
      <c r="O518" s="1"/>
    </row>
    <row r="519" ht="15.75" customHeight="1">
      <c r="O519" s="1"/>
    </row>
    <row r="520" ht="15.75" customHeight="1">
      <c r="O520" s="1"/>
    </row>
    <row r="521" ht="15.75" customHeight="1">
      <c r="O521" s="1"/>
    </row>
    <row r="522" ht="15.75" customHeight="1">
      <c r="O522" s="1"/>
    </row>
    <row r="523" ht="15.75" customHeight="1">
      <c r="O523" s="1"/>
    </row>
    <row r="524" ht="15.75" customHeight="1">
      <c r="O524" s="1"/>
    </row>
    <row r="525" ht="15.75" customHeight="1">
      <c r="O525" s="1"/>
    </row>
    <row r="526" ht="15.75" customHeight="1">
      <c r="O526" s="1"/>
    </row>
    <row r="527" ht="15.75" customHeight="1">
      <c r="O527" s="1"/>
    </row>
    <row r="528" ht="15.75" customHeight="1">
      <c r="O528" s="1"/>
    </row>
    <row r="529" ht="15.75" customHeight="1">
      <c r="O529" s="1"/>
    </row>
    <row r="530" ht="15.75" customHeight="1">
      <c r="O530" s="1"/>
    </row>
    <row r="531" ht="15.75" customHeight="1">
      <c r="O531" s="1"/>
    </row>
    <row r="532" ht="15.75" customHeight="1">
      <c r="O532" s="1"/>
    </row>
    <row r="533" ht="15.75" customHeight="1">
      <c r="O533" s="1"/>
    </row>
    <row r="534" ht="15.75" customHeight="1">
      <c r="O534" s="1"/>
    </row>
    <row r="535" ht="15.75" customHeight="1">
      <c r="O535" s="1"/>
    </row>
    <row r="536" ht="15.75" customHeight="1">
      <c r="O536" s="1"/>
    </row>
    <row r="537" ht="15.75" customHeight="1">
      <c r="O537" s="1"/>
    </row>
    <row r="538" ht="15.75" customHeight="1">
      <c r="O538" s="1"/>
    </row>
    <row r="539" ht="15.75" customHeight="1">
      <c r="O539" s="1"/>
    </row>
    <row r="540" ht="15.75" customHeight="1">
      <c r="O540" s="1"/>
    </row>
    <row r="541" ht="15.75" customHeight="1">
      <c r="O541" s="1"/>
    </row>
    <row r="542" ht="15.75" customHeight="1">
      <c r="O542" s="1"/>
    </row>
    <row r="543" ht="15.75" customHeight="1">
      <c r="O543" s="1"/>
    </row>
    <row r="544" ht="15.75" customHeight="1">
      <c r="O544" s="1"/>
    </row>
    <row r="545" ht="15.75" customHeight="1">
      <c r="O545" s="1"/>
    </row>
    <row r="546" ht="15.75" customHeight="1">
      <c r="O546" s="1"/>
    </row>
    <row r="547" ht="15.75" customHeight="1">
      <c r="O547" s="1"/>
    </row>
    <row r="548" ht="15.75" customHeight="1">
      <c r="O548" s="1"/>
    </row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43"/>
    <col customWidth="1" min="3" max="3" width="14.86"/>
    <col customWidth="1" min="4" max="4" width="15.0"/>
    <col customWidth="1" min="5" max="5" width="15.14"/>
    <col customWidth="1" min="6" max="6" width="18.14"/>
    <col customWidth="1" min="7" max="7" width="9.71"/>
    <col customWidth="1" min="8" max="8" width="11.86"/>
    <col customWidth="1" min="9" max="9" width="11.57"/>
    <col customWidth="1" min="10" max="10" width="11.71"/>
    <col customWidth="1" min="11" max="11" width="9.14"/>
    <col customWidth="1" min="12" max="12" width="7.57"/>
    <col customWidth="1" min="13" max="13" width="14.29"/>
    <col customWidth="1" min="14" max="14" width="14.71"/>
    <col customWidth="1" min="15" max="15" width="2.29"/>
    <col customWidth="1" min="16" max="16" width="16.57"/>
    <col customWidth="1" min="17" max="17" width="18.71"/>
    <col customWidth="1" min="18" max="19" width="13.0"/>
    <col customWidth="1" min="20" max="20" width="12.71"/>
    <col customWidth="1" min="21" max="21" width="12.43"/>
    <col customWidth="1" min="22" max="22" width="12.57"/>
    <col customWidth="1" min="23" max="23" width="14.29"/>
    <col customWidth="1" min="24" max="24" width="14.86"/>
    <col customWidth="1" min="25" max="25" width="14.71"/>
    <col customWidth="1" min="26" max="26" width="14.29"/>
    <col customWidth="1" min="27" max="27" width="8.71"/>
    <col customWidth="1" min="28" max="28" width="12.14"/>
    <col customWidth="1" min="29" max="29" width="11.86"/>
    <col customWidth="1" min="30" max="30" width="10.86"/>
    <col customWidth="1" min="31" max="31" width="8.71"/>
    <col customWidth="1" min="32" max="32" width="9.0"/>
    <col customWidth="1" min="33" max="33" width="9.14"/>
    <col customWidth="1" min="34" max="34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8</v>
      </c>
      <c r="B2" s="1">
        <v>1.0</v>
      </c>
      <c r="C2" s="1">
        <v>0.0</v>
      </c>
      <c r="D2" s="1">
        <f t="shared" ref="D2:D52" si="1">C2/100</f>
        <v>0</v>
      </c>
      <c r="E2" s="2">
        <f t="shared" ref="E2:E51" si="2">(14*B2)-4</f>
        <v>10</v>
      </c>
      <c r="F2" s="2">
        <f t="shared" ref="F2:F52" si="3">D2/E2</f>
        <v>0</v>
      </c>
      <c r="G2" s="2">
        <f t="shared" ref="G2:G52" si="4">F2/$F$53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9</v>
      </c>
      <c r="B3" s="1">
        <v>2.0</v>
      </c>
      <c r="C3" s="1">
        <v>0.0</v>
      </c>
      <c r="D3" s="1">
        <f t="shared" si="1"/>
        <v>0</v>
      </c>
      <c r="E3" s="2">
        <f t="shared" si="2"/>
        <v>24</v>
      </c>
      <c r="F3" s="2">
        <f t="shared" si="3"/>
        <v>0</v>
      </c>
      <c r="G3" s="2">
        <f t="shared" si="4"/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10</v>
      </c>
      <c r="B4" s="1">
        <v>3.0</v>
      </c>
      <c r="C4" s="1">
        <v>0.0</v>
      </c>
      <c r="D4" s="1">
        <f t="shared" si="1"/>
        <v>0</v>
      </c>
      <c r="E4" s="2">
        <f t="shared" si="2"/>
        <v>38</v>
      </c>
      <c r="F4" s="2">
        <f t="shared" si="3"/>
        <v>0</v>
      </c>
      <c r="G4" s="2">
        <f t="shared" si="4"/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 t="s">
        <v>11</v>
      </c>
      <c r="B5" s="1">
        <v>4.0</v>
      </c>
      <c r="C5" s="1">
        <v>0.0</v>
      </c>
      <c r="D5" s="1">
        <f t="shared" si="1"/>
        <v>0</v>
      </c>
      <c r="E5" s="2">
        <f t="shared" si="2"/>
        <v>52</v>
      </c>
      <c r="F5" s="2">
        <f t="shared" si="3"/>
        <v>0</v>
      </c>
      <c r="G5" s="2">
        <f t="shared" si="4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 t="s">
        <v>12</v>
      </c>
      <c r="B6" s="1">
        <v>5.0</v>
      </c>
      <c r="C6" s="1">
        <v>0.0</v>
      </c>
      <c r="D6" s="1">
        <f t="shared" si="1"/>
        <v>0</v>
      </c>
      <c r="E6" s="2">
        <f t="shared" si="2"/>
        <v>66</v>
      </c>
      <c r="F6" s="2">
        <f t="shared" si="3"/>
        <v>0</v>
      </c>
      <c r="G6" s="2">
        <f t="shared" si="4"/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 t="s">
        <v>13</v>
      </c>
      <c r="B7" s="1">
        <v>6.0</v>
      </c>
      <c r="C7" s="1">
        <v>0.0</v>
      </c>
      <c r="D7" s="1">
        <f t="shared" si="1"/>
        <v>0</v>
      </c>
      <c r="E7" s="2">
        <f t="shared" si="2"/>
        <v>80</v>
      </c>
      <c r="F7" s="2">
        <f t="shared" si="3"/>
        <v>0</v>
      </c>
      <c r="G7" s="2">
        <f t="shared" si="4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 t="s">
        <v>14</v>
      </c>
      <c r="B8" s="1">
        <v>7.0</v>
      </c>
      <c r="C8" s="1">
        <v>0.0</v>
      </c>
      <c r="D8" s="1">
        <f t="shared" si="1"/>
        <v>0</v>
      </c>
      <c r="E8" s="4">
        <f t="shared" si="2"/>
        <v>94</v>
      </c>
      <c r="F8" s="4">
        <f t="shared" si="3"/>
        <v>0</v>
      </c>
      <c r="G8" s="4">
        <f t="shared" si="4"/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 t="s">
        <v>15</v>
      </c>
      <c r="B9" s="1">
        <v>8.0</v>
      </c>
      <c r="C9" s="1">
        <v>1.407</v>
      </c>
      <c r="D9" s="1">
        <f t="shared" si="1"/>
        <v>0.01407</v>
      </c>
      <c r="E9" s="2">
        <f t="shared" si="2"/>
        <v>108</v>
      </c>
      <c r="F9" s="2">
        <f t="shared" si="3"/>
        <v>0.0001302777778</v>
      </c>
      <c r="G9" s="2">
        <f t="shared" si="4"/>
        <v>0.0463040443</v>
      </c>
      <c r="H9" s="5">
        <f t="shared" ref="H9:H52" si="5">LN(G9)</f>
        <v>-3.072525972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 t="s">
        <v>16</v>
      </c>
      <c r="B10" s="1">
        <v>9.0</v>
      </c>
      <c r="C10" s="1">
        <v>1.093</v>
      </c>
      <c r="D10" s="1">
        <f t="shared" si="1"/>
        <v>0.01093</v>
      </c>
      <c r="E10" s="2">
        <f t="shared" si="2"/>
        <v>122</v>
      </c>
      <c r="F10" s="2">
        <f t="shared" si="3"/>
        <v>0.00008959016393</v>
      </c>
      <c r="G10" s="2">
        <f t="shared" si="4"/>
        <v>0.03184262881</v>
      </c>
      <c r="H10" s="5">
        <f t="shared" si="5"/>
        <v>-3.446949358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 t="s">
        <v>17</v>
      </c>
      <c r="B11" s="1">
        <v>10.0</v>
      </c>
      <c r="C11" s="1">
        <v>1.433</v>
      </c>
      <c r="D11" s="1">
        <f t="shared" si="1"/>
        <v>0.01433</v>
      </c>
      <c r="E11" s="2">
        <f t="shared" si="2"/>
        <v>136</v>
      </c>
      <c r="F11" s="2">
        <f t="shared" si="3"/>
        <v>0.0001053676471</v>
      </c>
      <c r="G11" s="2">
        <f t="shared" si="4"/>
        <v>0.03745034864</v>
      </c>
      <c r="H11" s="5">
        <f t="shared" si="5"/>
        <v>-3.28473926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 t="s">
        <v>18</v>
      </c>
      <c r="B12" s="1">
        <v>11.0</v>
      </c>
      <c r="C12" s="1">
        <v>1.976</v>
      </c>
      <c r="D12" s="1">
        <f t="shared" si="1"/>
        <v>0.01976</v>
      </c>
      <c r="E12" s="2">
        <f t="shared" si="2"/>
        <v>150</v>
      </c>
      <c r="F12" s="2">
        <f t="shared" si="3"/>
        <v>0.0001317333333</v>
      </c>
      <c r="G12" s="2">
        <f t="shared" si="4"/>
        <v>0.04682138586</v>
      </c>
      <c r="H12" s="5">
        <f t="shared" si="5"/>
        <v>-3.061415218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 t="s">
        <v>19</v>
      </c>
      <c r="B13" s="1">
        <v>12.0</v>
      </c>
      <c r="C13" s="1">
        <v>2.091</v>
      </c>
      <c r="D13" s="1">
        <f t="shared" si="1"/>
        <v>0.02091</v>
      </c>
      <c r="E13" s="2">
        <f t="shared" si="2"/>
        <v>164</v>
      </c>
      <c r="F13" s="2">
        <f t="shared" si="3"/>
        <v>0.0001275</v>
      </c>
      <c r="G13" s="2">
        <f t="shared" si="4"/>
        <v>0.04531675125</v>
      </c>
      <c r="H13" s="5">
        <f t="shared" si="5"/>
        <v>-3.09407853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1" t="s">
        <v>20</v>
      </c>
      <c r="B14" s="1">
        <v>13.0</v>
      </c>
      <c r="C14" s="1">
        <v>2.625</v>
      </c>
      <c r="D14" s="1">
        <f t="shared" si="1"/>
        <v>0.02625</v>
      </c>
      <c r="E14" s="2">
        <f t="shared" si="2"/>
        <v>178</v>
      </c>
      <c r="F14" s="2">
        <f t="shared" si="3"/>
        <v>0.0001474719101</v>
      </c>
      <c r="G14" s="2">
        <f t="shared" si="4"/>
        <v>0.05241527738</v>
      </c>
      <c r="H14" s="5">
        <f t="shared" si="5"/>
        <v>-2.948557177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" t="s">
        <v>21</v>
      </c>
      <c r="B15" s="1">
        <v>14.0</v>
      </c>
      <c r="C15" s="1">
        <v>2.625</v>
      </c>
      <c r="D15" s="1">
        <f t="shared" si="1"/>
        <v>0.02625</v>
      </c>
      <c r="E15" s="2">
        <f t="shared" si="2"/>
        <v>192</v>
      </c>
      <c r="F15" s="2">
        <f t="shared" si="3"/>
        <v>0.00013671875</v>
      </c>
      <c r="G15" s="2">
        <f t="shared" si="4"/>
        <v>0.04859333007</v>
      </c>
      <c r="H15" s="5">
        <f t="shared" si="5"/>
        <v>-3.024268999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 t="s">
        <v>22</v>
      </c>
      <c r="B16" s="1">
        <v>15.0</v>
      </c>
      <c r="C16" s="1">
        <v>3.083</v>
      </c>
      <c r="D16" s="1">
        <f t="shared" si="1"/>
        <v>0.03083</v>
      </c>
      <c r="E16" s="2">
        <f t="shared" si="2"/>
        <v>206</v>
      </c>
      <c r="F16" s="2">
        <f t="shared" si="3"/>
        <v>0.0001496601942</v>
      </c>
      <c r="G16" s="2">
        <f t="shared" si="4"/>
        <v>0.05319304934</v>
      </c>
      <c r="H16" s="5">
        <f t="shared" si="5"/>
        <v>-2.933827543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 t="s">
        <v>23</v>
      </c>
      <c r="B17" s="1">
        <v>16.0</v>
      </c>
      <c r="C17" s="1">
        <v>2.667</v>
      </c>
      <c r="D17" s="1">
        <f t="shared" si="1"/>
        <v>0.02667</v>
      </c>
      <c r="E17" s="2">
        <f t="shared" si="2"/>
        <v>220</v>
      </c>
      <c r="F17" s="2">
        <f t="shared" si="3"/>
        <v>0.0001212272727</v>
      </c>
      <c r="G17" s="2">
        <f t="shared" si="4"/>
        <v>0.04308726402</v>
      </c>
      <c r="H17" s="5">
        <f t="shared" si="5"/>
        <v>-3.144527824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" t="s">
        <v>24</v>
      </c>
      <c r="B18" s="1">
        <v>17.0</v>
      </c>
      <c r="C18" s="1">
        <v>2.6</v>
      </c>
      <c r="D18" s="1">
        <f t="shared" si="1"/>
        <v>0.026</v>
      </c>
      <c r="E18" s="2">
        <f t="shared" si="2"/>
        <v>234</v>
      </c>
      <c r="F18" s="2">
        <f t="shared" si="3"/>
        <v>0.0001111111111</v>
      </c>
      <c r="G18" s="2">
        <f t="shared" si="4"/>
        <v>0.03949172222</v>
      </c>
      <c r="H18" s="5">
        <f t="shared" si="5"/>
        <v>-3.231664193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" t="s">
        <v>25</v>
      </c>
      <c r="B19" s="1">
        <v>18.0</v>
      </c>
      <c r="C19" s="1">
        <v>2.8</v>
      </c>
      <c r="D19" s="1">
        <f t="shared" si="1"/>
        <v>0.028</v>
      </c>
      <c r="E19" s="2">
        <f t="shared" si="2"/>
        <v>248</v>
      </c>
      <c r="F19" s="2">
        <f t="shared" si="3"/>
        <v>0.0001129032258</v>
      </c>
      <c r="G19" s="2">
        <f t="shared" si="4"/>
        <v>0.04012868548</v>
      </c>
      <c r="H19" s="5">
        <f t="shared" si="5"/>
        <v>-3.215663852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 t="s">
        <v>26</v>
      </c>
      <c r="B20" s="1">
        <v>19.0</v>
      </c>
      <c r="C20" s="1">
        <v>2.6</v>
      </c>
      <c r="D20" s="1">
        <f t="shared" si="1"/>
        <v>0.026</v>
      </c>
      <c r="E20" s="2">
        <f t="shared" si="2"/>
        <v>262</v>
      </c>
      <c r="F20" s="2">
        <f t="shared" si="3"/>
        <v>0.00009923664122</v>
      </c>
      <c r="G20" s="2">
        <f t="shared" si="4"/>
        <v>0.03527123282</v>
      </c>
      <c r="H20" s="5">
        <f t="shared" si="5"/>
        <v>-3.344687582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ht="15.75" customHeight="1">
      <c r="A21" s="1" t="s">
        <v>27</v>
      </c>
      <c r="B21" s="1">
        <v>20.0</v>
      </c>
      <c r="C21" s="1">
        <v>2.333</v>
      </c>
      <c r="D21" s="1">
        <f t="shared" si="1"/>
        <v>0.02333</v>
      </c>
      <c r="E21" s="2">
        <f t="shared" si="2"/>
        <v>276</v>
      </c>
      <c r="F21" s="2">
        <f t="shared" si="3"/>
        <v>0.00008452898551</v>
      </c>
      <c r="G21" s="2">
        <f t="shared" si="4"/>
        <v>0.03004375694</v>
      </c>
      <c r="H21" s="5">
        <f t="shared" si="5"/>
        <v>-3.505100395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ht="15.75" customHeight="1">
      <c r="A22" s="1" t="s">
        <v>28</v>
      </c>
      <c r="B22" s="1">
        <v>21.0</v>
      </c>
      <c r="C22" s="1">
        <v>2.583</v>
      </c>
      <c r="D22" s="1">
        <f t="shared" si="1"/>
        <v>0.02583</v>
      </c>
      <c r="E22" s="2">
        <f t="shared" si="2"/>
        <v>290</v>
      </c>
      <c r="F22" s="2">
        <f t="shared" si="3"/>
        <v>0.00008906896552</v>
      </c>
      <c r="G22" s="2">
        <f t="shared" si="4"/>
        <v>0.0316573816</v>
      </c>
      <c r="H22" s="5">
        <f t="shared" si="5"/>
        <v>-3.452783932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5.75" customHeight="1">
      <c r="A23" s="1" t="s">
        <v>29</v>
      </c>
      <c r="B23" s="1">
        <v>22.0</v>
      </c>
      <c r="C23" s="1">
        <v>1.717</v>
      </c>
      <c r="D23" s="1">
        <f t="shared" si="1"/>
        <v>0.01717</v>
      </c>
      <c r="E23" s="2">
        <f t="shared" si="2"/>
        <v>304</v>
      </c>
      <c r="F23" s="2">
        <f t="shared" si="3"/>
        <v>0.00005648026316</v>
      </c>
      <c r="G23" s="2">
        <f t="shared" si="4"/>
        <v>0.02007452577</v>
      </c>
      <c r="H23" s="5">
        <f t="shared" si="5"/>
        <v>-3.908303642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5.75" customHeight="1">
      <c r="A24" s="1" t="s">
        <v>30</v>
      </c>
      <c r="B24" s="1">
        <v>23.0</v>
      </c>
      <c r="C24" s="1">
        <v>2.167</v>
      </c>
      <c r="D24" s="1">
        <f t="shared" si="1"/>
        <v>0.02167</v>
      </c>
      <c r="E24" s="2">
        <f t="shared" si="2"/>
        <v>318</v>
      </c>
      <c r="F24" s="2">
        <f t="shared" si="3"/>
        <v>0.00006814465409</v>
      </c>
      <c r="G24" s="2">
        <f t="shared" si="4"/>
        <v>0.02422034775</v>
      </c>
      <c r="H24" s="5">
        <f t="shared" si="5"/>
        <v>-3.720562183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5.75" customHeight="1">
      <c r="A25" s="1" t="s">
        <v>31</v>
      </c>
      <c r="B25" s="1">
        <v>24.0</v>
      </c>
      <c r="C25" s="1">
        <v>1.867</v>
      </c>
      <c r="D25" s="1">
        <f t="shared" si="1"/>
        <v>0.01867</v>
      </c>
      <c r="E25" s="2">
        <f t="shared" si="2"/>
        <v>332</v>
      </c>
      <c r="F25" s="2">
        <f t="shared" si="3"/>
        <v>0.00005623493976</v>
      </c>
      <c r="G25" s="2">
        <f t="shared" si="4"/>
        <v>0.01998733158</v>
      </c>
      <c r="H25" s="5">
        <f t="shared" si="5"/>
        <v>-3.912656627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5.75" customHeight="1">
      <c r="A26" s="1" t="s">
        <v>32</v>
      </c>
      <c r="B26" s="1">
        <v>25.0</v>
      </c>
      <c r="C26" s="1">
        <v>2.0</v>
      </c>
      <c r="D26" s="1">
        <f t="shared" si="1"/>
        <v>0.02</v>
      </c>
      <c r="E26" s="2">
        <f t="shared" si="2"/>
        <v>346</v>
      </c>
      <c r="F26" s="2">
        <f t="shared" si="3"/>
        <v>0.00005780346821</v>
      </c>
      <c r="G26" s="2">
        <f t="shared" si="4"/>
        <v>0.02054482659</v>
      </c>
      <c r="H26" s="5">
        <f t="shared" si="5"/>
        <v>-3.885146117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5.75" customHeight="1">
      <c r="A27" s="1" t="s">
        <v>33</v>
      </c>
      <c r="B27" s="1">
        <v>26.0</v>
      </c>
      <c r="C27" s="1">
        <v>1.867</v>
      </c>
      <c r="D27" s="1">
        <f t="shared" si="1"/>
        <v>0.01867</v>
      </c>
      <c r="E27" s="2">
        <f t="shared" si="2"/>
        <v>360</v>
      </c>
      <c r="F27" s="2">
        <f t="shared" si="3"/>
        <v>0.00005186111111</v>
      </c>
      <c r="G27" s="2">
        <f t="shared" si="4"/>
        <v>0.01843276135</v>
      </c>
      <c r="H27" s="5">
        <f t="shared" si="5"/>
        <v>-3.99362569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5.75" customHeight="1">
      <c r="A28" s="1" t="s">
        <v>34</v>
      </c>
      <c r="B28" s="1">
        <v>27.0</v>
      </c>
      <c r="C28" s="1">
        <v>1.887</v>
      </c>
      <c r="D28" s="1">
        <f t="shared" si="1"/>
        <v>0.01887</v>
      </c>
      <c r="E28" s="2">
        <f t="shared" si="2"/>
        <v>374</v>
      </c>
      <c r="F28" s="2">
        <f t="shared" si="3"/>
        <v>0.00005045454545</v>
      </c>
      <c r="G28" s="2">
        <f t="shared" si="4"/>
        <v>0.01793283204</v>
      </c>
      <c r="H28" s="5">
        <f t="shared" si="5"/>
        <v>-4.021122054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ht="15.75" customHeight="1">
      <c r="A29" s="1" t="s">
        <v>35</v>
      </c>
      <c r="B29" s="1">
        <v>28.0</v>
      </c>
      <c r="C29" s="1">
        <v>1.913</v>
      </c>
      <c r="D29" s="1">
        <f t="shared" si="1"/>
        <v>0.01913</v>
      </c>
      <c r="E29" s="2">
        <f t="shared" si="2"/>
        <v>388</v>
      </c>
      <c r="F29" s="2">
        <f t="shared" si="3"/>
        <v>0.00004930412371</v>
      </c>
      <c r="G29" s="2">
        <f t="shared" si="4"/>
        <v>0.01752394282</v>
      </c>
      <c r="H29" s="5">
        <f t="shared" si="5"/>
        <v>-4.044187172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ht="15.75" customHeight="1">
      <c r="A30" s="1" t="s">
        <v>36</v>
      </c>
      <c r="B30" s="1">
        <v>29.0</v>
      </c>
      <c r="C30" s="1">
        <v>1.667</v>
      </c>
      <c r="D30" s="1">
        <f t="shared" si="1"/>
        <v>0.01667</v>
      </c>
      <c r="E30" s="2">
        <f t="shared" si="2"/>
        <v>402</v>
      </c>
      <c r="F30" s="2">
        <f t="shared" si="3"/>
        <v>0.00004146766169</v>
      </c>
      <c r="G30" s="2">
        <f t="shared" si="4"/>
        <v>0.01473866439</v>
      </c>
      <c r="H30" s="5">
        <f t="shared" si="5"/>
        <v>-4.217281008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5.75" customHeight="1">
      <c r="A31" s="1" t="s">
        <v>37</v>
      </c>
      <c r="B31" s="1">
        <v>30.0</v>
      </c>
      <c r="C31" s="1">
        <v>1.629</v>
      </c>
      <c r="D31" s="1">
        <f t="shared" si="1"/>
        <v>0.01629</v>
      </c>
      <c r="E31" s="2">
        <f t="shared" si="2"/>
        <v>416</v>
      </c>
      <c r="F31" s="2">
        <f t="shared" si="3"/>
        <v>0.00003915865385</v>
      </c>
      <c r="G31" s="2">
        <f t="shared" si="4"/>
        <v>0.01391798412</v>
      </c>
      <c r="H31" s="5">
        <f t="shared" si="5"/>
        <v>-4.274573453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ht="15.75" customHeight="1">
      <c r="A32" s="1" t="s">
        <v>38</v>
      </c>
      <c r="B32" s="1">
        <v>31.0</v>
      </c>
      <c r="C32" s="1">
        <v>1.655</v>
      </c>
      <c r="D32" s="1">
        <f t="shared" si="1"/>
        <v>0.01655</v>
      </c>
      <c r="E32" s="2">
        <f t="shared" si="2"/>
        <v>430</v>
      </c>
      <c r="F32" s="2">
        <f t="shared" si="3"/>
        <v>0.00003848837209</v>
      </c>
      <c r="G32" s="2">
        <f t="shared" si="4"/>
        <v>0.01367974889</v>
      </c>
      <c r="H32" s="5">
        <f t="shared" si="5"/>
        <v>-4.291838723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15.75" customHeight="1">
      <c r="A33" s="1" t="s">
        <v>39</v>
      </c>
      <c r="B33" s="1">
        <v>32.0</v>
      </c>
      <c r="C33" s="1">
        <v>1.55</v>
      </c>
      <c r="D33" s="1">
        <f t="shared" si="1"/>
        <v>0.0155</v>
      </c>
      <c r="E33" s="2">
        <f t="shared" si="2"/>
        <v>444</v>
      </c>
      <c r="F33" s="2">
        <f t="shared" si="3"/>
        <v>0.00003490990991</v>
      </c>
      <c r="G33" s="2">
        <f t="shared" si="4"/>
        <v>0.01240787218</v>
      </c>
      <c r="H33" s="5">
        <f t="shared" si="5"/>
        <v>-4.389424154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ht="15.75" customHeight="1">
      <c r="A34" s="1" t="s">
        <v>40</v>
      </c>
      <c r="B34" s="1">
        <v>33.0</v>
      </c>
      <c r="C34" s="1">
        <v>1.267</v>
      </c>
      <c r="D34" s="1">
        <f t="shared" si="1"/>
        <v>0.01267</v>
      </c>
      <c r="E34" s="2">
        <f t="shared" si="2"/>
        <v>458</v>
      </c>
      <c r="F34" s="2">
        <f t="shared" si="3"/>
        <v>0.00002766375546</v>
      </c>
      <c r="G34" s="2">
        <f t="shared" si="4"/>
        <v>0.009832404115</v>
      </c>
      <c r="H34" s="5">
        <f t="shared" si="5"/>
        <v>-4.622071806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5.75" customHeight="1">
      <c r="A35" s="1" t="s">
        <v>41</v>
      </c>
      <c r="B35" s="1">
        <v>34.0</v>
      </c>
      <c r="C35" s="1">
        <v>1.12</v>
      </c>
      <c r="D35" s="1">
        <f t="shared" si="1"/>
        <v>0.0112</v>
      </c>
      <c r="E35" s="2">
        <f t="shared" si="2"/>
        <v>472</v>
      </c>
      <c r="F35" s="2">
        <f t="shared" si="3"/>
        <v>0.00002372881356</v>
      </c>
      <c r="G35" s="2">
        <f t="shared" si="4"/>
        <v>0.008433825423</v>
      </c>
      <c r="H35" s="5">
        <f t="shared" si="5"/>
        <v>-4.775504823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5.75" customHeight="1">
      <c r="A36" s="1" t="s">
        <v>42</v>
      </c>
      <c r="B36" s="1">
        <v>35.0</v>
      </c>
      <c r="C36" s="1">
        <v>1.547</v>
      </c>
      <c r="D36" s="1">
        <f t="shared" si="1"/>
        <v>0.01547</v>
      </c>
      <c r="E36" s="2">
        <f t="shared" si="2"/>
        <v>486</v>
      </c>
      <c r="F36" s="2">
        <f t="shared" si="3"/>
        <v>0.00003183127572</v>
      </c>
      <c r="G36" s="2">
        <f t="shared" si="4"/>
        <v>0.01131364709</v>
      </c>
      <c r="H36" s="5">
        <f t="shared" si="5"/>
        <v>-4.481745575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5.75" customHeight="1">
      <c r="A37" s="1" t="s">
        <v>43</v>
      </c>
      <c r="B37" s="1">
        <v>36.0</v>
      </c>
      <c r="C37" s="1">
        <v>1.733</v>
      </c>
      <c r="D37" s="1">
        <f t="shared" si="1"/>
        <v>0.01733</v>
      </c>
      <c r="E37" s="2">
        <f t="shared" si="2"/>
        <v>500</v>
      </c>
      <c r="F37" s="2">
        <f t="shared" si="3"/>
        <v>0.00003466</v>
      </c>
      <c r="G37" s="2">
        <f t="shared" si="4"/>
        <v>0.01231904783</v>
      </c>
      <c r="H37" s="5">
        <f t="shared" si="5"/>
        <v>-4.39660861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5.75" customHeight="1">
      <c r="A38" s="1" t="s">
        <v>44</v>
      </c>
      <c r="B38" s="1">
        <v>37.0</v>
      </c>
      <c r="C38" s="1">
        <v>1.0</v>
      </c>
      <c r="D38" s="1">
        <f t="shared" si="1"/>
        <v>0.01</v>
      </c>
      <c r="E38" s="2">
        <f t="shared" si="2"/>
        <v>514</v>
      </c>
      <c r="F38" s="2">
        <f t="shared" si="3"/>
        <v>0.00001945525292</v>
      </c>
      <c r="G38" s="2">
        <f t="shared" si="4"/>
        <v>0.006914892996</v>
      </c>
      <c r="H38" s="5">
        <f t="shared" si="5"/>
        <v>-4.974077788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5.75" customHeight="1">
      <c r="A39" s="1" t="s">
        <v>45</v>
      </c>
      <c r="B39" s="1">
        <v>38.0</v>
      </c>
      <c r="C39" s="1">
        <v>0.983</v>
      </c>
      <c r="D39" s="1">
        <f t="shared" si="1"/>
        <v>0.00983</v>
      </c>
      <c r="E39" s="2">
        <f t="shared" si="2"/>
        <v>528</v>
      </c>
      <c r="F39" s="2">
        <f t="shared" si="3"/>
        <v>0.00001861742424</v>
      </c>
      <c r="G39" s="2">
        <f t="shared" si="4"/>
        <v>0.006617107319</v>
      </c>
      <c r="H39" s="5">
        <f t="shared" si="5"/>
        <v>-5.018096965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5.75" customHeight="1">
      <c r="A40" s="1" t="s">
        <v>46</v>
      </c>
      <c r="B40" s="1">
        <v>39.0</v>
      </c>
      <c r="C40" s="1">
        <v>1.717</v>
      </c>
      <c r="D40" s="1">
        <f t="shared" si="1"/>
        <v>0.01717</v>
      </c>
      <c r="E40" s="2">
        <f t="shared" si="2"/>
        <v>542</v>
      </c>
      <c r="F40" s="2">
        <f t="shared" si="3"/>
        <v>0.00003167896679</v>
      </c>
      <c r="G40" s="2">
        <f t="shared" si="4"/>
        <v>0.01125951261</v>
      </c>
      <c r="H40" s="5">
        <f t="shared" si="5"/>
        <v>-4.486541942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5.75" customHeight="1">
      <c r="A41" s="1" t="s">
        <v>47</v>
      </c>
      <c r="B41" s="1">
        <v>40.0</v>
      </c>
      <c r="C41" s="1">
        <v>1.6</v>
      </c>
      <c r="D41" s="1">
        <f t="shared" si="1"/>
        <v>0.016</v>
      </c>
      <c r="E41" s="2">
        <f t="shared" si="2"/>
        <v>556</v>
      </c>
      <c r="F41" s="2">
        <f t="shared" si="3"/>
        <v>0.00002877697842</v>
      </c>
      <c r="G41" s="2">
        <f t="shared" si="4"/>
        <v>0.01022807194</v>
      </c>
      <c r="H41" s="5">
        <f t="shared" si="5"/>
        <v>-4.582619188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5.75" customHeight="1">
      <c r="A42" s="1" t="s">
        <v>48</v>
      </c>
      <c r="B42" s="1">
        <v>41.0</v>
      </c>
      <c r="C42" s="1">
        <v>0.9</v>
      </c>
      <c r="D42" s="1">
        <f t="shared" si="1"/>
        <v>0.009</v>
      </c>
      <c r="E42" s="2">
        <f t="shared" si="2"/>
        <v>570</v>
      </c>
      <c r="F42" s="2">
        <f t="shared" si="3"/>
        <v>0.00001578947368</v>
      </c>
      <c r="G42" s="2">
        <f t="shared" si="4"/>
        <v>0.005611981578</v>
      </c>
      <c r="H42" s="5">
        <f t="shared" si="5"/>
        <v>-5.182851399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5.75" customHeight="1">
      <c r="A43" s="1" t="s">
        <v>49</v>
      </c>
      <c r="B43" s="1">
        <v>42.0</v>
      </c>
      <c r="C43" s="1">
        <v>1.025</v>
      </c>
      <c r="D43" s="1">
        <f t="shared" si="1"/>
        <v>0.01025</v>
      </c>
      <c r="E43" s="2">
        <f t="shared" si="2"/>
        <v>584</v>
      </c>
      <c r="F43" s="2">
        <f t="shared" si="3"/>
        <v>0.00001755136986</v>
      </c>
      <c r="G43" s="2">
        <f t="shared" si="4"/>
        <v>0.006238204409</v>
      </c>
      <c r="H43" s="5">
        <f t="shared" si="5"/>
        <v>-5.077062893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5.75" customHeight="1">
      <c r="A44" s="1" t="s">
        <v>50</v>
      </c>
      <c r="B44" s="1">
        <v>43.0</v>
      </c>
      <c r="C44" s="1">
        <v>1.475</v>
      </c>
      <c r="D44" s="1">
        <f t="shared" si="1"/>
        <v>0.01475</v>
      </c>
      <c r="E44" s="2">
        <f t="shared" si="2"/>
        <v>598</v>
      </c>
      <c r="F44" s="2">
        <f t="shared" si="3"/>
        <v>0.00002466555184</v>
      </c>
      <c r="G44" s="2">
        <f t="shared" si="4"/>
        <v>0.008766766095</v>
      </c>
      <c r="H44" s="5">
        <f t="shared" si="5"/>
        <v>-4.736787287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5.75" customHeight="1">
      <c r="A45" s="1" t="s">
        <v>51</v>
      </c>
      <c r="B45" s="1">
        <v>44.0</v>
      </c>
      <c r="C45" s="1">
        <v>1.54</v>
      </c>
      <c r="D45" s="1">
        <f t="shared" si="1"/>
        <v>0.0154</v>
      </c>
      <c r="E45" s="2">
        <f t="shared" si="2"/>
        <v>612</v>
      </c>
      <c r="F45" s="2">
        <f t="shared" si="3"/>
        <v>0.00002516339869</v>
      </c>
      <c r="G45" s="2">
        <f t="shared" si="4"/>
        <v>0.008943713561</v>
      </c>
      <c r="H45" s="5">
        <f t="shared" si="5"/>
        <v>-4.716804389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5.75" customHeight="1">
      <c r="A46" s="1" t="s">
        <v>52</v>
      </c>
      <c r="B46" s="1">
        <v>45.0</v>
      </c>
      <c r="C46" s="1">
        <v>0.985</v>
      </c>
      <c r="D46" s="1">
        <f t="shared" si="1"/>
        <v>0.00985</v>
      </c>
      <c r="E46" s="2">
        <f t="shared" si="2"/>
        <v>626</v>
      </c>
      <c r="F46" s="2">
        <f t="shared" si="3"/>
        <v>0.00001573482428</v>
      </c>
      <c r="G46" s="2">
        <f t="shared" si="4"/>
        <v>0.005592557787</v>
      </c>
      <c r="H46" s="5">
        <f t="shared" si="5"/>
        <v>-5.186318532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5.75" customHeight="1">
      <c r="A47" s="1" t="s">
        <v>53</v>
      </c>
      <c r="B47" s="1">
        <v>46.0</v>
      </c>
      <c r="C47" s="1">
        <v>0.895</v>
      </c>
      <c r="D47" s="1">
        <f t="shared" si="1"/>
        <v>0.00895</v>
      </c>
      <c r="E47" s="2">
        <f t="shared" si="2"/>
        <v>640</v>
      </c>
      <c r="F47" s="2">
        <f t="shared" si="3"/>
        <v>0.000013984375</v>
      </c>
      <c r="G47" s="2">
        <f t="shared" si="4"/>
        <v>0.004970403476</v>
      </c>
      <c r="H47" s="5">
        <f t="shared" si="5"/>
        <v>-5.30425426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5.75" customHeight="1">
      <c r="A48" s="1" t="s">
        <v>54</v>
      </c>
      <c r="B48" s="1">
        <v>47.0</v>
      </c>
      <c r="C48" s="1">
        <v>1.0</v>
      </c>
      <c r="D48" s="1">
        <f t="shared" si="1"/>
        <v>0.01</v>
      </c>
      <c r="E48" s="2">
        <f t="shared" si="2"/>
        <v>654</v>
      </c>
      <c r="F48" s="2">
        <f t="shared" si="3"/>
        <v>0.00001529051988</v>
      </c>
      <c r="G48" s="2">
        <f t="shared" si="4"/>
        <v>0.005434640672</v>
      </c>
      <c r="H48" s="5">
        <f t="shared" si="5"/>
        <v>-5.214961874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5.75" customHeight="1">
      <c r="A49" s="1" t="s">
        <v>55</v>
      </c>
      <c r="B49" s="1">
        <v>48.0</v>
      </c>
      <c r="C49" s="1">
        <v>1.0</v>
      </c>
      <c r="D49" s="1">
        <f t="shared" si="1"/>
        <v>0.01</v>
      </c>
      <c r="E49" s="2">
        <f t="shared" si="2"/>
        <v>668</v>
      </c>
      <c r="F49" s="2">
        <f t="shared" si="3"/>
        <v>0.00001497005988</v>
      </c>
      <c r="G49" s="2">
        <f t="shared" si="4"/>
        <v>0.005320741017</v>
      </c>
      <c r="H49" s="5">
        <f t="shared" si="5"/>
        <v>-5.236142696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5.75" customHeight="1">
      <c r="A50" s="1" t="s">
        <v>56</v>
      </c>
      <c r="B50" s="1">
        <v>49.0</v>
      </c>
      <c r="C50" s="1">
        <v>0.9</v>
      </c>
      <c r="D50" s="1">
        <f t="shared" si="1"/>
        <v>0.009</v>
      </c>
      <c r="E50" s="2">
        <f t="shared" si="2"/>
        <v>682</v>
      </c>
      <c r="F50" s="2">
        <f t="shared" si="3"/>
        <v>0.00001319648094</v>
      </c>
      <c r="G50" s="2">
        <f t="shared" si="4"/>
        <v>0.004690365835</v>
      </c>
      <c r="H50" s="5">
        <f t="shared" si="5"/>
        <v>-5.362244696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5.75" customHeight="1">
      <c r="A51" s="1" t="s">
        <v>57</v>
      </c>
      <c r="B51" s="1">
        <v>50.0</v>
      </c>
      <c r="C51" s="1">
        <v>0.88</v>
      </c>
      <c r="D51" s="1">
        <f t="shared" si="1"/>
        <v>0.0088</v>
      </c>
      <c r="E51" s="2">
        <f t="shared" si="2"/>
        <v>696</v>
      </c>
      <c r="F51" s="2">
        <f t="shared" si="3"/>
        <v>0.00001264367816</v>
      </c>
      <c r="G51" s="2">
        <f t="shared" si="4"/>
        <v>0.004493885632</v>
      </c>
      <c r="H51" s="5">
        <f t="shared" si="5"/>
        <v>-5.405037555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5.75" customHeight="1">
      <c r="A52" s="6" t="s">
        <v>58</v>
      </c>
      <c r="B52" s="6" t="s">
        <v>59</v>
      </c>
      <c r="C52" s="6">
        <v>26.598</v>
      </c>
      <c r="D52" s="6">
        <f t="shared" si="1"/>
        <v>0.26598</v>
      </c>
      <c r="E52" s="2">
        <v>1075.0</v>
      </c>
      <c r="F52" s="2">
        <f t="shared" si="3"/>
        <v>0.0002474232558</v>
      </c>
      <c r="G52" s="2">
        <f t="shared" si="4"/>
        <v>0.0879405344</v>
      </c>
      <c r="H52" s="5">
        <f t="shared" si="5"/>
        <v>-2.431094438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5.75" customHeight="1">
      <c r="B53" s="1" t="s">
        <v>60</v>
      </c>
      <c r="C53" s="1">
        <f t="shared" ref="C53:D53" si="6">SUM(C2:C52)</f>
        <v>100</v>
      </c>
      <c r="D53" s="1">
        <f t="shared" si="6"/>
        <v>1</v>
      </c>
      <c r="E53" s="1"/>
      <c r="F53" s="1">
        <f>SUM(F2:F52)</f>
        <v>0.002813529136</v>
      </c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5.75" customHeight="1"/>
    <row r="55" ht="15.75" customHeight="1">
      <c r="A55" s="7" t="s">
        <v>61</v>
      </c>
      <c r="B55" s="7" t="s">
        <v>62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  <c r="P55" s="9" t="s">
        <v>63</v>
      </c>
      <c r="Q55" s="9"/>
      <c r="R55" s="9" t="s">
        <v>64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ht="15.75" customHeight="1">
      <c r="A56" s="1" t="s">
        <v>65</v>
      </c>
      <c r="B56" s="1">
        <v>-0.0612</v>
      </c>
      <c r="C56" s="1" t="s">
        <v>66</v>
      </c>
      <c r="D56" s="1">
        <v>-2.3695</v>
      </c>
      <c r="E56" s="1" t="s">
        <v>67</v>
      </c>
      <c r="F56" s="1">
        <f>(3.33475*((389^0.149495)/(0.9749^0.935227)))+3.099934</f>
        <v>11.42854613</v>
      </c>
      <c r="O56" s="8"/>
      <c r="P56" s="1" t="s">
        <v>68</v>
      </c>
      <c r="Q56" s="1"/>
      <c r="R56" s="1">
        <f>INT(1+3.3*LOG(117-51))</f>
        <v>7</v>
      </c>
    </row>
    <row r="57" ht="15.75" customHeight="1">
      <c r="A57" s="1" t="s">
        <v>69</v>
      </c>
      <c r="B57" s="1" t="s">
        <v>164</v>
      </c>
      <c r="C57" s="1" t="s">
        <v>165</v>
      </c>
      <c r="D57" s="7" t="s">
        <v>166</v>
      </c>
      <c r="E57" s="1" t="s">
        <v>167</v>
      </c>
      <c r="F57" s="1" t="s">
        <v>168</v>
      </c>
      <c r="G57" s="1" t="s">
        <v>169</v>
      </c>
      <c r="H57" s="1" t="s">
        <v>170</v>
      </c>
      <c r="I57" s="1" t="s">
        <v>171</v>
      </c>
      <c r="J57" s="10" t="s">
        <v>172</v>
      </c>
      <c r="K57" s="1" t="s">
        <v>173</v>
      </c>
      <c r="L57" s="1" t="s">
        <v>174</v>
      </c>
      <c r="M57" s="1" t="s">
        <v>175</v>
      </c>
      <c r="N57" s="1" t="s">
        <v>82</v>
      </c>
      <c r="O57" s="8"/>
      <c r="P57" s="1" t="s">
        <v>83</v>
      </c>
      <c r="Q57" s="1"/>
      <c r="R57" s="1" t="s">
        <v>176</v>
      </c>
      <c r="T57" s="1" t="s">
        <v>69</v>
      </c>
      <c r="V57" s="1" t="s">
        <v>177</v>
      </c>
      <c r="W57" s="1" t="s">
        <v>178</v>
      </c>
      <c r="X57" s="1" t="s">
        <v>87</v>
      </c>
      <c r="Y57" s="1" t="s">
        <v>88</v>
      </c>
      <c r="Z57" s="1" t="s">
        <v>89</v>
      </c>
      <c r="AA57" s="1" t="s">
        <v>90</v>
      </c>
      <c r="AB57" s="1" t="s">
        <v>91</v>
      </c>
      <c r="AC57" s="11" t="s">
        <v>92</v>
      </c>
      <c r="AD57" s="12" t="s">
        <v>93</v>
      </c>
      <c r="AE57" s="1" t="s">
        <v>94</v>
      </c>
      <c r="AF57" s="10" t="s">
        <v>95</v>
      </c>
      <c r="AG57" s="13" t="s">
        <v>96</v>
      </c>
      <c r="AH57" s="1" t="s">
        <v>97</v>
      </c>
      <c r="AI57" s="10" t="s">
        <v>98</v>
      </c>
    </row>
    <row r="58" ht="15.75" customHeight="1">
      <c r="A58" s="1">
        <v>51.0</v>
      </c>
      <c r="B58" s="1">
        <f t="shared" ref="B58:B124" si="7">EXP(($B$56*A58)+($D$56))</f>
        <v>0.004124955694</v>
      </c>
      <c r="C58" s="1">
        <f>B58</f>
        <v>0.004124955694</v>
      </c>
      <c r="D58" s="7">
        <f t="shared" ref="D58:D124" si="8">(14*A58)-4</f>
        <v>710</v>
      </c>
      <c r="E58" s="1">
        <f t="shared" ref="E58:E124" si="9">B58*D58</f>
        <v>2.928718543</v>
      </c>
      <c r="F58" s="1">
        <f>E58</f>
        <v>2.928718543</v>
      </c>
      <c r="G58" s="1">
        <f t="shared" ref="G58:G124" si="10">($E$52*$G$52-(F58))/($G$52-C58)</f>
        <v>1092.963353</v>
      </c>
      <c r="H58" s="1">
        <f t="shared" ref="H58:H124" si="11">G58-D58</f>
        <v>382.963353</v>
      </c>
      <c r="I58" s="1">
        <f t="shared" ref="I58:I124" si="12">((6.0108*(D58^0.17947))*($F$56^-1.18241))</f>
        <v>1.095641547</v>
      </c>
      <c r="J58" s="1">
        <f t="shared" ref="J58:J124" si="13">(1928.3)-((1.695*(10^5))*(D58^-0.03523)*(I58^3.266))*(EXP(-((4.922*(10^-3))*(D58))-(4.7685*I58)+((3.462*(10^-3))*(D58*I58))))</f>
        <v>1490.591686</v>
      </c>
      <c r="K58" s="1">
        <f t="shared" ref="K58:K124" si="14">(341.7)+(811*I58)+((0.4244+(0.1174*I58))*(J58))+((0.4669-(3.2623*I58))*(10^-5))*(J58^-1)</f>
        <v>2054.604707</v>
      </c>
      <c r="L58" s="1">
        <f t="shared" ref="L58:L124" si="15">EXP((8.3634-(0.0566*(I58^-1)))-(((0.24244+(2.2898*(I58^-1))+(0.11857*(I58^-2)))*(10^-3)))+(((1.4685+(3.648*(I58^-1))+(0.47227*(I58^-2)))*(10^-7)))-((0.42019+(1.6977*(I58^-2)))*(10^-10))*(J58^3))</f>
        <v>2212.25128</v>
      </c>
      <c r="M58" s="1">
        <f t="shared" ref="M58:M124" si="16">J58/K58</f>
        <v>0.7254883051</v>
      </c>
      <c r="N58" s="1">
        <f t="shared" ref="N58:N124" si="17">(-LN(L58/14.7)+(-5.92714)+(6.09648*(J58^-1))+(1.28862*LN(J58))+(-0.169347*LN(J58^6)))/(15.2518+(15.6875*LN(J58^-1))+(-13.4721*LN(J58))+(0.43577*LN(J58^6)))</f>
        <v>0.05005612085</v>
      </c>
      <c r="O58" s="8"/>
      <c r="P58" s="1">
        <v>1.0</v>
      </c>
      <c r="Q58" s="1"/>
      <c r="R58" s="1">
        <f t="shared" ref="R58:R64" si="18">($D$58*($D$124/$D$58)^(P58/$R$56))</f>
        <v>799.7822013</v>
      </c>
      <c r="T58" s="1">
        <v>51.0</v>
      </c>
      <c r="V58" s="14">
        <f t="shared" ref="V58:V124" si="19">D58</f>
        <v>710</v>
      </c>
      <c r="W58" s="14">
        <f t="shared" ref="W58:W124" si="20">B58</f>
        <v>0.004124955694</v>
      </c>
      <c r="X58" s="15"/>
      <c r="Y58" s="14">
        <f t="shared" ref="Y58:Y64" si="21">W58/$X$64</f>
        <v>0.1703688694</v>
      </c>
      <c r="Z58" s="14">
        <f t="shared" ref="Z58:Z124" si="22">Y58*V58</f>
        <v>120.9618973</v>
      </c>
      <c r="AA58" s="15"/>
      <c r="AB58" s="14">
        <f t="shared" ref="AB58:AB124" si="23">Z58/I58</f>
        <v>110.4028025</v>
      </c>
      <c r="AC58" s="15"/>
      <c r="AD58" s="14">
        <f t="shared" ref="AD58:AD124" si="24">Y58*L58</f>
        <v>376.8987494</v>
      </c>
      <c r="AE58" s="15"/>
      <c r="AF58" s="16">
        <f t="shared" ref="AF58:AF124" si="25">Y58*K58</f>
        <v>350.0406809</v>
      </c>
      <c r="AG58" s="17"/>
      <c r="AH58" s="16">
        <f t="shared" ref="AH58:AH124" si="26">Y58*N58</f>
        <v>0.008528004715</v>
      </c>
      <c r="AI58" s="17"/>
    </row>
    <row r="59" ht="15.75" customHeight="1">
      <c r="A59" s="1">
        <f t="shared" ref="A59:A124" si="27">A58+1</f>
        <v>52</v>
      </c>
      <c r="B59" s="1">
        <f t="shared" si="7"/>
        <v>0.003880078087</v>
      </c>
      <c r="C59" s="1">
        <f t="shared" ref="C59:C124" si="28">B59+C58</f>
        <v>0.008005033782</v>
      </c>
      <c r="D59" s="7">
        <f t="shared" si="8"/>
        <v>724</v>
      </c>
      <c r="E59" s="1">
        <f t="shared" si="9"/>
        <v>2.809176535</v>
      </c>
      <c r="F59" s="1">
        <f t="shared" ref="F59:F124" si="29">E59+F58</f>
        <v>5.737895078</v>
      </c>
      <c r="G59" s="1">
        <f t="shared" si="10"/>
        <v>1110.872875</v>
      </c>
      <c r="H59" s="1">
        <f t="shared" si="11"/>
        <v>386.8728752</v>
      </c>
      <c r="I59" s="1">
        <f t="shared" si="12"/>
        <v>1.099487856</v>
      </c>
      <c r="J59" s="1">
        <f t="shared" si="13"/>
        <v>1496.56785</v>
      </c>
      <c r="K59" s="1">
        <f t="shared" si="14"/>
        <v>2061.704837</v>
      </c>
      <c r="L59" s="1">
        <f t="shared" si="15"/>
        <v>2203.778714</v>
      </c>
      <c r="M59" s="1">
        <f t="shared" si="16"/>
        <v>0.7258885091</v>
      </c>
      <c r="N59" s="1">
        <f t="shared" si="17"/>
        <v>0.04999892287</v>
      </c>
      <c r="O59" s="8"/>
      <c r="P59" s="1">
        <f t="shared" ref="P59:P64" si="30">P58+1</f>
        <v>2</v>
      </c>
      <c r="Q59" s="1"/>
      <c r="R59" s="1">
        <f t="shared" si="18"/>
        <v>900.9177036</v>
      </c>
      <c r="T59" s="1">
        <f t="shared" ref="T59:T124" si="31">T58+1</f>
        <v>52</v>
      </c>
      <c r="V59" s="14">
        <f t="shared" si="19"/>
        <v>724</v>
      </c>
      <c r="W59" s="14">
        <f t="shared" si="20"/>
        <v>0.003880078087</v>
      </c>
      <c r="X59" s="15"/>
      <c r="Y59" s="14">
        <f t="shared" si="21"/>
        <v>0.1602549374</v>
      </c>
      <c r="Z59" s="14">
        <f t="shared" si="22"/>
        <v>116.0245747</v>
      </c>
      <c r="AA59" s="15"/>
      <c r="AB59" s="14">
        <f t="shared" si="23"/>
        <v>105.5260175</v>
      </c>
      <c r="AC59" s="15"/>
      <c r="AD59" s="14">
        <f t="shared" si="24"/>
        <v>353.1664199</v>
      </c>
      <c r="AE59" s="15"/>
      <c r="AF59" s="16">
        <f t="shared" si="25"/>
        <v>330.3983797</v>
      </c>
      <c r="AG59" s="17"/>
      <c r="AH59" s="16">
        <f t="shared" si="26"/>
        <v>0.008012574257</v>
      </c>
      <c r="AI59" s="17"/>
    </row>
    <row r="60" ht="15.75" customHeight="1">
      <c r="A60" s="1">
        <f t="shared" si="27"/>
        <v>53</v>
      </c>
      <c r="B60" s="1">
        <f t="shared" si="7"/>
        <v>0.003649737616</v>
      </c>
      <c r="C60" s="1">
        <f t="shared" si="28"/>
        <v>0.0116547714</v>
      </c>
      <c r="D60" s="7">
        <f t="shared" si="8"/>
        <v>738</v>
      </c>
      <c r="E60" s="1">
        <f t="shared" si="9"/>
        <v>2.693506361</v>
      </c>
      <c r="F60" s="1">
        <f t="shared" si="29"/>
        <v>8.431401439</v>
      </c>
      <c r="G60" s="1">
        <f t="shared" si="10"/>
        <v>1128.712222</v>
      </c>
      <c r="H60" s="1">
        <f t="shared" si="11"/>
        <v>390.7122217</v>
      </c>
      <c r="I60" s="1">
        <f t="shared" si="12"/>
        <v>1.103273614</v>
      </c>
      <c r="J60" s="1">
        <f t="shared" si="13"/>
        <v>1502.334291</v>
      </c>
      <c r="K60" s="1">
        <f t="shared" si="14"/>
        <v>2068.634405</v>
      </c>
      <c r="L60" s="1">
        <f t="shared" si="15"/>
        <v>2195.750061</v>
      </c>
      <c r="M60" s="1">
        <f t="shared" si="16"/>
        <v>0.7262444672</v>
      </c>
      <c r="N60" s="1">
        <f t="shared" si="17"/>
        <v>0.04994422572</v>
      </c>
      <c r="O60" s="8"/>
      <c r="P60" s="1">
        <f t="shared" si="30"/>
        <v>3</v>
      </c>
      <c r="Q60" s="1"/>
      <c r="R60" s="1">
        <f t="shared" si="18"/>
        <v>1014.842175</v>
      </c>
      <c r="T60" s="1">
        <f t="shared" si="31"/>
        <v>53</v>
      </c>
      <c r="V60" s="14">
        <f t="shared" si="19"/>
        <v>738</v>
      </c>
      <c r="W60" s="14">
        <f t="shared" si="20"/>
        <v>0.003649737616</v>
      </c>
      <c r="X60" s="15"/>
      <c r="Y60" s="14">
        <f t="shared" si="21"/>
        <v>0.1507414181</v>
      </c>
      <c r="Z60" s="14">
        <f t="shared" si="22"/>
        <v>111.2471666</v>
      </c>
      <c r="AA60" s="15"/>
      <c r="AB60" s="14">
        <f t="shared" si="23"/>
        <v>100.8337054</v>
      </c>
      <c r="AC60" s="15"/>
      <c r="AD60" s="14">
        <f t="shared" si="24"/>
        <v>330.9904781</v>
      </c>
      <c r="AE60" s="15"/>
      <c r="AF60" s="16">
        <f t="shared" si="25"/>
        <v>311.8288839</v>
      </c>
      <c r="AG60" s="17"/>
      <c r="AH60" s="16">
        <f t="shared" si="26"/>
        <v>0.007528663413</v>
      </c>
      <c r="AI60" s="17"/>
    </row>
    <row r="61" ht="15.75" customHeight="1">
      <c r="A61" s="1">
        <f t="shared" si="27"/>
        <v>54</v>
      </c>
      <c r="B61" s="1">
        <f t="shared" si="7"/>
        <v>0.003433071285</v>
      </c>
      <c r="C61" s="1">
        <f t="shared" si="28"/>
        <v>0.01508784268</v>
      </c>
      <c r="D61" s="7">
        <f t="shared" si="8"/>
        <v>752</v>
      </c>
      <c r="E61" s="1">
        <f t="shared" si="9"/>
        <v>2.581669607</v>
      </c>
      <c r="F61" s="1">
        <f t="shared" si="29"/>
        <v>11.01307105</v>
      </c>
      <c r="G61" s="1">
        <f t="shared" si="10"/>
        <v>1146.464207</v>
      </c>
      <c r="H61" s="1">
        <f t="shared" si="11"/>
        <v>394.464207</v>
      </c>
      <c r="I61" s="1">
        <f t="shared" si="12"/>
        <v>1.107000896</v>
      </c>
      <c r="J61" s="1">
        <f t="shared" si="13"/>
        <v>1507.899592</v>
      </c>
      <c r="K61" s="1">
        <f t="shared" si="14"/>
        <v>2075.399817</v>
      </c>
      <c r="L61" s="1">
        <f t="shared" si="15"/>
        <v>2188.145399</v>
      </c>
      <c r="M61" s="1">
        <f t="shared" si="16"/>
        <v>0.7265586031</v>
      </c>
      <c r="N61" s="1">
        <f t="shared" si="17"/>
        <v>0.04989191629</v>
      </c>
      <c r="O61" s="8"/>
      <c r="P61" s="1">
        <f t="shared" si="30"/>
        <v>4</v>
      </c>
      <c r="Q61" s="1"/>
      <c r="R61" s="1">
        <f t="shared" si="18"/>
        <v>1143.172829</v>
      </c>
      <c r="T61" s="1">
        <f t="shared" si="31"/>
        <v>54</v>
      </c>
      <c r="V61" s="14">
        <f t="shared" si="19"/>
        <v>752</v>
      </c>
      <c r="W61" s="14">
        <f t="shared" si="20"/>
        <v>0.003433071285</v>
      </c>
      <c r="X61" s="15"/>
      <c r="Y61" s="14">
        <f t="shared" si="21"/>
        <v>0.141792668</v>
      </c>
      <c r="Z61" s="14">
        <f t="shared" si="22"/>
        <v>106.6280863</v>
      </c>
      <c r="AA61" s="15"/>
      <c r="AB61" s="14">
        <f t="shared" si="23"/>
        <v>96.32158995</v>
      </c>
      <c r="AC61" s="15"/>
      <c r="AD61" s="14">
        <f t="shared" si="24"/>
        <v>310.2629742</v>
      </c>
      <c r="AE61" s="15"/>
      <c r="AF61" s="16">
        <f t="shared" si="25"/>
        <v>294.2764773</v>
      </c>
      <c r="AG61" s="17"/>
      <c r="AH61" s="16">
        <f t="shared" si="26"/>
        <v>0.007074307923</v>
      </c>
      <c r="AI61" s="17"/>
    </row>
    <row r="62" ht="15.75" customHeight="1">
      <c r="A62" s="1">
        <f t="shared" si="27"/>
        <v>55</v>
      </c>
      <c r="B62" s="1">
        <f t="shared" si="7"/>
        <v>0.003229267331</v>
      </c>
      <c r="C62" s="1">
        <f t="shared" si="28"/>
        <v>0.01831711001</v>
      </c>
      <c r="D62" s="7">
        <f t="shared" si="8"/>
        <v>766</v>
      </c>
      <c r="E62" s="1">
        <f t="shared" si="9"/>
        <v>2.473618776</v>
      </c>
      <c r="F62" s="1">
        <f t="shared" si="29"/>
        <v>13.48668982</v>
      </c>
      <c r="G62" s="1">
        <f t="shared" si="10"/>
        <v>1164.110863</v>
      </c>
      <c r="H62" s="1">
        <f t="shared" si="11"/>
        <v>398.1108632</v>
      </c>
      <c r="I62" s="1">
        <f t="shared" si="12"/>
        <v>1.110671668</v>
      </c>
      <c r="J62" s="1">
        <f t="shared" si="13"/>
        <v>1513.271866</v>
      </c>
      <c r="K62" s="1">
        <f t="shared" si="14"/>
        <v>2082.00714</v>
      </c>
      <c r="L62" s="1">
        <f t="shared" si="15"/>
        <v>2180.9459</v>
      </c>
      <c r="M62" s="1">
        <f t="shared" si="16"/>
        <v>0.726833178</v>
      </c>
      <c r="N62" s="1">
        <f t="shared" si="17"/>
        <v>0.04984188811</v>
      </c>
      <c r="O62" s="8"/>
      <c r="P62" s="1">
        <f t="shared" si="30"/>
        <v>5</v>
      </c>
      <c r="Q62" s="1"/>
      <c r="R62" s="1">
        <f t="shared" si="18"/>
        <v>1287.731383</v>
      </c>
      <c r="T62" s="1">
        <f t="shared" si="31"/>
        <v>55</v>
      </c>
      <c r="V62" s="14">
        <f t="shared" si="19"/>
        <v>766</v>
      </c>
      <c r="W62" s="14">
        <f t="shared" si="20"/>
        <v>0.003229267331</v>
      </c>
      <c r="X62" s="15"/>
      <c r="Y62" s="14">
        <f t="shared" si="21"/>
        <v>0.1333751596</v>
      </c>
      <c r="Z62" s="14">
        <f t="shared" si="22"/>
        <v>102.1653723</v>
      </c>
      <c r="AA62" s="15"/>
      <c r="AB62" s="14">
        <f t="shared" si="23"/>
        <v>91.98521505</v>
      </c>
      <c r="AC62" s="15"/>
      <c r="AD62" s="14">
        <f t="shared" si="24"/>
        <v>290.8840075</v>
      </c>
      <c r="AE62" s="15"/>
      <c r="AF62" s="16">
        <f t="shared" si="25"/>
        <v>277.6880346</v>
      </c>
      <c r="AG62" s="17"/>
      <c r="AH62" s="16">
        <f t="shared" si="26"/>
        <v>0.006647669781</v>
      </c>
      <c r="AI62" s="17"/>
    </row>
    <row r="63" ht="15.75" customHeight="1">
      <c r="A63" s="1">
        <f t="shared" si="27"/>
        <v>56</v>
      </c>
      <c r="B63" s="1">
        <f t="shared" si="7"/>
        <v>0.003037562179</v>
      </c>
      <c r="C63" s="1">
        <f t="shared" si="28"/>
        <v>0.02135467219</v>
      </c>
      <c r="D63" s="7">
        <f t="shared" si="8"/>
        <v>780</v>
      </c>
      <c r="E63" s="1">
        <f t="shared" si="9"/>
        <v>2.3692985</v>
      </c>
      <c r="F63" s="1">
        <f t="shared" si="29"/>
        <v>15.85598832</v>
      </c>
      <c r="G63" s="1">
        <f t="shared" si="10"/>
        <v>1181.633511</v>
      </c>
      <c r="H63" s="1">
        <f t="shared" si="11"/>
        <v>401.6335113</v>
      </c>
      <c r="I63" s="1">
        <f t="shared" si="12"/>
        <v>1.114287798</v>
      </c>
      <c r="J63" s="1">
        <f t="shared" si="13"/>
        <v>1518.458791</v>
      </c>
      <c r="K63" s="1">
        <f t="shared" si="14"/>
        <v>2088.462127</v>
      </c>
      <c r="L63" s="1">
        <f t="shared" si="15"/>
        <v>2174.133767</v>
      </c>
      <c r="M63" s="1">
        <f t="shared" si="16"/>
        <v>0.7270703028</v>
      </c>
      <c r="N63" s="1">
        <f t="shared" si="17"/>
        <v>0.04979404085</v>
      </c>
      <c r="O63" s="8"/>
      <c r="P63" s="1">
        <f t="shared" si="30"/>
        <v>6</v>
      </c>
      <c r="Q63" s="1"/>
      <c r="R63" s="1">
        <f t="shared" si="18"/>
        <v>1450.569915</v>
      </c>
      <c r="T63" s="1">
        <f t="shared" si="31"/>
        <v>56</v>
      </c>
      <c r="V63" s="14">
        <f t="shared" si="19"/>
        <v>780</v>
      </c>
      <c r="W63" s="14">
        <f t="shared" si="20"/>
        <v>0.003037562179</v>
      </c>
      <c r="X63" s="15"/>
      <c r="Y63" s="14">
        <f t="shared" si="21"/>
        <v>0.1254573558</v>
      </c>
      <c r="Z63" s="14">
        <f t="shared" si="22"/>
        <v>97.85673751</v>
      </c>
      <c r="AA63" s="15"/>
      <c r="AB63" s="14">
        <f t="shared" si="23"/>
        <v>87.81998483</v>
      </c>
      <c r="AC63" s="15"/>
      <c r="AD63" s="14">
        <f t="shared" si="24"/>
        <v>272.7610735</v>
      </c>
      <c r="AE63" s="15"/>
      <c r="AF63" s="16">
        <f t="shared" si="25"/>
        <v>262.0129361</v>
      </c>
      <c r="AG63" s="17"/>
      <c r="AH63" s="16">
        <f t="shared" si="26"/>
        <v>0.006247028698</v>
      </c>
      <c r="AI63" s="17"/>
    </row>
    <row r="64" ht="15.75" customHeight="1">
      <c r="A64" s="1">
        <f t="shared" si="27"/>
        <v>57</v>
      </c>
      <c r="B64" s="1">
        <f t="shared" si="7"/>
        <v>0.002857237586</v>
      </c>
      <c r="C64" s="1">
        <f t="shared" si="28"/>
        <v>0.02421190978</v>
      </c>
      <c r="D64" s="7">
        <f t="shared" si="8"/>
        <v>794</v>
      </c>
      <c r="E64" s="1">
        <f t="shared" si="9"/>
        <v>2.268646643</v>
      </c>
      <c r="F64" s="1">
        <f t="shared" si="29"/>
        <v>18.12463496</v>
      </c>
      <c r="G64" s="1">
        <f t="shared" si="10"/>
        <v>1199.012845</v>
      </c>
      <c r="H64" s="1">
        <f t="shared" si="11"/>
        <v>405.012845</v>
      </c>
      <c r="I64" s="1">
        <f t="shared" si="12"/>
        <v>1.117851058</v>
      </c>
      <c r="J64" s="1">
        <f t="shared" si="13"/>
        <v>1523.467634</v>
      </c>
      <c r="K64" s="1">
        <f t="shared" si="14"/>
        <v>2094.770234</v>
      </c>
      <c r="L64" s="1">
        <f t="shared" si="15"/>
        <v>2167.692169</v>
      </c>
      <c r="M64" s="1">
        <f t="shared" si="16"/>
        <v>0.7272719503</v>
      </c>
      <c r="N64" s="1">
        <f t="shared" si="17"/>
        <v>0.04974827992</v>
      </c>
      <c r="O64" s="8"/>
      <c r="P64" s="1">
        <f t="shared" si="30"/>
        <v>7</v>
      </c>
      <c r="Q64" s="1"/>
      <c r="R64" s="1">
        <f t="shared" si="18"/>
        <v>1634</v>
      </c>
      <c r="T64" s="1">
        <f t="shared" si="31"/>
        <v>57</v>
      </c>
      <c r="V64" s="14">
        <f t="shared" si="19"/>
        <v>794</v>
      </c>
      <c r="W64" s="14">
        <f t="shared" si="20"/>
        <v>0.002857237586</v>
      </c>
      <c r="X64" s="18">
        <f>SUM(W58:W64)</f>
        <v>0.02421190978</v>
      </c>
      <c r="Y64" s="14">
        <f t="shared" si="21"/>
        <v>0.1180095916</v>
      </c>
      <c r="Z64" s="14">
        <f t="shared" si="22"/>
        <v>93.69961576</v>
      </c>
      <c r="AA64" s="18">
        <f>SUM(Z58:Z64)</f>
        <v>748.5834504</v>
      </c>
      <c r="AB64" s="14">
        <f t="shared" si="23"/>
        <v>83.82119884</v>
      </c>
      <c r="AC64" s="18">
        <f>(AA64)/(SUM(AB58:AB64))</f>
        <v>1.10620928</v>
      </c>
      <c r="AD64" s="14">
        <f t="shared" si="24"/>
        <v>255.8084677</v>
      </c>
      <c r="AE64" s="18">
        <f>SUM(AD58:AD64)</f>
        <v>2190.77217</v>
      </c>
      <c r="AF64" s="16">
        <f t="shared" si="25"/>
        <v>247.2029799</v>
      </c>
      <c r="AG64" s="19">
        <f>SUM(AF58:AF64)</f>
        <v>2073.448372</v>
      </c>
      <c r="AH64" s="16">
        <f t="shared" si="26"/>
        <v>0.005870774198</v>
      </c>
      <c r="AI64" s="19">
        <f>SUM(AH58:AH64)</f>
        <v>0.04990902299</v>
      </c>
    </row>
    <row r="65" ht="15.75" customHeight="1">
      <c r="A65" s="1">
        <f t="shared" si="27"/>
        <v>58</v>
      </c>
      <c r="B65" s="1">
        <f t="shared" si="7"/>
        <v>0.002687617945</v>
      </c>
      <c r="C65" s="1">
        <f t="shared" si="28"/>
        <v>0.02689952772</v>
      </c>
      <c r="D65" s="7">
        <f t="shared" si="8"/>
        <v>808</v>
      </c>
      <c r="E65" s="1">
        <f t="shared" si="9"/>
        <v>2.1715953</v>
      </c>
      <c r="F65" s="1">
        <f t="shared" si="29"/>
        <v>20.29623026</v>
      </c>
      <c r="G65" s="1">
        <f t="shared" si="10"/>
        <v>1216.229028</v>
      </c>
      <c r="H65" s="1">
        <f t="shared" si="11"/>
        <v>408.229028</v>
      </c>
      <c r="I65" s="1">
        <f t="shared" si="12"/>
        <v>1.121363132</v>
      </c>
      <c r="J65" s="1">
        <f t="shared" si="13"/>
        <v>1528.305278</v>
      </c>
      <c r="K65" s="1">
        <f t="shared" si="14"/>
        <v>2100.936642</v>
      </c>
      <c r="L65" s="1">
        <f t="shared" si="15"/>
        <v>2161.605187</v>
      </c>
      <c r="M65" s="1">
        <f t="shared" si="16"/>
        <v>0.7274399653</v>
      </c>
      <c r="N65" s="1">
        <f t="shared" si="17"/>
        <v>0.04970451606</v>
      </c>
      <c r="O65" s="8"/>
      <c r="T65" s="1">
        <f t="shared" si="31"/>
        <v>58</v>
      </c>
      <c r="V65" s="20">
        <f t="shared" si="19"/>
        <v>808</v>
      </c>
      <c r="W65" s="20">
        <f t="shared" si="20"/>
        <v>0.002687617945</v>
      </c>
      <c r="X65" s="21"/>
      <c r="Y65" s="20">
        <f t="shared" ref="Y65:Y71" si="32">W65/$X$71</f>
        <v>0.1703688694</v>
      </c>
      <c r="Z65" s="20">
        <f t="shared" si="22"/>
        <v>137.6580465</v>
      </c>
      <c r="AA65" s="21"/>
      <c r="AB65" s="14">
        <f t="shared" si="23"/>
        <v>122.7595616</v>
      </c>
      <c r="AC65" s="21"/>
      <c r="AD65" s="14">
        <f t="shared" si="24"/>
        <v>368.2702317</v>
      </c>
      <c r="AE65" s="21"/>
      <c r="AF65" s="22">
        <f t="shared" si="25"/>
        <v>357.9342003</v>
      </c>
      <c r="AG65" s="9"/>
      <c r="AH65" s="16">
        <f t="shared" si="26"/>
        <v>0.008468102203</v>
      </c>
      <c r="AI65" s="9"/>
    </row>
    <row r="66" ht="15.75" customHeight="1">
      <c r="A66" s="1">
        <f t="shared" si="27"/>
        <v>59</v>
      </c>
      <c r="B66" s="1">
        <f t="shared" si="7"/>
        <v>0.002528067758</v>
      </c>
      <c r="C66" s="1">
        <f t="shared" si="28"/>
        <v>0.02942759548</v>
      </c>
      <c r="D66" s="7">
        <f t="shared" si="8"/>
        <v>822</v>
      </c>
      <c r="E66" s="1">
        <f t="shared" si="9"/>
        <v>2.078071697</v>
      </c>
      <c r="F66" s="1">
        <f t="shared" si="29"/>
        <v>22.37430196</v>
      </c>
      <c r="G66" s="1">
        <f t="shared" si="10"/>
        <v>1233.261802</v>
      </c>
      <c r="H66" s="1">
        <f t="shared" si="11"/>
        <v>411.2618025</v>
      </c>
      <c r="I66" s="1">
        <f t="shared" si="12"/>
        <v>1.124825625</v>
      </c>
      <c r="J66" s="1">
        <f t="shared" si="13"/>
        <v>1532.978249</v>
      </c>
      <c r="K66" s="1">
        <f t="shared" si="14"/>
        <v>2106.96627</v>
      </c>
      <c r="L66" s="1">
        <f t="shared" si="15"/>
        <v>2155.857755</v>
      </c>
      <c r="M66" s="1">
        <f t="shared" si="16"/>
        <v>0.7275760748</v>
      </c>
      <c r="N66" s="1">
        <f t="shared" si="17"/>
        <v>0.04966266496</v>
      </c>
      <c r="O66" s="8"/>
      <c r="T66" s="1">
        <f t="shared" si="31"/>
        <v>59</v>
      </c>
      <c r="V66" s="20">
        <f t="shared" si="19"/>
        <v>822</v>
      </c>
      <c r="W66" s="20">
        <f t="shared" si="20"/>
        <v>0.002528067758</v>
      </c>
      <c r="X66" s="7"/>
      <c r="Y66" s="20">
        <f t="shared" si="32"/>
        <v>0.1602549374</v>
      </c>
      <c r="Z66" s="20">
        <f t="shared" si="22"/>
        <v>131.7295586</v>
      </c>
      <c r="AA66" s="7"/>
      <c r="AB66" s="14">
        <f t="shared" si="23"/>
        <v>117.1110932</v>
      </c>
      <c r="AC66" s="7"/>
      <c r="AD66" s="14">
        <f t="shared" si="24"/>
        <v>345.4868497</v>
      </c>
      <c r="AE66" s="7"/>
      <c r="AF66" s="22">
        <f t="shared" si="25"/>
        <v>337.6517478</v>
      </c>
      <c r="AG66" s="9"/>
      <c r="AH66" s="16">
        <f t="shared" si="26"/>
        <v>0.007958687267</v>
      </c>
      <c r="AI66" s="9"/>
    </row>
    <row r="67" ht="15.75" customHeight="1">
      <c r="A67" s="1">
        <f t="shared" si="27"/>
        <v>60</v>
      </c>
      <c r="B67" s="1">
        <f t="shared" si="7"/>
        <v>0.002377989253</v>
      </c>
      <c r="C67" s="1">
        <f t="shared" si="28"/>
        <v>0.03180558474</v>
      </c>
      <c r="D67" s="7">
        <f t="shared" si="8"/>
        <v>836</v>
      </c>
      <c r="E67" s="1">
        <f t="shared" si="9"/>
        <v>1.987999016</v>
      </c>
      <c r="F67" s="1">
        <f t="shared" si="29"/>
        <v>24.36230098</v>
      </c>
      <c r="G67" s="1">
        <f t="shared" si="10"/>
        <v>1250.090611</v>
      </c>
      <c r="H67" s="1">
        <f t="shared" si="11"/>
        <v>414.0906106</v>
      </c>
      <c r="I67" s="1">
        <f t="shared" si="12"/>
        <v>1.128240063</v>
      </c>
      <c r="J67" s="1">
        <f t="shared" si="13"/>
        <v>1537.492735</v>
      </c>
      <c r="K67" s="1">
        <f t="shared" si="14"/>
        <v>2112.863797</v>
      </c>
      <c r="L67" s="1">
        <f t="shared" si="15"/>
        <v>2150.435613</v>
      </c>
      <c r="M67" s="1">
        <f t="shared" si="16"/>
        <v>0.7276818964</v>
      </c>
      <c r="N67" s="1">
        <f t="shared" si="17"/>
        <v>0.04962264698</v>
      </c>
      <c r="O67" s="8"/>
      <c r="T67" s="1">
        <f t="shared" si="31"/>
        <v>60</v>
      </c>
      <c r="V67" s="20">
        <f t="shared" si="19"/>
        <v>836</v>
      </c>
      <c r="W67" s="20">
        <f t="shared" si="20"/>
        <v>0.002377989253</v>
      </c>
      <c r="X67" s="7"/>
      <c r="Y67" s="20">
        <f t="shared" si="32"/>
        <v>0.1507414181</v>
      </c>
      <c r="Z67" s="20">
        <f t="shared" si="22"/>
        <v>126.0198256</v>
      </c>
      <c r="AA67" s="7"/>
      <c r="AB67" s="14">
        <f t="shared" si="23"/>
        <v>111.6959322</v>
      </c>
      <c r="AC67" s="7"/>
      <c r="AD67" s="14">
        <f t="shared" si="24"/>
        <v>324.1597139</v>
      </c>
      <c r="AE67" s="7"/>
      <c r="AF67" s="22">
        <f t="shared" si="25"/>
        <v>318.4960851</v>
      </c>
      <c r="AG67" s="9"/>
      <c r="AH67" s="16">
        <f t="shared" si="26"/>
        <v>0.007480188177</v>
      </c>
      <c r="AI67" s="9"/>
    </row>
    <row r="68" ht="15.75" customHeight="1">
      <c r="A68" s="1">
        <f t="shared" si="27"/>
        <v>61</v>
      </c>
      <c r="B68" s="1">
        <f t="shared" si="7"/>
        <v>0.002236820145</v>
      </c>
      <c r="C68" s="1">
        <f t="shared" si="28"/>
        <v>0.03404240488</v>
      </c>
      <c r="D68" s="7">
        <f t="shared" si="8"/>
        <v>850</v>
      </c>
      <c r="E68" s="1">
        <f t="shared" si="9"/>
        <v>1.901297123</v>
      </c>
      <c r="F68" s="1">
        <f t="shared" si="29"/>
        <v>26.2635981</v>
      </c>
      <c r="G68" s="1">
        <f t="shared" si="10"/>
        <v>1266.694726</v>
      </c>
      <c r="H68" s="1">
        <f t="shared" si="11"/>
        <v>416.6947256</v>
      </c>
      <c r="I68" s="1">
        <f t="shared" si="12"/>
        <v>1.131607901</v>
      </c>
      <c r="J68" s="1">
        <f t="shared" si="13"/>
        <v>1541.854608</v>
      </c>
      <c r="K68" s="1">
        <f t="shared" si="14"/>
        <v>2118.633671</v>
      </c>
      <c r="L68" s="1">
        <f t="shared" si="15"/>
        <v>2145.325256</v>
      </c>
      <c r="M68" s="1">
        <f t="shared" si="16"/>
        <v>0.7277589462</v>
      </c>
      <c r="N68" s="1">
        <f t="shared" si="17"/>
        <v>0.04958438678</v>
      </c>
      <c r="O68" s="8"/>
      <c r="T68" s="1">
        <f t="shared" si="31"/>
        <v>61</v>
      </c>
      <c r="V68" s="20">
        <f t="shared" si="19"/>
        <v>850</v>
      </c>
      <c r="W68" s="20">
        <f t="shared" si="20"/>
        <v>0.002236820145</v>
      </c>
      <c r="X68" s="7"/>
      <c r="Y68" s="20">
        <f t="shared" si="32"/>
        <v>0.141792668</v>
      </c>
      <c r="Z68" s="20">
        <f t="shared" si="22"/>
        <v>120.5237678</v>
      </c>
      <c r="AA68" s="7"/>
      <c r="AB68" s="14">
        <f t="shared" si="23"/>
        <v>106.506651</v>
      </c>
      <c r="AC68" s="7"/>
      <c r="AD68" s="14">
        <f t="shared" si="24"/>
        <v>304.1913918</v>
      </c>
      <c r="AE68" s="7"/>
      <c r="AF68" s="22">
        <f t="shared" si="25"/>
        <v>300.4067208</v>
      </c>
      <c r="AG68" s="9"/>
      <c r="AH68" s="16">
        <f t="shared" si="26"/>
        <v>0.007030702493</v>
      </c>
      <c r="AI68" s="9"/>
    </row>
    <row r="69" ht="15.75" customHeight="1">
      <c r="A69" s="1">
        <f t="shared" si="27"/>
        <v>62</v>
      </c>
      <c r="B69" s="1">
        <f t="shared" si="7"/>
        <v>0.002104031527</v>
      </c>
      <c r="C69" s="1">
        <f t="shared" si="28"/>
        <v>0.03614643641</v>
      </c>
      <c r="D69" s="7">
        <f t="shared" si="8"/>
        <v>864</v>
      </c>
      <c r="E69" s="1">
        <f t="shared" si="9"/>
        <v>1.817883239</v>
      </c>
      <c r="F69" s="1">
        <f t="shared" si="29"/>
        <v>28.08148134</v>
      </c>
      <c r="G69" s="1">
        <f t="shared" si="10"/>
        <v>1283.053392</v>
      </c>
      <c r="H69" s="1">
        <f t="shared" si="11"/>
        <v>419.0533925</v>
      </c>
      <c r="I69" s="1">
        <f t="shared" si="12"/>
        <v>1.134930527</v>
      </c>
      <c r="J69" s="1">
        <f t="shared" si="13"/>
        <v>1546.069444</v>
      </c>
      <c r="K69" s="1">
        <f t="shared" si="14"/>
        <v>2124.280127</v>
      </c>
      <c r="L69" s="1">
        <f t="shared" si="15"/>
        <v>2140.51389</v>
      </c>
      <c r="M69" s="1">
        <f t="shared" si="16"/>
        <v>0.7278086466</v>
      </c>
      <c r="N69" s="1">
        <f t="shared" si="17"/>
        <v>0.04954781309</v>
      </c>
      <c r="O69" s="8"/>
      <c r="T69" s="1">
        <f t="shared" si="31"/>
        <v>62</v>
      </c>
      <c r="V69" s="20">
        <f t="shared" si="19"/>
        <v>864</v>
      </c>
      <c r="W69" s="20">
        <f t="shared" si="20"/>
        <v>0.002104031527</v>
      </c>
      <c r="X69" s="7"/>
      <c r="Y69" s="20">
        <f t="shared" si="32"/>
        <v>0.1333751596</v>
      </c>
      <c r="Z69" s="20">
        <f t="shared" si="22"/>
        <v>115.2361379</v>
      </c>
      <c r="AA69" s="7"/>
      <c r="AB69" s="14">
        <f t="shared" si="23"/>
        <v>101.5358519</v>
      </c>
      <c r="AC69" s="7"/>
      <c r="AD69" s="14">
        <f t="shared" si="24"/>
        <v>285.4913818</v>
      </c>
      <c r="AE69" s="7"/>
      <c r="AF69" s="22">
        <f t="shared" si="25"/>
        <v>283.326201</v>
      </c>
      <c r="AG69" s="9"/>
      <c r="AH69" s="16">
        <f t="shared" si="26"/>
        <v>0.006608447479</v>
      </c>
      <c r="AI69" s="9"/>
    </row>
    <row r="70" ht="15.75" customHeight="1">
      <c r="A70" s="1">
        <f t="shared" si="27"/>
        <v>63</v>
      </c>
      <c r="B70" s="1">
        <f t="shared" si="7"/>
        <v>0.001979125893</v>
      </c>
      <c r="C70" s="1">
        <f t="shared" si="28"/>
        <v>0.0381255623</v>
      </c>
      <c r="D70" s="7">
        <f t="shared" si="8"/>
        <v>878</v>
      </c>
      <c r="E70" s="1">
        <f t="shared" si="9"/>
        <v>1.737672534</v>
      </c>
      <c r="F70" s="1">
        <f t="shared" si="29"/>
        <v>29.81915387</v>
      </c>
      <c r="G70" s="1">
        <f t="shared" si="10"/>
        <v>1299.145977</v>
      </c>
      <c r="H70" s="1">
        <f t="shared" si="11"/>
        <v>421.1459772</v>
      </c>
      <c r="I70" s="1">
        <f t="shared" si="12"/>
        <v>1.138209267</v>
      </c>
      <c r="J70" s="1">
        <f t="shared" si="13"/>
        <v>1550.14254</v>
      </c>
      <c r="K70" s="1">
        <f t="shared" si="14"/>
        <v>2129.807197</v>
      </c>
      <c r="L70" s="1">
        <f t="shared" si="15"/>
        <v>2135.989395</v>
      </c>
      <c r="M70" s="1">
        <f t="shared" si="16"/>
        <v>0.7278323327</v>
      </c>
      <c r="N70" s="1">
        <f t="shared" si="17"/>
        <v>0.04951285845</v>
      </c>
      <c r="O70" s="8"/>
      <c r="T70" s="1">
        <f t="shared" si="31"/>
        <v>63</v>
      </c>
      <c r="V70" s="20">
        <f t="shared" si="19"/>
        <v>878</v>
      </c>
      <c r="W70" s="20">
        <f t="shared" si="20"/>
        <v>0.001979125893</v>
      </c>
      <c r="X70" s="7"/>
      <c r="Y70" s="20">
        <f t="shared" si="32"/>
        <v>0.1254573558</v>
      </c>
      <c r="Z70" s="20">
        <f t="shared" si="22"/>
        <v>110.1515584</v>
      </c>
      <c r="AA70" s="7"/>
      <c r="AB70" s="14">
        <f t="shared" si="23"/>
        <v>96.77619184</v>
      </c>
      <c r="AC70" s="7"/>
      <c r="AD70" s="14">
        <f t="shared" si="24"/>
        <v>267.9755815</v>
      </c>
      <c r="AE70" s="7"/>
      <c r="AF70" s="22">
        <f t="shared" si="25"/>
        <v>267.1999793</v>
      </c>
      <c r="AG70" s="9"/>
      <c r="AH70" s="16">
        <f t="shared" si="26"/>
        <v>0.006211752298</v>
      </c>
      <c r="AI70" s="9"/>
    </row>
    <row r="71" ht="15.75" customHeight="1">
      <c r="A71" s="1">
        <f t="shared" si="27"/>
        <v>64</v>
      </c>
      <c r="B71" s="1">
        <f t="shared" si="7"/>
        <v>0.00186163527</v>
      </c>
      <c r="C71" s="1">
        <f t="shared" si="28"/>
        <v>0.03998719757</v>
      </c>
      <c r="D71" s="7">
        <f t="shared" si="8"/>
        <v>892</v>
      </c>
      <c r="E71" s="1">
        <f t="shared" si="9"/>
        <v>1.660578661</v>
      </c>
      <c r="F71" s="1">
        <f t="shared" si="29"/>
        <v>31.47973253</v>
      </c>
      <c r="G71" s="1">
        <f t="shared" si="10"/>
        <v>1314.95212</v>
      </c>
      <c r="H71" s="1">
        <f t="shared" si="11"/>
        <v>422.9521204</v>
      </c>
      <c r="I71" s="1">
        <f t="shared" si="12"/>
        <v>1.141445386</v>
      </c>
      <c r="J71" s="1">
        <f t="shared" si="13"/>
        <v>1554.07893</v>
      </c>
      <c r="K71" s="1">
        <f t="shared" si="14"/>
        <v>2135.218722</v>
      </c>
      <c r="L71" s="1">
        <f t="shared" si="15"/>
        <v>2131.740277</v>
      </c>
      <c r="M71" s="1">
        <f t="shared" si="16"/>
        <v>0.7278312585</v>
      </c>
      <c r="N71" s="1">
        <f t="shared" si="17"/>
        <v>0.0494794589</v>
      </c>
      <c r="O71" s="8"/>
      <c r="T71" s="1">
        <f t="shared" si="31"/>
        <v>64</v>
      </c>
      <c r="V71" s="20">
        <f t="shared" si="19"/>
        <v>892</v>
      </c>
      <c r="W71" s="20">
        <f t="shared" si="20"/>
        <v>0.00186163527</v>
      </c>
      <c r="X71" s="23">
        <f>SUM(W65:W71)</f>
        <v>0.01577528779</v>
      </c>
      <c r="Y71" s="20">
        <f t="shared" si="32"/>
        <v>0.1180095916</v>
      </c>
      <c r="Z71" s="20">
        <f t="shared" si="22"/>
        <v>105.2645557</v>
      </c>
      <c r="AA71" s="23">
        <f>SUM(Z65:Z71)</f>
        <v>846.5834504</v>
      </c>
      <c r="AB71" s="14">
        <f t="shared" si="23"/>
        <v>92.22040498</v>
      </c>
      <c r="AC71" s="23">
        <f>AA71/SUM(AB65:AB71)</f>
        <v>1.130880336</v>
      </c>
      <c r="AD71" s="14">
        <f t="shared" si="24"/>
        <v>251.5657996</v>
      </c>
      <c r="AE71" s="23">
        <f>SUM(AD65:AD71)</f>
        <v>2147.14095</v>
      </c>
      <c r="AF71" s="22">
        <f t="shared" si="25"/>
        <v>251.9762895</v>
      </c>
      <c r="AG71" s="24">
        <f>SUM(AF65:AF71)</f>
        <v>2116.991224</v>
      </c>
      <c r="AH71" s="16">
        <f t="shared" si="26"/>
        <v>0.00583905074</v>
      </c>
      <c r="AI71" s="24">
        <f>SUM(AH65:AH71)</f>
        <v>0.04959693066</v>
      </c>
    </row>
    <row r="72" ht="15.75" customHeight="1">
      <c r="A72" s="1">
        <f t="shared" si="27"/>
        <v>65</v>
      </c>
      <c r="B72" s="1">
        <f t="shared" si="7"/>
        <v>0.001751119467</v>
      </c>
      <c r="C72" s="1">
        <f t="shared" si="28"/>
        <v>0.04173831704</v>
      </c>
      <c r="D72" s="7">
        <f t="shared" si="8"/>
        <v>906</v>
      </c>
      <c r="E72" s="1">
        <f t="shared" si="9"/>
        <v>1.586514237</v>
      </c>
      <c r="F72" s="1">
        <f t="shared" si="29"/>
        <v>33.06624677</v>
      </c>
      <c r="G72" s="1">
        <f t="shared" si="10"/>
        <v>1330.451896</v>
      </c>
      <c r="H72" s="1">
        <f t="shared" si="11"/>
        <v>424.4518964</v>
      </c>
      <c r="I72" s="1">
        <f t="shared" si="12"/>
        <v>1.144640094</v>
      </c>
      <c r="J72" s="1">
        <f t="shared" si="13"/>
        <v>1557.8834</v>
      </c>
      <c r="K72" s="1">
        <f t="shared" si="14"/>
        <v>2140.518366</v>
      </c>
      <c r="L72" s="1">
        <f t="shared" si="15"/>
        <v>2127.75564</v>
      </c>
      <c r="M72" s="1">
        <f t="shared" si="16"/>
        <v>0.7278066027</v>
      </c>
      <c r="N72" s="1">
        <f t="shared" si="17"/>
        <v>0.04944755388</v>
      </c>
      <c r="O72" s="8"/>
      <c r="T72" s="1">
        <f t="shared" si="31"/>
        <v>65</v>
      </c>
      <c r="V72" s="14">
        <f t="shared" si="19"/>
        <v>906</v>
      </c>
      <c r="W72" s="14">
        <f t="shared" si="20"/>
        <v>0.001751119467</v>
      </c>
      <c r="X72" s="25"/>
      <c r="Y72" s="14">
        <f t="shared" ref="Y72:Y79" si="33">W72/$X$79</f>
        <v>0.1533467701</v>
      </c>
      <c r="Z72" s="14">
        <f t="shared" si="22"/>
        <v>138.9321737</v>
      </c>
      <c r="AA72" s="25"/>
      <c r="AB72" s="14">
        <f t="shared" si="23"/>
        <v>121.376295</v>
      </c>
      <c r="AC72" s="25"/>
      <c r="AD72" s="14">
        <f t="shared" si="24"/>
        <v>326.2844551</v>
      </c>
      <c r="AE72" s="25"/>
      <c r="AF72" s="16">
        <f t="shared" si="25"/>
        <v>328.2415778</v>
      </c>
      <c r="AG72" s="17"/>
      <c r="AH72" s="16">
        <f t="shared" si="26"/>
        <v>0.007582622678</v>
      </c>
      <c r="AI72" s="17"/>
    </row>
    <row r="73" ht="15.75" customHeight="1">
      <c r="A73" s="1">
        <f t="shared" si="27"/>
        <v>66</v>
      </c>
      <c r="B73" s="1">
        <f t="shared" si="7"/>
        <v>0.001647164425</v>
      </c>
      <c r="C73" s="1">
        <f t="shared" si="28"/>
        <v>0.04338548146</v>
      </c>
      <c r="D73" s="7">
        <f t="shared" si="8"/>
        <v>920</v>
      </c>
      <c r="E73" s="1">
        <f t="shared" si="9"/>
        <v>1.515391271</v>
      </c>
      <c r="F73" s="1">
        <f t="shared" si="29"/>
        <v>34.58163804</v>
      </c>
      <c r="G73" s="1">
        <f t="shared" si="10"/>
        <v>1345.625972</v>
      </c>
      <c r="H73" s="1">
        <f t="shared" si="11"/>
        <v>425.6259725</v>
      </c>
      <c r="I73" s="1">
        <f t="shared" si="12"/>
        <v>1.147794549</v>
      </c>
      <c r="J73" s="1">
        <f t="shared" si="13"/>
        <v>1561.560505</v>
      </c>
      <c r="K73" s="1">
        <f t="shared" si="14"/>
        <v>2145.709622</v>
      </c>
      <c r="L73" s="1">
        <f t="shared" si="15"/>
        <v>2124.025148</v>
      </c>
      <c r="M73" s="1">
        <f t="shared" si="16"/>
        <v>0.7277594736</v>
      </c>
      <c r="N73" s="1">
        <f t="shared" si="17"/>
        <v>0.0494170859</v>
      </c>
      <c r="O73" s="8"/>
      <c r="T73" s="1">
        <f t="shared" si="31"/>
        <v>66</v>
      </c>
      <c r="V73" s="14">
        <f t="shared" si="19"/>
        <v>920</v>
      </c>
      <c r="W73" s="14">
        <f t="shared" si="20"/>
        <v>0.001647164425</v>
      </c>
      <c r="X73" s="15"/>
      <c r="Y73" s="14">
        <f t="shared" si="33"/>
        <v>0.1442433535</v>
      </c>
      <c r="Z73" s="14">
        <f t="shared" si="22"/>
        <v>132.7038852</v>
      </c>
      <c r="AA73" s="15"/>
      <c r="AB73" s="14">
        <f t="shared" si="23"/>
        <v>115.6164101</v>
      </c>
      <c r="AC73" s="15"/>
      <c r="AD73" s="14">
        <f t="shared" si="24"/>
        <v>306.3765103</v>
      </c>
      <c r="AE73" s="15"/>
      <c r="AF73" s="16">
        <f t="shared" si="25"/>
        <v>309.5043515</v>
      </c>
      <c r="AG73" s="17"/>
      <c r="AH73" s="16">
        <f t="shared" si="26"/>
        <v>0.007128086191</v>
      </c>
      <c r="AI73" s="17"/>
    </row>
    <row r="74" ht="15.75" customHeight="1">
      <c r="A74" s="1">
        <f t="shared" si="27"/>
        <v>67</v>
      </c>
      <c r="B74" s="1">
        <f t="shared" si="7"/>
        <v>0.001549380663</v>
      </c>
      <c r="C74" s="1">
        <f t="shared" si="28"/>
        <v>0.04493486212</v>
      </c>
      <c r="D74" s="7">
        <f t="shared" si="8"/>
        <v>934</v>
      </c>
      <c r="E74" s="1">
        <f t="shared" si="9"/>
        <v>1.447121539</v>
      </c>
      <c r="F74" s="1">
        <f t="shared" si="29"/>
        <v>36.02875958</v>
      </c>
      <c r="G74" s="1">
        <f t="shared" si="10"/>
        <v>1360.455768</v>
      </c>
      <c r="H74" s="1">
        <f t="shared" si="11"/>
        <v>426.4557679</v>
      </c>
      <c r="I74" s="1">
        <f t="shared" si="12"/>
        <v>1.150909859</v>
      </c>
      <c r="J74" s="1">
        <f t="shared" si="13"/>
        <v>1565.114579</v>
      </c>
      <c r="K74" s="1">
        <f t="shared" si="14"/>
        <v>2150.795824</v>
      </c>
      <c r="L74" s="1">
        <f t="shared" si="15"/>
        <v>2120.538991</v>
      </c>
      <c r="M74" s="1">
        <f t="shared" si="16"/>
        <v>0.727690914</v>
      </c>
      <c r="N74" s="1">
        <f t="shared" si="17"/>
        <v>0.04938800043</v>
      </c>
      <c r="O74" s="8"/>
      <c r="T74" s="1">
        <f t="shared" si="31"/>
        <v>67</v>
      </c>
      <c r="V74" s="14">
        <f t="shared" si="19"/>
        <v>934</v>
      </c>
      <c r="W74" s="14">
        <f t="shared" si="20"/>
        <v>0.001549380663</v>
      </c>
      <c r="X74" s="15"/>
      <c r="Y74" s="14">
        <f t="shared" si="33"/>
        <v>0.1356803604</v>
      </c>
      <c r="Z74" s="14">
        <f t="shared" si="22"/>
        <v>126.7254566</v>
      </c>
      <c r="AA74" s="15"/>
      <c r="AB74" s="14">
        <f t="shared" si="23"/>
        <v>110.1089331</v>
      </c>
      <c r="AC74" s="15"/>
      <c r="AD74" s="14">
        <f t="shared" si="24"/>
        <v>287.7154945</v>
      </c>
      <c r="AE74" s="15"/>
      <c r="AF74" s="16">
        <f t="shared" si="25"/>
        <v>291.8207525</v>
      </c>
      <c r="AG74" s="17"/>
      <c r="AH74" s="16">
        <f t="shared" si="26"/>
        <v>0.006700981698</v>
      </c>
      <c r="AI74" s="17"/>
    </row>
    <row r="75" ht="15.75" customHeight="1">
      <c r="A75" s="1">
        <f t="shared" si="27"/>
        <v>68</v>
      </c>
      <c r="B75" s="1">
        <f t="shared" si="7"/>
        <v>0.001457401826</v>
      </c>
      <c r="C75" s="1">
        <f t="shared" si="28"/>
        <v>0.04639226395</v>
      </c>
      <c r="D75" s="7">
        <f t="shared" si="8"/>
        <v>948</v>
      </c>
      <c r="E75" s="1">
        <f t="shared" si="9"/>
        <v>1.381616931</v>
      </c>
      <c r="F75" s="1">
        <f t="shared" si="29"/>
        <v>37.41037651</v>
      </c>
      <c r="G75" s="1">
        <f t="shared" si="10"/>
        <v>1374.923609</v>
      </c>
      <c r="H75" s="1">
        <f t="shared" si="11"/>
        <v>426.9236093</v>
      </c>
      <c r="I75" s="1">
        <f t="shared" si="12"/>
        <v>1.153987086</v>
      </c>
      <c r="J75" s="1">
        <f t="shared" si="13"/>
        <v>1568.54975</v>
      </c>
      <c r="K75" s="1">
        <f t="shared" si="14"/>
        <v>2155.780155</v>
      </c>
      <c r="L75" s="1">
        <f t="shared" si="15"/>
        <v>2117.287859</v>
      </c>
      <c r="M75" s="1">
        <f t="shared" si="16"/>
        <v>0.727601906</v>
      </c>
      <c r="N75" s="1">
        <f t="shared" si="17"/>
        <v>0.04936024573</v>
      </c>
      <c r="O75" s="8"/>
      <c r="T75" s="1">
        <f t="shared" si="31"/>
        <v>68</v>
      </c>
      <c r="V75" s="14">
        <f t="shared" si="19"/>
        <v>948</v>
      </c>
      <c r="W75" s="14">
        <f t="shared" si="20"/>
        <v>0.001457401826</v>
      </c>
      <c r="X75" s="15"/>
      <c r="Y75" s="14">
        <f t="shared" si="33"/>
        <v>0.1276257085</v>
      </c>
      <c r="Z75" s="14">
        <f t="shared" si="22"/>
        <v>120.9891717</v>
      </c>
      <c r="AA75" s="15"/>
      <c r="AB75" s="14">
        <f t="shared" si="23"/>
        <v>104.8444763</v>
      </c>
      <c r="AC75" s="15"/>
      <c r="AD75" s="14">
        <f t="shared" si="24"/>
        <v>270.2203632</v>
      </c>
      <c r="AE75" s="15"/>
      <c r="AF75" s="16">
        <f t="shared" si="25"/>
        <v>275.1329698</v>
      </c>
      <c r="AG75" s="17"/>
      <c r="AH75" s="16">
        <f t="shared" si="26"/>
        <v>0.006299636335</v>
      </c>
      <c r="AI75" s="17"/>
    </row>
    <row r="76" ht="15.75" customHeight="1">
      <c r="A76" s="1">
        <f t="shared" si="27"/>
        <v>69</v>
      </c>
      <c r="B76" s="1">
        <f t="shared" si="7"/>
        <v>0.001370883303</v>
      </c>
      <c r="C76" s="1">
        <f t="shared" si="28"/>
        <v>0.04776314725</v>
      </c>
      <c r="D76" s="7">
        <f t="shared" si="8"/>
        <v>962</v>
      </c>
      <c r="E76" s="1">
        <f t="shared" si="9"/>
        <v>1.318789738</v>
      </c>
      <c r="F76" s="1">
        <f t="shared" si="29"/>
        <v>38.72916625</v>
      </c>
      <c r="G76" s="1">
        <f t="shared" si="10"/>
        <v>1389.01288</v>
      </c>
      <c r="H76" s="1">
        <f t="shared" si="11"/>
        <v>427.01288</v>
      </c>
      <c r="I76" s="1">
        <f t="shared" si="12"/>
        <v>1.157027248</v>
      </c>
      <c r="J76" s="1">
        <f t="shared" si="13"/>
        <v>1571.869949</v>
      </c>
      <c r="K76" s="1">
        <f t="shared" si="14"/>
        <v>2160.665657</v>
      </c>
      <c r="L76" s="1">
        <f t="shared" si="15"/>
        <v>2114.262912</v>
      </c>
      <c r="M76" s="1">
        <f t="shared" si="16"/>
        <v>0.7274933741</v>
      </c>
      <c r="N76" s="1">
        <f t="shared" si="17"/>
        <v>0.0493337726</v>
      </c>
      <c r="O76" s="8"/>
      <c r="T76" s="1">
        <f t="shared" si="31"/>
        <v>69</v>
      </c>
      <c r="V76" s="14">
        <f t="shared" si="19"/>
        <v>962</v>
      </c>
      <c r="W76" s="14">
        <f t="shared" si="20"/>
        <v>0.001370883303</v>
      </c>
      <c r="X76" s="15"/>
      <c r="Y76" s="14">
        <f t="shared" si="33"/>
        <v>0.1200492203</v>
      </c>
      <c r="Z76" s="14">
        <f t="shared" si="22"/>
        <v>115.48735</v>
      </c>
      <c r="AA76" s="15"/>
      <c r="AB76" s="14">
        <f t="shared" si="23"/>
        <v>99.81385503</v>
      </c>
      <c r="AC76" s="15"/>
      <c r="AD76" s="14">
        <f t="shared" si="24"/>
        <v>253.8156142</v>
      </c>
      <c r="AE76" s="15"/>
      <c r="AF76" s="16">
        <f t="shared" si="25"/>
        <v>259.3862276</v>
      </c>
      <c r="AG76" s="17"/>
      <c r="AH76" s="16">
        <f t="shared" si="26"/>
        <v>0.005922480938</v>
      </c>
      <c r="AI76" s="17"/>
    </row>
    <row r="77" ht="15.75" customHeight="1">
      <c r="A77" s="1">
        <f t="shared" si="27"/>
        <v>70</v>
      </c>
      <c r="B77" s="1">
        <f t="shared" si="7"/>
        <v>0.001289500945</v>
      </c>
      <c r="C77" s="1">
        <f t="shared" si="28"/>
        <v>0.0490526482</v>
      </c>
      <c r="D77" s="7">
        <f t="shared" si="8"/>
        <v>976</v>
      </c>
      <c r="E77" s="1">
        <f t="shared" si="9"/>
        <v>1.258552922</v>
      </c>
      <c r="F77" s="1">
        <f t="shared" si="29"/>
        <v>39.98771917</v>
      </c>
      <c r="G77" s="1">
        <f t="shared" si="10"/>
        <v>1402.70816</v>
      </c>
      <c r="H77" s="1">
        <f t="shared" si="11"/>
        <v>426.7081602</v>
      </c>
      <c r="I77" s="1">
        <f t="shared" si="12"/>
        <v>1.160031321</v>
      </c>
      <c r="J77" s="1">
        <f t="shared" si="13"/>
        <v>1575.078925</v>
      </c>
      <c r="K77" s="1">
        <f t="shared" si="14"/>
        <v>2165.455237</v>
      </c>
      <c r="L77" s="1">
        <f t="shared" si="15"/>
        <v>2111.455755</v>
      </c>
      <c r="M77" s="1">
        <f t="shared" si="16"/>
        <v>0.72736619</v>
      </c>
      <c r="N77" s="1">
        <f t="shared" si="17"/>
        <v>0.04930853435</v>
      </c>
      <c r="O77" s="8"/>
      <c r="T77" s="1">
        <f t="shared" si="31"/>
        <v>70</v>
      </c>
      <c r="V77" s="14">
        <f t="shared" si="19"/>
        <v>976</v>
      </c>
      <c r="W77" s="14">
        <f t="shared" si="20"/>
        <v>0.001289500945</v>
      </c>
      <c r="X77" s="15"/>
      <c r="Y77" s="14">
        <f t="shared" si="33"/>
        <v>0.1129225097</v>
      </c>
      <c r="Z77" s="14">
        <f t="shared" si="22"/>
        <v>110.2123694</v>
      </c>
      <c r="AA77" s="15"/>
      <c r="AB77" s="14">
        <f t="shared" si="23"/>
        <v>95.00809804</v>
      </c>
      <c r="AC77" s="15"/>
      <c r="AD77" s="14">
        <f t="shared" si="24"/>
        <v>238.4308829</v>
      </c>
      <c r="AE77" s="15"/>
      <c r="AF77" s="16">
        <f t="shared" si="25"/>
        <v>244.5286399</v>
      </c>
      <c r="AG77" s="17"/>
      <c r="AH77" s="16">
        <f t="shared" si="26"/>
        <v>0.005568043446</v>
      </c>
      <c r="AI77" s="17"/>
    </row>
    <row r="78" ht="15.75" customHeight="1">
      <c r="A78" s="1">
        <f t="shared" si="27"/>
        <v>71</v>
      </c>
      <c r="B78" s="1">
        <f t="shared" si="7"/>
        <v>0.001212949842</v>
      </c>
      <c r="C78" s="1">
        <f t="shared" si="28"/>
        <v>0.05026559804</v>
      </c>
      <c r="D78" s="7">
        <f t="shared" si="8"/>
        <v>990</v>
      </c>
      <c r="E78" s="1">
        <f t="shared" si="9"/>
        <v>1.200820344</v>
      </c>
      <c r="F78" s="1">
        <f t="shared" si="29"/>
        <v>41.18853951</v>
      </c>
      <c r="G78" s="1">
        <f t="shared" si="10"/>
        <v>1415.995357</v>
      </c>
      <c r="H78" s="1">
        <f t="shared" si="11"/>
        <v>425.9953571</v>
      </c>
      <c r="I78" s="1">
        <f t="shared" si="12"/>
        <v>1.163000241</v>
      </c>
      <c r="J78" s="1">
        <f t="shared" si="13"/>
        <v>1578.18025</v>
      </c>
      <c r="K78" s="1">
        <f t="shared" si="14"/>
        <v>2170.151673</v>
      </c>
      <c r="L78" s="1">
        <f t="shared" si="15"/>
        <v>2108.85841</v>
      </c>
      <c r="M78" s="1">
        <f t="shared" si="16"/>
        <v>0.7272211752</v>
      </c>
      <c r="N78" s="1">
        <f t="shared" si="17"/>
        <v>0.04928448654</v>
      </c>
      <c r="O78" s="8"/>
      <c r="T78" s="1">
        <f t="shared" si="31"/>
        <v>71</v>
      </c>
      <c r="V78" s="14">
        <f t="shared" si="19"/>
        <v>990</v>
      </c>
      <c r="W78" s="14">
        <f t="shared" si="20"/>
        <v>0.001212949842</v>
      </c>
      <c r="X78" s="15"/>
      <c r="Y78" s="14">
        <f t="shared" si="33"/>
        <v>0.1062188755</v>
      </c>
      <c r="Z78" s="14">
        <f t="shared" si="22"/>
        <v>105.1566867</v>
      </c>
      <c r="AA78" s="15"/>
      <c r="AB78" s="14">
        <f t="shared" si="23"/>
        <v>90.4184565</v>
      </c>
      <c r="AC78" s="15"/>
      <c r="AD78" s="14">
        <f t="shared" si="24"/>
        <v>224.0005688</v>
      </c>
      <c r="AE78" s="15"/>
      <c r="AF78" s="16">
        <f t="shared" si="25"/>
        <v>230.5110703</v>
      </c>
      <c r="AG78" s="17"/>
      <c r="AH78" s="16">
        <f t="shared" si="26"/>
        <v>0.005234942739</v>
      </c>
      <c r="AI78" s="17"/>
    </row>
    <row r="79" ht="15.75" customHeight="1">
      <c r="A79" s="1">
        <f t="shared" si="27"/>
        <v>72</v>
      </c>
      <c r="B79" s="1">
        <f t="shared" si="7"/>
        <v>0.001140943189</v>
      </c>
      <c r="C79" s="1">
        <f t="shared" si="28"/>
        <v>0.05140654123</v>
      </c>
      <c r="D79" s="7">
        <f t="shared" si="8"/>
        <v>1004</v>
      </c>
      <c r="E79" s="1">
        <f t="shared" si="9"/>
        <v>1.145506962</v>
      </c>
      <c r="F79" s="1">
        <f t="shared" si="29"/>
        <v>42.33404648</v>
      </c>
      <c r="G79" s="1">
        <f t="shared" si="10"/>
        <v>1428.861821</v>
      </c>
      <c r="H79" s="1">
        <f t="shared" si="11"/>
        <v>424.8618208</v>
      </c>
      <c r="I79" s="1">
        <f t="shared" si="12"/>
        <v>1.16593491</v>
      </c>
      <c r="J79" s="1">
        <f t="shared" si="13"/>
        <v>1581.177331</v>
      </c>
      <c r="K79" s="1">
        <f t="shared" si="14"/>
        <v>2174.757623</v>
      </c>
      <c r="L79" s="1">
        <f t="shared" si="15"/>
        <v>2106.463296</v>
      </c>
      <c r="M79" s="1">
        <f t="shared" si="16"/>
        <v>0.7270591048</v>
      </c>
      <c r="N79" s="1">
        <f t="shared" si="17"/>
        <v>0.04926158695</v>
      </c>
      <c r="O79" s="8"/>
      <c r="T79" s="1">
        <f t="shared" si="31"/>
        <v>72</v>
      </c>
      <c r="V79" s="14">
        <f t="shared" si="19"/>
        <v>1004</v>
      </c>
      <c r="W79" s="14">
        <f t="shared" si="20"/>
        <v>0.001140943189</v>
      </c>
      <c r="X79" s="18">
        <f>SUM(W72:W79)</f>
        <v>0.01141934366</v>
      </c>
      <c r="Y79" s="14">
        <f t="shared" si="33"/>
        <v>0.09991320192</v>
      </c>
      <c r="Z79" s="14">
        <f t="shared" si="22"/>
        <v>100.3128547</v>
      </c>
      <c r="AA79" s="18">
        <f>SUM(Z72:Z79)</f>
        <v>950.5199481</v>
      </c>
      <c r="AB79" s="14">
        <f t="shared" si="23"/>
        <v>86.03641069</v>
      </c>
      <c r="AC79" s="18">
        <f>AA79/SUM(AB72:AB79)</f>
        <v>1.154632491</v>
      </c>
      <c r="AD79" s="14">
        <f t="shared" si="24"/>
        <v>210.4634926</v>
      </c>
      <c r="AE79" s="18">
        <f>SUM(AD72:AD79)</f>
        <v>2117.307382</v>
      </c>
      <c r="AF79" s="16">
        <f t="shared" si="25"/>
        <v>217.2869975</v>
      </c>
      <c r="AG79" s="19">
        <f>SUM(AF72:AF79)</f>
        <v>2156.412587</v>
      </c>
      <c r="AH79" s="16">
        <f t="shared" si="26"/>
        <v>0.004921882883</v>
      </c>
      <c r="AI79" s="19">
        <f>SUM(AH72:AH79)</f>
        <v>0.04935867691</v>
      </c>
    </row>
    <row r="80" ht="15.75" customHeight="1">
      <c r="A80" s="1">
        <f t="shared" si="27"/>
        <v>73</v>
      </c>
      <c r="B80" s="1">
        <f t="shared" si="7"/>
        <v>0.001073211204</v>
      </c>
      <c r="C80" s="1">
        <f t="shared" si="28"/>
        <v>0.05247975243</v>
      </c>
      <c r="D80" s="7">
        <f t="shared" si="8"/>
        <v>1018</v>
      </c>
      <c r="E80" s="1">
        <f t="shared" si="9"/>
        <v>1.092529005</v>
      </c>
      <c r="F80" s="1">
        <f t="shared" si="29"/>
        <v>43.42657548</v>
      </c>
      <c r="G80" s="1">
        <f t="shared" si="10"/>
        <v>1441.296445</v>
      </c>
      <c r="H80" s="1">
        <f t="shared" si="11"/>
        <v>423.2964453</v>
      </c>
      <c r="I80" s="1">
        <f t="shared" si="12"/>
        <v>1.168836191</v>
      </c>
      <c r="J80" s="1">
        <f t="shared" si="13"/>
        <v>1584.073419</v>
      </c>
      <c r="K80" s="1">
        <f t="shared" si="14"/>
        <v>2179.275632</v>
      </c>
      <c r="L80" s="1">
        <f t="shared" si="15"/>
        <v>2104.263208</v>
      </c>
      <c r="M80" s="1">
        <f t="shared" si="16"/>
        <v>0.7268807099</v>
      </c>
      <c r="N80" s="1">
        <f t="shared" si="17"/>
        <v>0.04923979537</v>
      </c>
      <c r="O80" s="8"/>
      <c r="T80" s="1">
        <f t="shared" si="31"/>
        <v>73</v>
      </c>
      <c r="V80" s="20">
        <f t="shared" si="19"/>
        <v>1018</v>
      </c>
      <c r="W80" s="20">
        <f t="shared" si="20"/>
        <v>0.001073211204</v>
      </c>
      <c r="X80" s="21"/>
      <c r="Y80" s="20">
        <f t="shared" ref="Y80:Y88" si="34">W80/$X$88</f>
        <v>0.140173046</v>
      </c>
      <c r="Z80" s="20">
        <f t="shared" si="22"/>
        <v>142.6961608</v>
      </c>
      <c r="AA80" s="21"/>
      <c r="AB80" s="14">
        <f t="shared" si="23"/>
        <v>122.0839686</v>
      </c>
      <c r="AC80" s="21"/>
      <c r="AD80" s="14">
        <f t="shared" si="24"/>
        <v>294.9609834</v>
      </c>
      <c r="AE80" s="21"/>
      <c r="AF80" s="22">
        <f t="shared" si="25"/>
        <v>305.4757034</v>
      </c>
      <c r="AG80" s="9"/>
      <c r="AH80" s="16">
        <f t="shared" si="26"/>
        <v>0.006902092101</v>
      </c>
      <c r="AI80" s="9"/>
    </row>
    <row r="81" ht="15.75" customHeight="1">
      <c r="A81" s="1">
        <f t="shared" si="27"/>
        <v>74</v>
      </c>
      <c r="B81" s="1">
        <f t="shared" si="7"/>
        <v>0.001009500121</v>
      </c>
      <c r="C81" s="1">
        <f t="shared" si="28"/>
        <v>0.05348925255</v>
      </c>
      <c r="D81" s="7">
        <f t="shared" si="8"/>
        <v>1032</v>
      </c>
      <c r="E81" s="1">
        <f t="shared" si="9"/>
        <v>1.041804125</v>
      </c>
      <c r="F81" s="1">
        <f t="shared" si="29"/>
        <v>44.46837961</v>
      </c>
      <c r="G81" s="1">
        <f t="shared" si="10"/>
        <v>1453.289753</v>
      </c>
      <c r="H81" s="1">
        <f t="shared" si="11"/>
        <v>421.2897527</v>
      </c>
      <c r="I81" s="1">
        <f t="shared" si="12"/>
        <v>1.171704915</v>
      </c>
      <c r="J81" s="1">
        <f t="shared" si="13"/>
        <v>1586.871617</v>
      </c>
      <c r="K81" s="1">
        <f t="shared" si="14"/>
        <v>2183.708135</v>
      </c>
      <c r="L81" s="1">
        <f t="shared" si="15"/>
        <v>2102.251293</v>
      </c>
      <c r="M81" s="1">
        <f t="shared" si="16"/>
        <v>0.7266866808</v>
      </c>
      <c r="N81" s="1">
        <f t="shared" si="17"/>
        <v>0.04921907357</v>
      </c>
      <c r="O81" s="8"/>
      <c r="T81" s="1">
        <f t="shared" si="31"/>
        <v>74</v>
      </c>
      <c r="V81" s="20">
        <f t="shared" si="19"/>
        <v>1032</v>
      </c>
      <c r="W81" s="20">
        <f t="shared" si="20"/>
        <v>0.001009500121</v>
      </c>
      <c r="X81" s="7"/>
      <c r="Y81" s="20">
        <f t="shared" si="34"/>
        <v>0.1318516863</v>
      </c>
      <c r="Z81" s="20">
        <f t="shared" si="22"/>
        <v>136.0709402</v>
      </c>
      <c r="AA81" s="7"/>
      <c r="AB81" s="14">
        <f t="shared" si="23"/>
        <v>116.1307241</v>
      </c>
      <c r="AC81" s="7"/>
      <c r="AD81" s="14">
        <f t="shared" si="24"/>
        <v>277.185378</v>
      </c>
      <c r="AE81" s="7"/>
      <c r="AF81" s="22">
        <f t="shared" si="25"/>
        <v>287.9256</v>
      </c>
      <c r="AG81" s="9"/>
      <c r="AH81" s="16">
        <f t="shared" si="26"/>
        <v>0.006489617847</v>
      </c>
      <c r="AI81" s="9"/>
    </row>
    <row r="82" ht="15.75" customHeight="1">
      <c r="A82" s="1">
        <f t="shared" si="27"/>
        <v>75</v>
      </c>
      <c r="B82" s="1">
        <f t="shared" si="7"/>
        <v>0.0009495712415</v>
      </c>
      <c r="C82" s="1">
        <f t="shared" si="28"/>
        <v>0.0544388238</v>
      </c>
      <c r="D82" s="7">
        <f t="shared" si="8"/>
        <v>1046</v>
      </c>
      <c r="E82" s="1">
        <f t="shared" si="9"/>
        <v>0.9932515186</v>
      </c>
      <c r="F82" s="1">
        <f t="shared" si="29"/>
        <v>45.46163113</v>
      </c>
      <c r="G82" s="1">
        <f t="shared" si="10"/>
        <v>1464.833958</v>
      </c>
      <c r="H82" s="1">
        <f t="shared" si="11"/>
        <v>418.8339583</v>
      </c>
      <c r="I82" s="1">
        <f t="shared" si="12"/>
        <v>1.174541883</v>
      </c>
      <c r="J82" s="1">
        <f t="shared" si="13"/>
        <v>1589.574888</v>
      </c>
      <c r="K82" s="1">
        <f t="shared" si="14"/>
        <v>2188.057465</v>
      </c>
      <c r="L82" s="1">
        <f t="shared" si="15"/>
        <v>2100.421036</v>
      </c>
      <c r="M82" s="1">
        <f t="shared" si="16"/>
        <v>0.7264776693</v>
      </c>
      <c r="N82" s="1">
        <f t="shared" si="17"/>
        <v>0.04919938512</v>
      </c>
      <c r="O82" s="8"/>
      <c r="T82" s="1">
        <f t="shared" si="31"/>
        <v>75</v>
      </c>
      <c r="V82" s="20">
        <f t="shared" si="19"/>
        <v>1046</v>
      </c>
      <c r="W82" s="20">
        <f t="shared" si="20"/>
        <v>0.0009495712415</v>
      </c>
      <c r="X82" s="7"/>
      <c r="Y82" s="20">
        <f t="shared" si="34"/>
        <v>0.1240243233</v>
      </c>
      <c r="Z82" s="20">
        <f t="shared" si="22"/>
        <v>129.7294422</v>
      </c>
      <c r="AA82" s="7"/>
      <c r="AB82" s="14">
        <f t="shared" si="23"/>
        <v>110.4510993</v>
      </c>
      <c r="AC82" s="7"/>
      <c r="AD82" s="14">
        <f t="shared" si="24"/>
        <v>260.5032976</v>
      </c>
      <c r="AE82" s="7"/>
      <c r="AF82" s="22">
        <f t="shared" si="25"/>
        <v>271.3723465</v>
      </c>
      <c r="AG82" s="9"/>
      <c r="AH82" s="16">
        <f t="shared" si="26"/>
        <v>0.006101920446</v>
      </c>
      <c r="AI82" s="9"/>
    </row>
    <row r="83" ht="15.75" customHeight="1">
      <c r="A83" s="1">
        <f t="shared" si="27"/>
        <v>76</v>
      </c>
      <c r="B83" s="1">
        <f t="shared" si="7"/>
        <v>0.0008932000339</v>
      </c>
      <c r="C83" s="1">
        <f t="shared" si="28"/>
        <v>0.05533202383</v>
      </c>
      <c r="D83" s="7">
        <f t="shared" si="8"/>
        <v>1060</v>
      </c>
      <c r="E83" s="1">
        <f t="shared" si="9"/>
        <v>0.946792036</v>
      </c>
      <c r="F83" s="1">
        <f t="shared" si="29"/>
        <v>46.40842316</v>
      </c>
      <c r="G83" s="1">
        <f t="shared" si="10"/>
        <v>1475.923018</v>
      </c>
      <c r="H83" s="1">
        <f t="shared" si="11"/>
        <v>415.9230175</v>
      </c>
      <c r="I83" s="1">
        <f t="shared" si="12"/>
        <v>1.177347864</v>
      </c>
      <c r="J83" s="1">
        <f t="shared" si="13"/>
        <v>1592.18606</v>
      </c>
      <c r="K83" s="1">
        <f t="shared" si="14"/>
        <v>2192.325856</v>
      </c>
      <c r="L83" s="1">
        <f t="shared" si="15"/>
        <v>2098.766235</v>
      </c>
      <c r="M83" s="1">
        <f t="shared" si="16"/>
        <v>0.726254291</v>
      </c>
      <c r="N83" s="1">
        <f t="shared" si="17"/>
        <v>0.04918069533</v>
      </c>
      <c r="O83" s="8"/>
      <c r="T83" s="1">
        <f t="shared" si="31"/>
        <v>76</v>
      </c>
      <c r="V83" s="20">
        <f t="shared" si="19"/>
        <v>1060</v>
      </c>
      <c r="W83" s="20">
        <f t="shared" si="20"/>
        <v>0.0008932000339</v>
      </c>
      <c r="X83" s="7"/>
      <c r="Y83" s="20">
        <f t="shared" si="34"/>
        <v>0.116661631</v>
      </c>
      <c r="Z83" s="20">
        <f t="shared" si="22"/>
        <v>123.6613289</v>
      </c>
      <c r="AA83" s="7"/>
      <c r="AB83" s="14">
        <f t="shared" si="23"/>
        <v>105.0338075</v>
      </c>
      <c r="AC83" s="7"/>
      <c r="AD83" s="14">
        <f t="shared" si="24"/>
        <v>244.8454921</v>
      </c>
      <c r="AE83" s="7"/>
      <c r="AF83" s="22">
        <f t="shared" si="25"/>
        <v>255.7603101</v>
      </c>
      <c r="AG83" s="9"/>
      <c r="AH83" s="16">
        <f t="shared" si="26"/>
        <v>0.005737500131</v>
      </c>
      <c r="AI83" s="9"/>
    </row>
    <row r="84" ht="15.75" customHeight="1">
      <c r="A84" s="1">
        <f t="shared" si="27"/>
        <v>77</v>
      </c>
      <c r="B84" s="1">
        <f t="shared" si="7"/>
        <v>0.0008401752978</v>
      </c>
      <c r="C84" s="1">
        <f t="shared" si="28"/>
        <v>0.05617219913</v>
      </c>
      <c r="D84" s="7">
        <f t="shared" si="8"/>
        <v>1074</v>
      </c>
      <c r="E84" s="1">
        <f t="shared" si="9"/>
        <v>0.9023482699</v>
      </c>
      <c r="F84" s="1">
        <f t="shared" si="29"/>
        <v>47.31077143</v>
      </c>
      <c r="G84" s="1">
        <f t="shared" si="10"/>
        <v>1486.552652</v>
      </c>
      <c r="H84" s="1">
        <f t="shared" si="11"/>
        <v>412.552652</v>
      </c>
      <c r="I84" s="1">
        <f t="shared" si="12"/>
        <v>1.180123598</v>
      </c>
      <c r="J84" s="1">
        <f t="shared" si="13"/>
        <v>1594.707838</v>
      </c>
      <c r="K84" s="1">
        <f t="shared" si="14"/>
        <v>2196.515451</v>
      </c>
      <c r="L84" s="1">
        <f t="shared" si="15"/>
        <v>2097.280993</v>
      </c>
      <c r="M84" s="1">
        <f t="shared" si="16"/>
        <v>0.7260171275</v>
      </c>
      <c r="N84" s="1">
        <f t="shared" si="17"/>
        <v>0.04916297115</v>
      </c>
      <c r="O84" s="8"/>
      <c r="T84" s="1">
        <f t="shared" si="31"/>
        <v>77</v>
      </c>
      <c r="V84" s="20">
        <f t="shared" si="19"/>
        <v>1074</v>
      </c>
      <c r="W84" s="20">
        <f t="shared" si="20"/>
        <v>0.0008401752978</v>
      </c>
      <c r="X84" s="7"/>
      <c r="Y84" s="20">
        <f t="shared" si="34"/>
        <v>0.1097360242</v>
      </c>
      <c r="Z84" s="20">
        <f t="shared" si="22"/>
        <v>117.85649</v>
      </c>
      <c r="AA84" s="7"/>
      <c r="AB84" s="14">
        <f t="shared" si="23"/>
        <v>99.86792078</v>
      </c>
      <c r="AC84" s="7"/>
      <c r="AD84" s="14">
        <f t="shared" si="24"/>
        <v>230.1472779</v>
      </c>
      <c r="AE84" s="7"/>
      <c r="AF84" s="22">
        <f t="shared" si="25"/>
        <v>241.0368728</v>
      </c>
      <c r="AG84" s="9"/>
      <c r="AH84" s="16">
        <f t="shared" si="26"/>
        <v>0.005394948993</v>
      </c>
      <c r="AI84" s="9"/>
    </row>
    <row r="85" ht="15.75" customHeight="1">
      <c r="A85" s="1">
        <f t="shared" si="27"/>
        <v>78</v>
      </c>
      <c r="B85" s="1">
        <f t="shared" si="7"/>
        <v>0.0007902983702</v>
      </c>
      <c r="C85" s="1">
        <f t="shared" si="28"/>
        <v>0.0569624975</v>
      </c>
      <c r="D85" s="7">
        <f t="shared" si="8"/>
        <v>1088</v>
      </c>
      <c r="E85" s="1">
        <f t="shared" si="9"/>
        <v>0.8598446268</v>
      </c>
      <c r="F85" s="1">
        <f t="shared" si="29"/>
        <v>48.17061606</v>
      </c>
      <c r="G85" s="1">
        <f t="shared" si="10"/>
        <v>1496.720356</v>
      </c>
      <c r="H85" s="1">
        <f t="shared" si="11"/>
        <v>408.720356</v>
      </c>
      <c r="I85" s="1">
        <f t="shared" si="12"/>
        <v>1.182869801</v>
      </c>
      <c r="J85" s="1">
        <f t="shared" si="13"/>
        <v>1597.142804</v>
      </c>
      <c r="K85" s="1">
        <f t="shared" si="14"/>
        <v>2200.628303</v>
      </c>
      <c r="L85" s="1">
        <f t="shared" si="15"/>
        <v>2095.959695</v>
      </c>
      <c r="M85" s="1">
        <f t="shared" si="16"/>
        <v>0.7257667287</v>
      </c>
      <c r="N85" s="1">
        <f t="shared" si="17"/>
        <v>0.04914618108</v>
      </c>
      <c r="O85" s="8"/>
      <c r="T85" s="1">
        <f t="shared" si="31"/>
        <v>78</v>
      </c>
      <c r="V85" s="20">
        <f t="shared" si="19"/>
        <v>1088</v>
      </c>
      <c r="W85" s="20">
        <f t="shared" si="20"/>
        <v>0.0007902983702</v>
      </c>
      <c r="X85" s="7"/>
      <c r="Y85" s="20">
        <f t="shared" si="34"/>
        <v>0.1032215555</v>
      </c>
      <c r="Z85" s="20">
        <f t="shared" si="22"/>
        <v>112.3050523</v>
      </c>
      <c r="AA85" s="7"/>
      <c r="AB85" s="14">
        <f t="shared" si="23"/>
        <v>94.94286881</v>
      </c>
      <c r="AC85" s="7"/>
      <c r="AD85" s="14">
        <f t="shared" si="24"/>
        <v>216.34822</v>
      </c>
      <c r="AE85" s="7"/>
      <c r="AF85" s="22">
        <f t="shared" si="25"/>
        <v>227.1522764</v>
      </c>
      <c r="AG85" s="9"/>
      <c r="AH85" s="16">
        <f t="shared" si="26"/>
        <v>0.005072945256</v>
      </c>
      <c r="AI85" s="9"/>
    </row>
    <row r="86" ht="15.75" customHeight="1">
      <c r="A86" s="1">
        <f t="shared" si="27"/>
        <v>79</v>
      </c>
      <c r="B86" s="1">
        <f t="shared" si="7"/>
        <v>0.0007433823817</v>
      </c>
      <c r="C86" s="1">
        <f t="shared" si="28"/>
        <v>0.05770587988</v>
      </c>
      <c r="D86" s="7">
        <f t="shared" si="8"/>
        <v>1102</v>
      </c>
      <c r="E86" s="1">
        <f t="shared" si="9"/>
        <v>0.8192073846</v>
      </c>
      <c r="F86" s="1">
        <f t="shared" si="29"/>
        <v>48.98982344</v>
      </c>
      <c r="G86" s="1">
        <f t="shared" si="10"/>
        <v>1506.425384</v>
      </c>
      <c r="H86" s="1">
        <f t="shared" si="11"/>
        <v>404.4253837</v>
      </c>
      <c r="I86" s="1">
        <f t="shared" si="12"/>
        <v>1.18558716</v>
      </c>
      <c r="J86" s="1">
        <f t="shared" si="13"/>
        <v>1599.493428</v>
      </c>
      <c r="K86" s="1">
        <f t="shared" si="14"/>
        <v>2204.666381</v>
      </c>
      <c r="L86" s="1">
        <f t="shared" si="15"/>
        <v>2094.796998</v>
      </c>
      <c r="M86" s="1">
        <f t="shared" si="16"/>
        <v>0.7255036143</v>
      </c>
      <c r="N86" s="1">
        <f t="shared" si="17"/>
        <v>0.04913029508</v>
      </c>
      <c r="O86" s="8"/>
      <c r="T86" s="1">
        <f t="shared" si="31"/>
        <v>79</v>
      </c>
      <c r="V86" s="20">
        <f t="shared" si="19"/>
        <v>1102</v>
      </c>
      <c r="W86" s="20">
        <f t="shared" si="20"/>
        <v>0.0007433823817</v>
      </c>
      <c r="X86" s="7"/>
      <c r="Y86" s="20">
        <f t="shared" si="34"/>
        <v>0.09709381752</v>
      </c>
      <c r="Z86" s="20">
        <f t="shared" si="22"/>
        <v>106.9973869</v>
      </c>
      <c r="AA86" s="7"/>
      <c r="AB86" s="14">
        <f t="shared" si="23"/>
        <v>90.24843598</v>
      </c>
      <c r="AC86" s="7"/>
      <c r="AD86" s="14">
        <f t="shared" si="24"/>
        <v>203.3918374</v>
      </c>
      <c r="AE86" s="7"/>
      <c r="AF86" s="22">
        <f t="shared" si="25"/>
        <v>214.0594753</v>
      </c>
      <c r="AG86" s="9"/>
      <c r="AH86" s="16">
        <f t="shared" si="26"/>
        <v>0.004770247906</v>
      </c>
      <c r="AI86" s="9"/>
    </row>
    <row r="87" ht="15.75" customHeight="1">
      <c r="A87" s="1">
        <f t="shared" si="27"/>
        <v>80</v>
      </c>
      <c r="B87" s="1">
        <f t="shared" si="7"/>
        <v>0.0006992515564</v>
      </c>
      <c r="C87" s="1">
        <f t="shared" si="28"/>
        <v>0.05840513144</v>
      </c>
      <c r="D87" s="7">
        <f t="shared" si="8"/>
        <v>1116</v>
      </c>
      <c r="E87" s="1">
        <f t="shared" si="9"/>
        <v>0.780364737</v>
      </c>
      <c r="F87" s="1">
        <f t="shared" si="29"/>
        <v>49.77018818</v>
      </c>
      <c r="G87" s="1">
        <f t="shared" si="10"/>
        <v>1515.668716</v>
      </c>
      <c r="H87" s="1">
        <f t="shared" si="11"/>
        <v>399.6687164</v>
      </c>
      <c r="I87" s="1">
        <f t="shared" si="12"/>
        <v>1.188276339</v>
      </c>
      <c r="J87" s="1">
        <f t="shared" si="13"/>
        <v>1601.762069</v>
      </c>
      <c r="K87" s="1">
        <f t="shared" si="14"/>
        <v>2208.631575</v>
      </c>
      <c r="L87" s="1">
        <f t="shared" si="15"/>
        <v>2093.787812</v>
      </c>
      <c r="M87" s="1">
        <f t="shared" si="16"/>
        <v>0.7252282756</v>
      </c>
      <c r="N87" s="1">
        <f t="shared" si="17"/>
        <v>0.04911528453</v>
      </c>
      <c r="O87" s="8"/>
      <c r="T87" s="1">
        <f t="shared" si="31"/>
        <v>80</v>
      </c>
      <c r="V87" s="20">
        <f t="shared" si="19"/>
        <v>1116</v>
      </c>
      <c r="W87" s="20">
        <f t="shared" si="20"/>
        <v>0.0006992515564</v>
      </c>
      <c r="X87" s="7"/>
      <c r="Y87" s="20">
        <f t="shared" si="34"/>
        <v>0.09132985217</v>
      </c>
      <c r="Z87" s="20">
        <f t="shared" si="22"/>
        <v>101.924115</v>
      </c>
      <c r="AA87" s="7"/>
      <c r="AB87" s="14">
        <f t="shared" si="23"/>
        <v>85.77475768</v>
      </c>
      <c r="AC87" s="7"/>
      <c r="AD87" s="14">
        <f t="shared" si="24"/>
        <v>191.2253313</v>
      </c>
      <c r="AE87" s="7"/>
      <c r="AF87" s="22">
        <f t="shared" si="25"/>
        <v>201.7139952</v>
      </c>
      <c r="AG87" s="9"/>
      <c r="AH87" s="16">
        <f t="shared" si="26"/>
        <v>0.004485691675</v>
      </c>
      <c r="AI87" s="9"/>
    </row>
    <row r="88" ht="15.75" customHeight="1">
      <c r="A88" s="1">
        <f t="shared" si="27"/>
        <v>81</v>
      </c>
      <c r="B88" s="1">
        <f t="shared" si="7"/>
        <v>0.0006577405535</v>
      </c>
      <c r="C88" s="1">
        <f t="shared" si="28"/>
        <v>0.05906287199</v>
      </c>
      <c r="D88" s="7">
        <f t="shared" si="8"/>
        <v>1130</v>
      </c>
      <c r="E88" s="1">
        <f t="shared" si="9"/>
        <v>0.7432468254</v>
      </c>
      <c r="F88" s="1">
        <f t="shared" si="29"/>
        <v>50.51343501</v>
      </c>
      <c r="G88" s="1">
        <f t="shared" si="10"/>
        <v>1524.453013</v>
      </c>
      <c r="H88" s="1">
        <f t="shared" si="11"/>
        <v>394.4530131</v>
      </c>
      <c r="I88" s="1">
        <f t="shared" si="12"/>
        <v>1.190937978</v>
      </c>
      <c r="J88" s="1">
        <f t="shared" si="13"/>
        <v>1603.950986</v>
      </c>
      <c r="K88" s="1">
        <f t="shared" si="14"/>
        <v>2212.525699</v>
      </c>
      <c r="L88" s="1">
        <f t="shared" si="15"/>
        <v>2092.927292</v>
      </c>
      <c r="M88" s="1">
        <f t="shared" si="16"/>
        <v>0.7249411774</v>
      </c>
      <c r="N88" s="1">
        <f t="shared" si="17"/>
        <v>0.04910112209</v>
      </c>
      <c r="O88" s="8"/>
      <c r="T88" s="1">
        <f t="shared" si="31"/>
        <v>81</v>
      </c>
      <c r="V88" s="20">
        <f t="shared" si="19"/>
        <v>1130</v>
      </c>
      <c r="W88" s="20">
        <f t="shared" si="20"/>
        <v>0.0006577405535</v>
      </c>
      <c r="X88" s="23">
        <f>SUM(W80:W88)</f>
        <v>0.00765633076</v>
      </c>
      <c r="Y88" s="20">
        <f t="shared" si="34"/>
        <v>0.08590806407</v>
      </c>
      <c r="Z88" s="20">
        <f t="shared" si="22"/>
        <v>97.0761124</v>
      </c>
      <c r="AA88" s="23">
        <f>SUM(Z80:Z88)</f>
        <v>1068.317029</v>
      </c>
      <c r="AB88" s="14">
        <f t="shared" si="23"/>
        <v>81.51231568</v>
      </c>
      <c r="AC88" s="23">
        <f>AA88/SUM(AB80:AB88)</f>
        <v>1.179098135</v>
      </c>
      <c r="AD88" s="14">
        <f t="shared" si="24"/>
        <v>179.7993319</v>
      </c>
      <c r="AE88" s="23">
        <f>SUM(AD80:AD88)</f>
        <v>2098.40715</v>
      </c>
      <c r="AF88" s="22">
        <f t="shared" si="25"/>
        <v>190.0737996</v>
      </c>
      <c r="AG88" s="24">
        <f>SUM(AF80:AF88)</f>
        <v>2194.570379</v>
      </c>
      <c r="AH88" s="16">
        <f t="shared" si="26"/>
        <v>0.004218182343</v>
      </c>
      <c r="AI88" s="24">
        <f>SUM(AH80:AH88)</f>
        <v>0.0491731467</v>
      </c>
    </row>
    <row r="89" ht="15.75" customHeight="1">
      <c r="A89" s="1">
        <f t="shared" si="27"/>
        <v>82</v>
      </c>
      <c r="B89" s="1">
        <f t="shared" si="7"/>
        <v>0.0006186938473</v>
      </c>
      <c r="C89" s="1">
        <f t="shared" si="28"/>
        <v>0.05968156584</v>
      </c>
      <c r="D89" s="7">
        <f t="shared" si="8"/>
        <v>1144</v>
      </c>
      <c r="E89" s="1">
        <f t="shared" si="9"/>
        <v>0.7077857613</v>
      </c>
      <c r="F89" s="1">
        <f t="shared" si="29"/>
        <v>51.22122077</v>
      </c>
      <c r="G89" s="1">
        <f t="shared" si="10"/>
        <v>1532.782544</v>
      </c>
      <c r="H89" s="1">
        <f t="shared" si="11"/>
        <v>388.7825436</v>
      </c>
      <c r="I89" s="1">
        <f t="shared" si="12"/>
        <v>1.193572695</v>
      </c>
      <c r="J89" s="1">
        <f t="shared" si="13"/>
        <v>1606.062338</v>
      </c>
      <c r="K89" s="1">
        <f t="shared" si="14"/>
        <v>2216.350495</v>
      </c>
      <c r="L89" s="1">
        <f t="shared" si="15"/>
        <v>2092.210824</v>
      </c>
      <c r="M89" s="1">
        <f t="shared" si="16"/>
        <v>0.7246427592</v>
      </c>
      <c r="N89" s="1">
        <f t="shared" si="17"/>
        <v>0.04908778171</v>
      </c>
      <c r="O89" s="8"/>
      <c r="T89" s="1">
        <f t="shared" si="31"/>
        <v>82</v>
      </c>
      <c r="V89" s="14">
        <f t="shared" si="19"/>
        <v>1144</v>
      </c>
      <c r="W89" s="14">
        <f t="shared" si="20"/>
        <v>0.0006186938473</v>
      </c>
      <c r="X89" s="25"/>
      <c r="Y89" s="14">
        <f t="shared" ref="Y89:Y99" si="35">W89/$X$99</f>
        <v>0.1211711014</v>
      </c>
      <c r="Z89" s="14">
        <f t="shared" si="22"/>
        <v>138.61974</v>
      </c>
      <c r="AA89" s="25"/>
      <c r="AB89" s="14">
        <f t="shared" si="23"/>
        <v>116.138498</v>
      </c>
      <c r="AC89" s="25"/>
      <c r="AD89" s="14">
        <f t="shared" si="24"/>
        <v>253.51549</v>
      </c>
      <c r="AE89" s="25"/>
      <c r="AF89" s="16">
        <f t="shared" si="25"/>
        <v>268.5576306</v>
      </c>
      <c r="AG89" s="17"/>
      <c r="AH89" s="16">
        <f t="shared" si="26"/>
        <v>0.005948020576</v>
      </c>
      <c r="AI89" s="17"/>
    </row>
    <row r="90" ht="15.75" customHeight="1">
      <c r="A90" s="1">
        <f t="shared" si="27"/>
        <v>83</v>
      </c>
      <c r="B90" s="1">
        <f t="shared" si="7"/>
        <v>0.0005819651452</v>
      </c>
      <c r="C90" s="1">
        <f t="shared" si="28"/>
        <v>0.06026353098</v>
      </c>
      <c r="D90" s="7">
        <f t="shared" si="8"/>
        <v>1158</v>
      </c>
      <c r="E90" s="1">
        <f t="shared" si="9"/>
        <v>0.6739156381</v>
      </c>
      <c r="F90" s="1">
        <f t="shared" si="29"/>
        <v>51.8951364</v>
      </c>
      <c r="G90" s="1">
        <f t="shared" si="10"/>
        <v>1540.663107</v>
      </c>
      <c r="H90" s="1">
        <f t="shared" si="11"/>
        <v>382.6631069</v>
      </c>
      <c r="I90" s="1">
        <f t="shared" si="12"/>
        <v>1.196181087</v>
      </c>
      <c r="J90" s="1">
        <f t="shared" si="13"/>
        <v>1608.098192</v>
      </c>
      <c r="K90" s="1">
        <f t="shared" si="14"/>
        <v>2220.107633</v>
      </c>
      <c r="L90" s="1">
        <f t="shared" si="15"/>
        <v>2091.634012</v>
      </c>
      <c r="M90" s="1">
        <f t="shared" si="16"/>
        <v>0.724333437</v>
      </c>
      <c r="N90" s="1">
        <f t="shared" si="17"/>
        <v>0.0490752385</v>
      </c>
      <c r="O90" s="8"/>
      <c r="T90" s="1">
        <f t="shared" si="31"/>
        <v>83</v>
      </c>
      <c r="V90" s="14">
        <f t="shared" si="19"/>
        <v>1158</v>
      </c>
      <c r="W90" s="14">
        <f t="shared" si="20"/>
        <v>0.0005819651452</v>
      </c>
      <c r="X90" s="15"/>
      <c r="Y90" s="14">
        <f t="shared" si="35"/>
        <v>0.1139777904</v>
      </c>
      <c r="Z90" s="14">
        <f t="shared" si="22"/>
        <v>131.9862813</v>
      </c>
      <c r="AA90" s="15"/>
      <c r="AB90" s="14">
        <f t="shared" si="23"/>
        <v>110.3397158</v>
      </c>
      <c r="AC90" s="15"/>
      <c r="AD90" s="14">
        <f t="shared" si="24"/>
        <v>238.399823</v>
      </c>
      <c r="AE90" s="15"/>
      <c r="AF90" s="16">
        <f t="shared" si="25"/>
        <v>253.0429623</v>
      </c>
      <c r="AG90" s="17"/>
      <c r="AH90" s="16">
        <f t="shared" si="26"/>
        <v>0.005593487246</v>
      </c>
      <c r="AI90" s="17"/>
    </row>
    <row r="91" ht="15.75" customHeight="1">
      <c r="A91" s="1">
        <f t="shared" si="27"/>
        <v>84</v>
      </c>
      <c r="B91" s="1">
        <f t="shared" si="7"/>
        <v>0.000547416839</v>
      </c>
      <c r="C91" s="1">
        <f t="shared" si="28"/>
        <v>0.06081094782</v>
      </c>
      <c r="D91" s="7">
        <f t="shared" si="8"/>
        <v>1172</v>
      </c>
      <c r="E91" s="1">
        <f t="shared" si="9"/>
        <v>0.6415725353</v>
      </c>
      <c r="F91" s="1">
        <f t="shared" si="29"/>
        <v>52.53670894</v>
      </c>
      <c r="G91" s="1">
        <f t="shared" si="10"/>
        <v>1548.101937</v>
      </c>
      <c r="H91" s="1">
        <f t="shared" si="11"/>
        <v>376.1019372</v>
      </c>
      <c r="I91" s="1">
        <f t="shared" si="12"/>
        <v>1.198763731</v>
      </c>
      <c r="J91" s="1">
        <f t="shared" si="13"/>
        <v>1610.060525</v>
      </c>
      <c r="K91" s="1">
        <f t="shared" si="14"/>
        <v>2223.798719</v>
      </c>
      <c r="L91" s="1">
        <f t="shared" si="15"/>
        <v>2091.192669</v>
      </c>
      <c r="M91" s="1">
        <f t="shared" si="16"/>
        <v>0.724013604</v>
      </c>
      <c r="N91" s="1">
        <f t="shared" si="17"/>
        <v>0.04906346872</v>
      </c>
      <c r="O91" s="8"/>
      <c r="T91" s="1">
        <f t="shared" si="31"/>
        <v>84</v>
      </c>
      <c r="V91" s="14">
        <f t="shared" si="19"/>
        <v>1172</v>
      </c>
      <c r="W91" s="14">
        <f t="shared" si="20"/>
        <v>0.000547416839</v>
      </c>
      <c r="X91" s="15"/>
      <c r="Y91" s="14">
        <f t="shared" si="35"/>
        <v>0.1072115096</v>
      </c>
      <c r="Z91" s="14">
        <f t="shared" si="22"/>
        <v>125.6518892</v>
      </c>
      <c r="AA91" s="15"/>
      <c r="AB91" s="14">
        <f t="shared" si="23"/>
        <v>104.8178936</v>
      </c>
      <c r="AC91" s="15"/>
      <c r="AD91" s="14">
        <f t="shared" si="24"/>
        <v>224.1999228</v>
      </c>
      <c r="AE91" s="15"/>
      <c r="AF91" s="16">
        <f t="shared" si="25"/>
        <v>238.4168176</v>
      </c>
      <c r="AG91" s="17"/>
      <c r="AH91" s="16">
        <f t="shared" si="26"/>
        <v>0.005260168546</v>
      </c>
      <c r="AI91" s="17"/>
    </row>
    <row r="92" ht="15.75" customHeight="1">
      <c r="A92" s="1">
        <f t="shared" si="27"/>
        <v>85</v>
      </c>
      <c r="B92" s="1">
        <f t="shared" si="7"/>
        <v>0.0005149194898</v>
      </c>
      <c r="C92" s="1">
        <f t="shared" si="28"/>
        <v>0.06132586731</v>
      </c>
      <c r="D92" s="7">
        <f t="shared" si="8"/>
        <v>1186</v>
      </c>
      <c r="E92" s="1">
        <f t="shared" si="9"/>
        <v>0.6106945149</v>
      </c>
      <c r="F92" s="1">
        <f t="shared" si="29"/>
        <v>53.14740346</v>
      </c>
      <c r="G92" s="1">
        <f t="shared" si="10"/>
        <v>1555.107599</v>
      </c>
      <c r="H92" s="1">
        <f t="shared" si="11"/>
        <v>369.1075986</v>
      </c>
      <c r="I92" s="1">
        <f t="shared" si="12"/>
        <v>1.201321184</v>
      </c>
      <c r="J92" s="1">
        <f t="shared" si="13"/>
        <v>1611.95123</v>
      </c>
      <c r="K92" s="1">
        <f t="shared" si="14"/>
        <v>2227.425297</v>
      </c>
      <c r="L92" s="1">
        <f t="shared" si="15"/>
        <v>2090.882804</v>
      </c>
      <c r="M92" s="1">
        <f t="shared" si="16"/>
        <v>0.7236836326</v>
      </c>
      <c r="N92" s="1">
        <f t="shared" si="17"/>
        <v>0.04905244971</v>
      </c>
      <c r="O92" s="8"/>
      <c r="T92" s="1">
        <f t="shared" si="31"/>
        <v>85</v>
      </c>
      <c r="V92" s="14">
        <f t="shared" si="19"/>
        <v>1186</v>
      </c>
      <c r="W92" s="14">
        <f t="shared" si="20"/>
        <v>0.0005149194898</v>
      </c>
      <c r="X92" s="15"/>
      <c r="Y92" s="14">
        <f t="shared" si="35"/>
        <v>0.1008469084</v>
      </c>
      <c r="Z92" s="14">
        <f t="shared" si="22"/>
        <v>119.6044333</v>
      </c>
      <c r="AA92" s="15"/>
      <c r="AB92" s="14">
        <f t="shared" si="23"/>
        <v>99.56074601</v>
      </c>
      <c r="AC92" s="15"/>
      <c r="AD92" s="14">
        <f t="shared" si="24"/>
        <v>210.8590665</v>
      </c>
      <c r="AE92" s="15"/>
      <c r="AF92" s="16">
        <f t="shared" si="25"/>
        <v>224.6289548</v>
      </c>
      <c r="AG92" s="17"/>
      <c r="AH92" s="16">
        <f t="shared" si="26"/>
        <v>0.004946787901</v>
      </c>
      <c r="AI92" s="17"/>
    </row>
    <row r="93" ht="15.75" customHeight="1">
      <c r="A93" s="1">
        <f t="shared" si="27"/>
        <v>86</v>
      </c>
      <c r="B93" s="1">
        <f t="shared" si="7"/>
        <v>0.0004843513427</v>
      </c>
      <c r="C93" s="1">
        <f t="shared" si="28"/>
        <v>0.06181021865</v>
      </c>
      <c r="D93" s="7">
        <f t="shared" si="8"/>
        <v>1200</v>
      </c>
      <c r="E93" s="1">
        <f t="shared" si="9"/>
        <v>0.5812216112</v>
      </c>
      <c r="F93" s="1">
        <f t="shared" si="29"/>
        <v>53.72862507</v>
      </c>
      <c r="G93" s="1">
        <f t="shared" si="10"/>
        <v>1561.68987</v>
      </c>
      <c r="H93" s="1">
        <f t="shared" si="11"/>
        <v>361.6898704</v>
      </c>
      <c r="I93" s="1">
        <f t="shared" si="12"/>
        <v>1.203853985</v>
      </c>
      <c r="J93" s="1">
        <f t="shared" si="13"/>
        <v>1613.772119</v>
      </c>
      <c r="K93" s="1">
        <f t="shared" si="14"/>
        <v>2230.988849</v>
      </c>
      <c r="L93" s="1">
        <f t="shared" si="15"/>
        <v>2090.700617</v>
      </c>
      <c r="M93" s="1">
        <f t="shared" si="16"/>
        <v>0.7233438748</v>
      </c>
      <c r="N93" s="1">
        <f t="shared" si="17"/>
        <v>0.04904215981</v>
      </c>
      <c r="O93" s="8"/>
      <c r="T93" s="1">
        <f t="shared" si="31"/>
        <v>86</v>
      </c>
      <c r="V93" s="14">
        <f t="shared" si="19"/>
        <v>1200</v>
      </c>
      <c r="W93" s="14">
        <f t="shared" si="20"/>
        <v>0.0004843513427</v>
      </c>
      <c r="X93" s="15"/>
      <c r="Y93" s="14">
        <f t="shared" si="35"/>
        <v>0.09486014112</v>
      </c>
      <c r="Z93" s="14">
        <f t="shared" si="22"/>
        <v>113.8321693</v>
      </c>
      <c r="AA93" s="15"/>
      <c r="AB93" s="14">
        <f t="shared" si="23"/>
        <v>94.55645848</v>
      </c>
      <c r="AC93" s="15"/>
      <c r="AD93" s="14">
        <f t="shared" si="24"/>
        <v>198.3241555</v>
      </c>
      <c r="AE93" s="15"/>
      <c r="AF93" s="16">
        <f t="shared" si="25"/>
        <v>211.631917</v>
      </c>
      <c r="AG93" s="17"/>
      <c r="AH93" s="16">
        <f t="shared" si="26"/>
        <v>0.0046521462</v>
      </c>
      <c r="AI93" s="17"/>
    </row>
    <row r="94" ht="15.75" customHeight="1">
      <c r="A94" s="1">
        <f t="shared" si="27"/>
        <v>87</v>
      </c>
      <c r="B94" s="1">
        <f t="shared" si="7"/>
        <v>0.0004555978707</v>
      </c>
      <c r="C94" s="1">
        <f t="shared" si="28"/>
        <v>0.06226581652</v>
      </c>
      <c r="D94" s="7">
        <f t="shared" si="8"/>
        <v>1214</v>
      </c>
      <c r="E94" s="1">
        <f t="shared" si="9"/>
        <v>0.553095815</v>
      </c>
      <c r="F94" s="1">
        <f t="shared" si="29"/>
        <v>54.28172088</v>
      </c>
      <c r="G94" s="1">
        <f t="shared" si="10"/>
        <v>1567.859627</v>
      </c>
      <c r="H94" s="1">
        <f t="shared" si="11"/>
        <v>353.8596272</v>
      </c>
      <c r="I94" s="1">
        <f t="shared" si="12"/>
        <v>1.206362654</v>
      </c>
      <c r="J94" s="1">
        <f t="shared" si="13"/>
        <v>1615.524925</v>
      </c>
      <c r="K94" s="1">
        <f t="shared" si="14"/>
        <v>2234.4908</v>
      </c>
      <c r="L94" s="1">
        <f t="shared" si="15"/>
        <v>2090.642484</v>
      </c>
      <c r="M94" s="1">
        <f t="shared" si="16"/>
        <v>0.722994664</v>
      </c>
      <c r="N94" s="1">
        <f t="shared" si="17"/>
        <v>0.04903257834</v>
      </c>
      <c r="O94" s="8"/>
      <c r="T94" s="1">
        <f t="shared" si="31"/>
        <v>87</v>
      </c>
      <c r="V94" s="14">
        <f t="shared" si="19"/>
        <v>1214</v>
      </c>
      <c r="W94" s="14">
        <f t="shared" si="20"/>
        <v>0.0004555978707</v>
      </c>
      <c r="X94" s="15"/>
      <c r="Y94" s="14">
        <f t="shared" si="35"/>
        <v>0.08922877775</v>
      </c>
      <c r="Z94" s="14">
        <f t="shared" si="22"/>
        <v>108.3237362</v>
      </c>
      <c r="AA94" s="15"/>
      <c r="AB94" s="14">
        <f t="shared" si="23"/>
        <v>89.79367507</v>
      </c>
      <c r="AC94" s="15"/>
      <c r="AD94" s="14">
        <f t="shared" si="24"/>
        <v>186.5454736</v>
      </c>
      <c r="AE94" s="15"/>
      <c r="AF94" s="16">
        <f t="shared" si="25"/>
        <v>199.380883</v>
      </c>
      <c r="AG94" s="17"/>
      <c r="AH94" s="16">
        <f t="shared" si="26"/>
        <v>0.004375117036</v>
      </c>
      <c r="AI94" s="17"/>
    </row>
    <row r="95" ht="15.75" customHeight="1">
      <c r="A95" s="1">
        <f t="shared" si="27"/>
        <v>88</v>
      </c>
      <c r="B95" s="1">
        <f t="shared" si="7"/>
        <v>0.0004285513459</v>
      </c>
      <c r="C95" s="1">
        <f t="shared" si="28"/>
        <v>0.06269436787</v>
      </c>
      <c r="D95" s="7">
        <f t="shared" si="8"/>
        <v>1228</v>
      </c>
      <c r="E95" s="1">
        <f t="shared" si="9"/>
        <v>0.5262610528</v>
      </c>
      <c r="F95" s="1">
        <f t="shared" si="29"/>
        <v>54.80798193</v>
      </c>
      <c r="G95" s="1">
        <f t="shared" si="10"/>
        <v>1573.628713</v>
      </c>
      <c r="H95" s="1">
        <f t="shared" si="11"/>
        <v>345.628713</v>
      </c>
      <c r="I95" s="1">
        <f t="shared" si="12"/>
        <v>1.208847697</v>
      </c>
      <c r="J95" s="1">
        <f t="shared" si="13"/>
        <v>1617.211311</v>
      </c>
      <c r="K95" s="1">
        <f t="shared" si="14"/>
        <v>2237.932521</v>
      </c>
      <c r="L95" s="1">
        <f t="shared" si="15"/>
        <v>2090.704955</v>
      </c>
      <c r="M95" s="1">
        <f t="shared" si="16"/>
        <v>0.7226363154</v>
      </c>
      <c r="N95" s="1">
        <f t="shared" si="17"/>
        <v>0.04902368557</v>
      </c>
      <c r="O95" s="8"/>
      <c r="T95" s="1">
        <f t="shared" si="31"/>
        <v>88</v>
      </c>
      <c r="V95" s="14">
        <f t="shared" si="19"/>
        <v>1228</v>
      </c>
      <c r="W95" s="14">
        <f t="shared" si="20"/>
        <v>0.0004285513459</v>
      </c>
      <c r="X95" s="15"/>
      <c r="Y95" s="14">
        <f t="shared" si="35"/>
        <v>0.08393171975</v>
      </c>
      <c r="Z95" s="14">
        <f t="shared" si="22"/>
        <v>103.0681518</v>
      </c>
      <c r="AA95" s="15"/>
      <c r="AB95" s="14">
        <f t="shared" si="23"/>
        <v>85.26148673</v>
      </c>
      <c r="AC95" s="15"/>
      <c r="AD95" s="14">
        <f t="shared" si="24"/>
        <v>175.4764623</v>
      </c>
      <c r="AE95" s="15"/>
      <c r="AF95" s="16">
        <f t="shared" si="25"/>
        <v>187.8335252</v>
      </c>
      <c r="AG95" s="17"/>
      <c r="AH95" s="16">
        <f t="shared" si="26"/>
        <v>0.004114642238</v>
      </c>
      <c r="AI95" s="17"/>
    </row>
    <row r="96" ht="15.75" customHeight="1">
      <c r="A96" s="1">
        <f t="shared" si="27"/>
        <v>89</v>
      </c>
      <c r="B96" s="1">
        <f t="shared" si="7"/>
        <v>0.0004031104355</v>
      </c>
      <c r="C96" s="1">
        <f t="shared" si="28"/>
        <v>0.06309747831</v>
      </c>
      <c r="D96" s="7">
        <f t="shared" si="8"/>
        <v>1242</v>
      </c>
      <c r="E96" s="1">
        <f t="shared" si="9"/>
        <v>0.5006631609</v>
      </c>
      <c r="F96" s="1">
        <f t="shared" si="29"/>
        <v>55.30864509</v>
      </c>
      <c r="G96" s="1">
        <f t="shared" si="10"/>
        <v>1579.009814</v>
      </c>
      <c r="H96" s="1">
        <f t="shared" si="11"/>
        <v>337.0098141</v>
      </c>
      <c r="I96" s="1">
        <f t="shared" si="12"/>
        <v>1.2113096</v>
      </c>
      <c r="J96" s="1">
        <f t="shared" si="13"/>
        <v>1618.832867</v>
      </c>
      <c r="K96" s="1">
        <f t="shared" si="14"/>
        <v>2241.315329</v>
      </c>
      <c r="L96" s="1">
        <f t="shared" si="15"/>
        <v>2090.884739</v>
      </c>
      <c r="M96" s="1">
        <f t="shared" si="16"/>
        <v>0.7222691272</v>
      </c>
      <c r="N96" s="1">
        <f t="shared" si="17"/>
        <v>0.04901546261</v>
      </c>
      <c r="O96" s="8"/>
      <c r="T96" s="1">
        <f t="shared" si="31"/>
        <v>89</v>
      </c>
      <c r="V96" s="14">
        <f t="shared" si="19"/>
        <v>1242</v>
      </c>
      <c r="W96" s="14">
        <f t="shared" si="20"/>
        <v>0.0004031104355</v>
      </c>
      <c r="X96" s="15"/>
      <c r="Y96" s="14">
        <f t="shared" si="35"/>
        <v>0.07894912109</v>
      </c>
      <c r="Z96" s="14">
        <f t="shared" si="22"/>
        <v>98.05480839</v>
      </c>
      <c r="AA96" s="15"/>
      <c r="AB96" s="14">
        <f t="shared" si="23"/>
        <v>80.94941902</v>
      </c>
      <c r="AC96" s="15"/>
      <c r="AD96" s="14">
        <f t="shared" si="24"/>
        <v>165.0735124</v>
      </c>
      <c r="AE96" s="15"/>
      <c r="AF96" s="16">
        <f t="shared" si="25"/>
        <v>176.9498753</v>
      </c>
      <c r="AG96" s="17"/>
      <c r="AH96" s="16">
        <f t="shared" si="26"/>
        <v>0.003869727693</v>
      </c>
      <c r="AI96" s="17"/>
    </row>
    <row r="97" ht="15.75" customHeight="1">
      <c r="A97" s="1">
        <f t="shared" si="27"/>
        <v>90</v>
      </c>
      <c r="B97" s="1">
        <f t="shared" si="7"/>
        <v>0.0003791798224</v>
      </c>
      <c r="C97" s="1">
        <f t="shared" si="28"/>
        <v>0.06347665813</v>
      </c>
      <c r="D97" s="7">
        <f t="shared" si="8"/>
        <v>1256</v>
      </c>
      <c r="E97" s="1">
        <f t="shared" si="9"/>
        <v>0.4762498569</v>
      </c>
      <c r="F97" s="1">
        <f t="shared" si="29"/>
        <v>55.78489495</v>
      </c>
      <c r="G97" s="1">
        <f t="shared" si="10"/>
        <v>1584.016331</v>
      </c>
      <c r="H97" s="1">
        <f t="shared" si="11"/>
        <v>328.0163307</v>
      </c>
      <c r="I97" s="1">
        <f t="shared" si="12"/>
        <v>1.213748838</v>
      </c>
      <c r="J97" s="1">
        <f t="shared" si="13"/>
        <v>1620.391116</v>
      </c>
      <c r="K97" s="1">
        <f t="shared" si="14"/>
        <v>2244.640492</v>
      </c>
      <c r="L97" s="1">
        <f t="shared" si="15"/>
        <v>2091.178701</v>
      </c>
      <c r="M97" s="1">
        <f t="shared" si="16"/>
        <v>0.7218933816</v>
      </c>
      <c r="N97" s="1">
        <f t="shared" si="17"/>
        <v>0.04900789144</v>
      </c>
      <c r="O97" s="8"/>
      <c r="T97" s="1">
        <f t="shared" si="31"/>
        <v>90</v>
      </c>
      <c r="V97" s="14">
        <f t="shared" si="19"/>
        <v>1256</v>
      </c>
      <c r="W97" s="14">
        <f t="shared" si="20"/>
        <v>0.0003791798224</v>
      </c>
      <c r="X97" s="15"/>
      <c r="Y97" s="14">
        <f t="shared" si="35"/>
        <v>0.07426231393</v>
      </c>
      <c r="Z97" s="14">
        <f t="shared" si="22"/>
        <v>93.2734663</v>
      </c>
      <c r="AA97" s="15"/>
      <c r="AB97" s="14">
        <f t="shared" si="23"/>
        <v>76.84741967</v>
      </c>
      <c r="AC97" s="15"/>
      <c r="AD97" s="14">
        <f t="shared" si="24"/>
        <v>155.2957692</v>
      </c>
      <c r="AE97" s="15"/>
      <c r="AF97" s="16">
        <f t="shared" si="25"/>
        <v>166.6921969</v>
      </c>
      <c r="AG97" s="17"/>
      <c r="AH97" s="16">
        <f t="shared" si="26"/>
        <v>0.003639439419</v>
      </c>
      <c r="AI97" s="17"/>
    </row>
    <row r="98" ht="15.75" customHeight="1">
      <c r="A98" s="1">
        <f t="shared" si="27"/>
        <v>91</v>
      </c>
      <c r="B98" s="1">
        <f t="shared" si="7"/>
        <v>0.0003566698479</v>
      </c>
      <c r="C98" s="1">
        <f t="shared" si="28"/>
        <v>0.06383332798</v>
      </c>
      <c r="D98" s="7">
        <f t="shared" si="8"/>
        <v>1270</v>
      </c>
      <c r="E98" s="1">
        <f t="shared" si="9"/>
        <v>0.4529707068</v>
      </c>
      <c r="F98" s="1">
        <f t="shared" si="29"/>
        <v>56.23786566</v>
      </c>
      <c r="G98" s="1">
        <f t="shared" si="10"/>
        <v>1588.662251</v>
      </c>
      <c r="H98" s="1">
        <f t="shared" si="11"/>
        <v>318.6622509</v>
      </c>
      <c r="I98" s="1">
        <f t="shared" si="12"/>
        <v>1.216165867</v>
      </c>
      <c r="J98" s="1">
        <f t="shared" si="13"/>
        <v>1621.887517</v>
      </c>
      <c r="K98" s="1">
        <f t="shared" si="14"/>
        <v>2247.90923</v>
      </c>
      <c r="L98" s="1">
        <f t="shared" si="15"/>
        <v>2091.583855</v>
      </c>
      <c r="M98" s="1">
        <f t="shared" si="16"/>
        <v>0.7215093454</v>
      </c>
      <c r="N98" s="1">
        <f t="shared" si="17"/>
        <v>0.04900095485</v>
      </c>
      <c r="O98" s="8"/>
      <c r="T98" s="1">
        <f t="shared" si="31"/>
        <v>91</v>
      </c>
      <c r="V98" s="14">
        <f t="shared" si="19"/>
        <v>1270</v>
      </c>
      <c r="W98" s="14">
        <f t="shared" si="20"/>
        <v>0.0003566698479</v>
      </c>
      <c r="X98" s="15"/>
      <c r="Y98" s="14">
        <f t="shared" si="35"/>
        <v>0.06985373864</v>
      </c>
      <c r="Z98" s="14">
        <f t="shared" si="22"/>
        <v>88.71424807</v>
      </c>
      <c r="AA98" s="15"/>
      <c r="AB98" s="14">
        <f t="shared" si="23"/>
        <v>72.94584604</v>
      </c>
      <c r="AC98" s="15"/>
      <c r="AD98" s="14">
        <f t="shared" si="24"/>
        <v>146.1049519</v>
      </c>
      <c r="AE98" s="15"/>
      <c r="AF98" s="16">
        <f t="shared" si="25"/>
        <v>157.0248638</v>
      </c>
      <c r="AG98" s="17"/>
      <c r="AH98" s="16">
        <f t="shared" si="26"/>
        <v>0.003422899893</v>
      </c>
      <c r="AI98" s="17"/>
    </row>
    <row r="99" ht="15.75" customHeight="1">
      <c r="A99" s="1">
        <f t="shared" si="27"/>
        <v>92</v>
      </c>
      <c r="B99" s="1">
        <f t="shared" si="7"/>
        <v>0.0003354961758</v>
      </c>
      <c r="C99" s="1">
        <f t="shared" si="28"/>
        <v>0.06416882415</v>
      </c>
      <c r="D99" s="7">
        <f t="shared" si="8"/>
        <v>1284</v>
      </c>
      <c r="E99" s="1">
        <f t="shared" si="9"/>
        <v>0.4307770898</v>
      </c>
      <c r="F99" s="1">
        <f t="shared" si="29"/>
        <v>56.66864275</v>
      </c>
      <c r="G99" s="1">
        <f t="shared" si="10"/>
        <v>1592.962027</v>
      </c>
      <c r="H99" s="1">
        <f t="shared" si="11"/>
        <v>308.9620265</v>
      </c>
      <c r="I99" s="1">
        <f t="shared" si="12"/>
        <v>1.218561131</v>
      </c>
      <c r="J99" s="1">
        <f t="shared" si="13"/>
        <v>1623.323468</v>
      </c>
      <c r="K99" s="1">
        <f t="shared" si="14"/>
        <v>2251.122714</v>
      </c>
      <c r="L99" s="1">
        <f t="shared" si="15"/>
        <v>2092.097353</v>
      </c>
      <c r="M99" s="1">
        <f t="shared" si="16"/>
        <v>0.721117271</v>
      </c>
      <c r="N99" s="1">
        <f t="shared" si="17"/>
        <v>0.04899463636</v>
      </c>
      <c r="O99" s="8"/>
      <c r="T99" s="1">
        <f t="shared" si="31"/>
        <v>92</v>
      </c>
      <c r="V99" s="14">
        <f t="shared" si="19"/>
        <v>1284</v>
      </c>
      <c r="W99" s="14">
        <f t="shared" si="20"/>
        <v>0.0003354961758</v>
      </c>
      <c r="X99" s="18">
        <f>SUM(W89:W99)</f>
        <v>0.005105952162</v>
      </c>
      <c r="Y99" s="14">
        <f t="shared" si="35"/>
        <v>0.06570687801</v>
      </c>
      <c r="Z99" s="14">
        <f t="shared" si="22"/>
        <v>84.36763136</v>
      </c>
      <c r="AA99" s="18">
        <f>SUM(Z89:Z99)</f>
        <v>1205.496555</v>
      </c>
      <c r="AB99" s="14">
        <f t="shared" si="23"/>
        <v>69.23545253</v>
      </c>
      <c r="AC99" s="18">
        <f>AA99/SUM(AB89:AB99)</f>
        <v>1.204958408</v>
      </c>
      <c r="AD99" s="14">
        <f t="shared" si="24"/>
        <v>137.4651856</v>
      </c>
      <c r="AE99" s="18">
        <f>SUM(AD89:AD99)</f>
        <v>2091.259813</v>
      </c>
      <c r="AF99" s="16">
        <f t="shared" si="25"/>
        <v>147.9142456</v>
      </c>
      <c r="AG99" s="19">
        <f>SUM(AF89:AF99)</f>
        <v>2232.073872</v>
      </c>
      <c r="AH99" s="16">
        <f t="shared" si="26"/>
        <v>0.003219284594</v>
      </c>
      <c r="AI99" s="19">
        <f>SUM(AH89:AH99)</f>
        <v>0.04904172134</v>
      </c>
    </row>
    <row r="100" ht="15.75" customHeight="1">
      <c r="A100" s="1">
        <f t="shared" si="27"/>
        <v>93</v>
      </c>
      <c r="B100" s="1">
        <f t="shared" si="7"/>
        <v>0.0003155794769</v>
      </c>
      <c r="C100" s="1">
        <f t="shared" si="28"/>
        <v>0.06448440363</v>
      </c>
      <c r="D100" s="7">
        <f t="shared" si="8"/>
        <v>1298</v>
      </c>
      <c r="E100" s="1">
        <f t="shared" si="9"/>
        <v>0.409622161</v>
      </c>
      <c r="F100" s="1">
        <f t="shared" si="29"/>
        <v>57.07826491</v>
      </c>
      <c r="G100" s="1">
        <f t="shared" si="10"/>
        <v>1596.930454</v>
      </c>
      <c r="H100" s="1">
        <f t="shared" si="11"/>
        <v>298.9304543</v>
      </c>
      <c r="I100" s="1">
        <f t="shared" si="12"/>
        <v>1.220935061</v>
      </c>
      <c r="J100" s="1">
        <f t="shared" si="13"/>
        <v>1624.700308</v>
      </c>
      <c r="K100" s="1">
        <f t="shared" si="14"/>
        <v>2254.282075</v>
      </c>
      <c r="L100" s="1">
        <f t="shared" si="15"/>
        <v>2092.716484</v>
      </c>
      <c r="M100" s="1">
        <f t="shared" si="16"/>
        <v>0.7207173966</v>
      </c>
      <c r="N100" s="1">
        <f t="shared" si="17"/>
        <v>0.04898892025</v>
      </c>
      <c r="O100" s="8"/>
      <c r="T100" s="1">
        <f t="shared" si="31"/>
        <v>93</v>
      </c>
      <c r="V100" s="20">
        <f t="shared" si="19"/>
        <v>1298</v>
      </c>
      <c r="W100" s="20">
        <f t="shared" si="20"/>
        <v>0.0003155794769</v>
      </c>
      <c r="X100" s="21"/>
      <c r="Y100" s="20">
        <f t="shared" ref="Y100:Y110" si="36">W100/$X$110</f>
        <v>0.1211711014</v>
      </c>
      <c r="Z100" s="20">
        <f t="shared" si="22"/>
        <v>157.2800896</v>
      </c>
      <c r="AA100" s="21"/>
      <c r="AB100" s="14">
        <f t="shared" si="23"/>
        <v>128.8193735</v>
      </c>
      <c r="AC100" s="21"/>
      <c r="AD100" s="14">
        <f t="shared" si="24"/>
        <v>253.5767613</v>
      </c>
      <c r="AE100" s="21"/>
      <c r="AF100" s="22">
        <f t="shared" si="25"/>
        <v>273.1538419</v>
      </c>
      <c r="AG100" s="9"/>
      <c r="AH100" s="16">
        <f t="shared" si="26"/>
        <v>0.005936041425</v>
      </c>
      <c r="AI100" s="9"/>
    </row>
    <row r="101" ht="15.75" customHeight="1">
      <c r="A101" s="1">
        <f t="shared" si="27"/>
        <v>94</v>
      </c>
      <c r="B101" s="1">
        <f t="shared" si="7"/>
        <v>0.0002968451309</v>
      </c>
      <c r="C101" s="1">
        <f t="shared" si="28"/>
        <v>0.06478124876</v>
      </c>
      <c r="D101" s="7">
        <f t="shared" si="8"/>
        <v>1312</v>
      </c>
      <c r="E101" s="1">
        <f t="shared" si="9"/>
        <v>0.3894608117</v>
      </c>
      <c r="F101" s="1">
        <f t="shared" si="29"/>
        <v>57.46772572</v>
      </c>
      <c r="G101" s="1">
        <f t="shared" si="10"/>
        <v>1600.582563</v>
      </c>
      <c r="H101" s="1">
        <f t="shared" si="11"/>
        <v>288.5825626</v>
      </c>
      <c r="I101" s="1">
        <f t="shared" si="12"/>
        <v>1.223288074</v>
      </c>
      <c r="J101" s="1">
        <f t="shared" si="13"/>
        <v>1626.01932</v>
      </c>
      <c r="K101" s="1">
        <f t="shared" si="14"/>
        <v>2257.388398</v>
      </c>
      <c r="L101" s="1">
        <f t="shared" si="15"/>
        <v>2093.438663</v>
      </c>
      <c r="M101" s="1">
        <f t="shared" si="16"/>
        <v>0.7203099479</v>
      </c>
      <c r="N101" s="1">
        <f t="shared" si="17"/>
        <v>0.04898379149</v>
      </c>
      <c r="O101" s="8"/>
      <c r="T101" s="1">
        <f t="shared" si="31"/>
        <v>94</v>
      </c>
      <c r="V101" s="20">
        <f t="shared" si="19"/>
        <v>1312</v>
      </c>
      <c r="W101" s="20">
        <f t="shared" si="20"/>
        <v>0.0002968451309</v>
      </c>
      <c r="X101" s="7"/>
      <c r="Y101" s="20">
        <f t="shared" si="36"/>
        <v>0.1139777904</v>
      </c>
      <c r="Z101" s="20">
        <f t="shared" si="22"/>
        <v>149.538861</v>
      </c>
      <c r="AA101" s="7"/>
      <c r="AB101" s="14">
        <f t="shared" si="23"/>
        <v>122.2433735</v>
      </c>
      <c r="AC101" s="7"/>
      <c r="AD101" s="14">
        <f t="shared" si="24"/>
        <v>238.605513</v>
      </c>
      <c r="AE101" s="7"/>
      <c r="AF101" s="22">
        <f t="shared" si="25"/>
        <v>257.2921416</v>
      </c>
      <c r="AG101" s="9"/>
      <c r="AH101" s="16">
        <f t="shared" si="26"/>
        <v>0.005583064319</v>
      </c>
      <c r="AI101" s="9"/>
    </row>
    <row r="102" ht="15.75" customHeight="1">
      <c r="A102" s="1">
        <f t="shared" si="27"/>
        <v>95</v>
      </c>
      <c r="B102" s="1">
        <f t="shared" si="7"/>
        <v>0.0002792229476</v>
      </c>
      <c r="C102" s="1">
        <f t="shared" si="28"/>
        <v>0.06506047171</v>
      </c>
      <c r="D102" s="7">
        <f t="shared" si="8"/>
        <v>1326</v>
      </c>
      <c r="E102" s="1">
        <f t="shared" si="9"/>
        <v>0.3702496285</v>
      </c>
      <c r="F102" s="1">
        <f t="shared" si="29"/>
        <v>57.83797535</v>
      </c>
      <c r="G102" s="1">
        <f t="shared" si="10"/>
        <v>1603.933504</v>
      </c>
      <c r="H102" s="1">
        <f t="shared" si="11"/>
        <v>277.9335041</v>
      </c>
      <c r="I102" s="1">
        <f t="shared" si="12"/>
        <v>1.225620574</v>
      </c>
      <c r="J102" s="1">
        <f t="shared" si="13"/>
        <v>1627.28173</v>
      </c>
      <c r="K102" s="1">
        <f t="shared" si="14"/>
        <v>2260.44273</v>
      </c>
      <c r="L102" s="1">
        <f t="shared" si="15"/>
        <v>2094.261428</v>
      </c>
      <c r="M102" s="1">
        <f t="shared" si="16"/>
        <v>0.7198951376</v>
      </c>
      <c r="N102" s="1">
        <f t="shared" si="17"/>
        <v>0.04897923572</v>
      </c>
      <c r="O102" s="8"/>
      <c r="T102" s="1">
        <f t="shared" si="31"/>
        <v>95</v>
      </c>
      <c r="V102" s="20">
        <f t="shared" si="19"/>
        <v>1326</v>
      </c>
      <c r="W102" s="20">
        <f t="shared" si="20"/>
        <v>0.0002792229476</v>
      </c>
      <c r="X102" s="7"/>
      <c r="Y102" s="20">
        <f t="shared" si="36"/>
        <v>0.1072115096</v>
      </c>
      <c r="Z102" s="20">
        <f t="shared" si="22"/>
        <v>142.1624617</v>
      </c>
      <c r="AA102" s="7"/>
      <c r="AB102" s="14">
        <f t="shared" si="23"/>
        <v>115.9922285</v>
      </c>
      <c r="AC102" s="7"/>
      <c r="AD102" s="14">
        <f t="shared" si="24"/>
        <v>224.5289291</v>
      </c>
      <c r="AE102" s="7"/>
      <c r="AF102" s="22">
        <f t="shared" si="25"/>
        <v>242.3454774</v>
      </c>
      <c r="AG102" s="9"/>
      <c r="AH102" s="16">
        <f t="shared" si="26"/>
        <v>0.005251137798</v>
      </c>
      <c r="AI102" s="9"/>
    </row>
    <row r="103" ht="15.75" customHeight="1">
      <c r="A103" s="1">
        <f t="shared" si="27"/>
        <v>96</v>
      </c>
      <c r="B103" s="1">
        <f t="shared" si="7"/>
        <v>0.0002626469035</v>
      </c>
      <c r="C103" s="1">
        <f t="shared" si="28"/>
        <v>0.06532311861</v>
      </c>
      <c r="D103" s="7">
        <f t="shared" si="8"/>
        <v>1340</v>
      </c>
      <c r="E103" s="1">
        <f t="shared" si="9"/>
        <v>0.3519468507</v>
      </c>
      <c r="F103" s="1">
        <f t="shared" si="29"/>
        <v>58.1899222</v>
      </c>
      <c r="G103" s="1">
        <f t="shared" si="10"/>
        <v>1606.998457</v>
      </c>
      <c r="H103" s="1">
        <f t="shared" si="11"/>
        <v>266.9984572</v>
      </c>
      <c r="I103" s="1">
        <f t="shared" si="12"/>
        <v>1.227932954</v>
      </c>
      <c r="J103" s="1">
        <f t="shared" si="13"/>
        <v>1628.488718</v>
      </c>
      <c r="K103" s="1">
        <f t="shared" si="14"/>
        <v>2263.446078</v>
      </c>
      <c r="L103" s="1">
        <f t="shared" si="15"/>
        <v>2095.182436</v>
      </c>
      <c r="M103" s="1">
        <f t="shared" si="16"/>
        <v>0.7194731669</v>
      </c>
      <c r="N103" s="1">
        <f t="shared" si="17"/>
        <v>0.0489752392</v>
      </c>
      <c r="O103" s="8"/>
      <c r="T103" s="1">
        <f t="shared" si="31"/>
        <v>96</v>
      </c>
      <c r="V103" s="20">
        <f t="shared" si="19"/>
        <v>1340</v>
      </c>
      <c r="W103" s="20">
        <f t="shared" si="20"/>
        <v>0.0002626469035</v>
      </c>
      <c r="X103" s="7"/>
      <c r="Y103" s="20">
        <f t="shared" si="36"/>
        <v>0.1008469084</v>
      </c>
      <c r="Z103" s="20">
        <f t="shared" si="22"/>
        <v>135.1348572</v>
      </c>
      <c r="AA103" s="7"/>
      <c r="AB103" s="14">
        <f t="shared" si="23"/>
        <v>110.0506805</v>
      </c>
      <c r="AC103" s="7"/>
      <c r="AD103" s="14">
        <f t="shared" si="24"/>
        <v>211.2926711</v>
      </c>
      <c r="AE103" s="7"/>
      <c r="AF103" s="22">
        <f t="shared" si="25"/>
        <v>228.2615392</v>
      </c>
      <c r="AG103" s="9"/>
      <c r="AH103" s="16">
        <f t="shared" si="26"/>
        <v>0.004939001459</v>
      </c>
      <c r="AI103" s="9"/>
    </row>
    <row r="104" ht="15.75" customHeight="1">
      <c r="A104" s="1">
        <f t="shared" si="27"/>
        <v>97</v>
      </c>
      <c r="B104" s="1">
        <f t="shared" si="7"/>
        <v>0.0002470548948</v>
      </c>
      <c r="C104" s="1">
        <f t="shared" si="28"/>
        <v>0.06557017351</v>
      </c>
      <c r="D104" s="7">
        <f t="shared" si="8"/>
        <v>1354</v>
      </c>
      <c r="E104" s="1">
        <f t="shared" si="9"/>
        <v>0.3345123275</v>
      </c>
      <c r="F104" s="1">
        <f t="shared" si="29"/>
        <v>58.52443453</v>
      </c>
      <c r="G104" s="1">
        <f t="shared" si="10"/>
        <v>1609.792534</v>
      </c>
      <c r="H104" s="1">
        <f t="shared" si="11"/>
        <v>255.792534</v>
      </c>
      <c r="I104" s="1">
        <f t="shared" si="12"/>
        <v>1.230225594</v>
      </c>
      <c r="J104" s="1">
        <f t="shared" si="13"/>
        <v>1629.641408</v>
      </c>
      <c r="K104" s="1">
        <f t="shared" si="14"/>
        <v>2266.39941</v>
      </c>
      <c r="L104" s="1">
        <f t="shared" si="15"/>
        <v>2096.199453</v>
      </c>
      <c r="M104" s="1">
        <f t="shared" si="16"/>
        <v>0.7190442253</v>
      </c>
      <c r="N104" s="1">
        <f t="shared" si="17"/>
        <v>0.04897178881</v>
      </c>
      <c r="O104" s="8"/>
      <c r="T104" s="1">
        <f t="shared" si="31"/>
        <v>97</v>
      </c>
      <c r="V104" s="20">
        <f t="shared" si="19"/>
        <v>1354</v>
      </c>
      <c r="W104" s="20">
        <f t="shared" si="20"/>
        <v>0.0002470548948</v>
      </c>
      <c r="X104" s="7"/>
      <c r="Y104" s="20">
        <f t="shared" si="36"/>
        <v>0.09486014112</v>
      </c>
      <c r="Z104" s="20">
        <f t="shared" si="22"/>
        <v>128.4406311</v>
      </c>
      <c r="AA104" s="7"/>
      <c r="AB104" s="14">
        <f t="shared" si="23"/>
        <v>104.4041285</v>
      </c>
      <c r="AC104" s="7"/>
      <c r="AD104" s="14">
        <f t="shared" si="24"/>
        <v>198.8457759</v>
      </c>
      <c r="AE104" s="7"/>
      <c r="AF104" s="22">
        <f t="shared" si="25"/>
        <v>214.9909678</v>
      </c>
      <c r="AG104" s="9"/>
      <c r="AH104" s="16">
        <f t="shared" si="26"/>
        <v>0.004645470798</v>
      </c>
      <c r="AI104" s="9"/>
    </row>
    <row r="105" ht="15.75" customHeight="1">
      <c r="A105" s="1">
        <f t="shared" si="27"/>
        <v>98</v>
      </c>
      <c r="B105" s="1">
        <f t="shared" si="7"/>
        <v>0.0002323885042</v>
      </c>
      <c r="C105" s="1">
        <f t="shared" si="28"/>
        <v>0.06580256201</v>
      </c>
      <c r="D105" s="7">
        <f t="shared" si="8"/>
        <v>1368</v>
      </c>
      <c r="E105" s="1">
        <f t="shared" si="9"/>
        <v>0.3179074737</v>
      </c>
      <c r="F105" s="1">
        <f t="shared" si="29"/>
        <v>58.842342</v>
      </c>
      <c r="G105" s="1">
        <f t="shared" si="10"/>
        <v>1612.330698</v>
      </c>
      <c r="H105" s="1">
        <f t="shared" si="11"/>
        <v>244.330698</v>
      </c>
      <c r="I105" s="1">
        <f t="shared" si="12"/>
        <v>1.232498866</v>
      </c>
      <c r="J105" s="1">
        <f t="shared" si="13"/>
        <v>1630.74088</v>
      </c>
      <c r="K105" s="1">
        <f t="shared" si="14"/>
        <v>2269.30366</v>
      </c>
      <c r="L105" s="1">
        <f t="shared" si="15"/>
        <v>2097.310354</v>
      </c>
      <c r="M105" s="1">
        <f t="shared" si="16"/>
        <v>0.7186084918</v>
      </c>
      <c r="N105" s="1">
        <f t="shared" si="17"/>
        <v>0.04896887203</v>
      </c>
      <c r="O105" s="8"/>
      <c r="T105" s="1">
        <f t="shared" si="31"/>
        <v>98</v>
      </c>
      <c r="V105" s="20">
        <f t="shared" si="19"/>
        <v>1368</v>
      </c>
      <c r="W105" s="20">
        <f t="shared" si="20"/>
        <v>0.0002323885042</v>
      </c>
      <c r="X105" s="7"/>
      <c r="Y105" s="20">
        <f t="shared" si="36"/>
        <v>0.08922877775</v>
      </c>
      <c r="Z105" s="20">
        <f t="shared" si="22"/>
        <v>122.064968</v>
      </c>
      <c r="AA105" s="7"/>
      <c r="AB105" s="14">
        <f t="shared" si="23"/>
        <v>99.03860469</v>
      </c>
      <c r="AC105" s="7"/>
      <c r="AD105" s="14">
        <f t="shared" si="24"/>
        <v>187.1404394</v>
      </c>
      <c r="AE105" s="7"/>
      <c r="AF105" s="22">
        <f t="shared" si="25"/>
        <v>202.4871919</v>
      </c>
      <c r="AG105" s="9"/>
      <c r="AH105" s="16">
        <f t="shared" si="26"/>
        <v>0.004369432599</v>
      </c>
      <c r="AI105" s="9"/>
    </row>
    <row r="106" ht="15.75" customHeight="1">
      <c r="A106" s="1">
        <f t="shared" si="27"/>
        <v>99</v>
      </c>
      <c r="B106" s="1">
        <f t="shared" si="7"/>
        <v>0.0002185927824</v>
      </c>
      <c r="C106" s="1">
        <f t="shared" si="28"/>
        <v>0.06602115479</v>
      </c>
      <c r="D106" s="7">
        <f t="shared" si="8"/>
        <v>1382</v>
      </c>
      <c r="E106" s="1">
        <f t="shared" si="9"/>
        <v>0.3020952253</v>
      </c>
      <c r="F106" s="1">
        <f t="shared" si="29"/>
        <v>59.14443723</v>
      </c>
      <c r="G106" s="1">
        <f t="shared" si="10"/>
        <v>1614.62769</v>
      </c>
      <c r="H106" s="1">
        <f t="shared" si="11"/>
        <v>232.6276895</v>
      </c>
      <c r="I106" s="1">
        <f t="shared" si="12"/>
        <v>1.234753128</v>
      </c>
      <c r="J106" s="1">
        <f t="shared" si="13"/>
        <v>1631.788169</v>
      </c>
      <c r="K106" s="1">
        <f t="shared" si="14"/>
        <v>2272.159727</v>
      </c>
      <c r="L106" s="1">
        <f t="shared" si="15"/>
        <v>2098.513115</v>
      </c>
      <c r="M106" s="1">
        <f t="shared" si="16"/>
        <v>0.7181661351</v>
      </c>
      <c r="N106" s="1">
        <f t="shared" si="17"/>
        <v>0.04896647687</v>
      </c>
      <c r="O106" s="8"/>
      <c r="T106" s="1">
        <f t="shared" si="31"/>
        <v>99</v>
      </c>
      <c r="V106" s="20">
        <f t="shared" si="19"/>
        <v>1382</v>
      </c>
      <c r="W106" s="20">
        <f t="shared" si="20"/>
        <v>0.0002185927824</v>
      </c>
      <c r="X106" s="7"/>
      <c r="Y106" s="20">
        <f t="shared" si="36"/>
        <v>0.08393171975</v>
      </c>
      <c r="Z106" s="20">
        <f t="shared" si="22"/>
        <v>115.9936367</v>
      </c>
      <c r="AA106" s="7"/>
      <c r="AB106" s="14">
        <f t="shared" si="23"/>
        <v>93.94075146</v>
      </c>
      <c r="AC106" s="7"/>
      <c r="AD106" s="14">
        <f t="shared" si="24"/>
        <v>176.1318147</v>
      </c>
      <c r="AE106" s="7"/>
      <c r="AF106" s="22">
        <f t="shared" si="25"/>
        <v>190.7062734</v>
      </c>
      <c r="AG106" s="9"/>
      <c r="AH106" s="16">
        <f t="shared" si="26"/>
        <v>0.004109840614</v>
      </c>
      <c r="AI106" s="9"/>
    </row>
    <row r="107" ht="15.75" customHeight="1">
      <c r="A107" s="1">
        <f t="shared" si="27"/>
        <v>100</v>
      </c>
      <c r="B107" s="1">
        <f t="shared" si="7"/>
        <v>0.0002056160424</v>
      </c>
      <c r="C107" s="1">
        <f t="shared" si="28"/>
        <v>0.06622677083</v>
      </c>
      <c r="D107" s="7">
        <f t="shared" si="8"/>
        <v>1396</v>
      </c>
      <c r="E107" s="1">
        <f t="shared" si="9"/>
        <v>0.2870399952</v>
      </c>
      <c r="F107" s="1">
        <f t="shared" si="29"/>
        <v>59.43147722</v>
      </c>
      <c r="G107" s="1">
        <f t="shared" si="10"/>
        <v>1616.69796</v>
      </c>
      <c r="H107" s="1">
        <f t="shared" si="11"/>
        <v>220.6979598</v>
      </c>
      <c r="I107" s="1">
        <f t="shared" si="12"/>
        <v>1.236988729</v>
      </c>
      <c r="J107" s="1">
        <f t="shared" si="13"/>
        <v>1632.784263</v>
      </c>
      <c r="K107" s="1">
        <f t="shared" si="14"/>
        <v>2274.968475</v>
      </c>
      <c r="L107" s="1">
        <f t="shared" si="15"/>
        <v>2099.805813</v>
      </c>
      <c r="M107" s="1">
        <f t="shared" si="16"/>
        <v>0.717717314</v>
      </c>
      <c r="N107" s="1">
        <f t="shared" si="17"/>
        <v>0.0489645919</v>
      </c>
      <c r="O107" s="8"/>
      <c r="T107" s="1">
        <f t="shared" si="31"/>
        <v>100</v>
      </c>
      <c r="V107" s="20">
        <f t="shared" si="19"/>
        <v>1396</v>
      </c>
      <c r="W107" s="20">
        <f t="shared" si="20"/>
        <v>0.0002056160424</v>
      </c>
      <c r="X107" s="7"/>
      <c r="Y107" s="20">
        <f t="shared" si="36"/>
        <v>0.07894912109</v>
      </c>
      <c r="Z107" s="20">
        <f t="shared" si="22"/>
        <v>110.212973</v>
      </c>
      <c r="AA107" s="7"/>
      <c r="AB107" s="14">
        <f t="shared" si="23"/>
        <v>89.09779893</v>
      </c>
      <c r="AC107" s="7"/>
      <c r="AD107" s="14">
        <f t="shared" si="24"/>
        <v>165.7778234</v>
      </c>
      <c r="AE107" s="7"/>
      <c r="AF107" s="22">
        <f t="shared" si="25"/>
        <v>179.6067616</v>
      </c>
      <c r="AG107" s="9"/>
      <c r="AH107" s="16">
        <f t="shared" si="26"/>
        <v>0.003865711495</v>
      </c>
      <c r="AI107" s="9"/>
    </row>
    <row r="108" ht="15.75" customHeight="1">
      <c r="A108" s="1">
        <f t="shared" si="27"/>
        <v>101</v>
      </c>
      <c r="B108" s="1">
        <f t="shared" si="7"/>
        <v>0.0001934096654</v>
      </c>
      <c r="C108" s="1">
        <f t="shared" si="28"/>
        <v>0.0664201805</v>
      </c>
      <c r="D108" s="7">
        <f t="shared" si="8"/>
        <v>1410</v>
      </c>
      <c r="E108" s="1">
        <f t="shared" si="9"/>
        <v>0.2727076282</v>
      </c>
      <c r="F108" s="1">
        <f t="shared" si="29"/>
        <v>59.70418485</v>
      </c>
      <c r="G108" s="1">
        <f t="shared" si="10"/>
        <v>1618.555614</v>
      </c>
      <c r="H108" s="1">
        <f t="shared" si="11"/>
        <v>208.5556144</v>
      </c>
      <c r="I108" s="1">
        <f t="shared" si="12"/>
        <v>1.239206009</v>
      </c>
      <c r="J108" s="1">
        <f t="shared" si="13"/>
        <v>1633.730111</v>
      </c>
      <c r="K108" s="1">
        <f t="shared" si="14"/>
        <v>2277.730739</v>
      </c>
      <c r="L108" s="1">
        <f t="shared" si="15"/>
        <v>2101.186615</v>
      </c>
      <c r="M108" s="1">
        <f t="shared" si="16"/>
        <v>0.7172621779</v>
      </c>
      <c r="N108" s="1">
        <f t="shared" si="17"/>
        <v>0.04896320617</v>
      </c>
      <c r="O108" s="8"/>
      <c r="T108" s="1">
        <f t="shared" si="31"/>
        <v>101</v>
      </c>
      <c r="V108" s="20">
        <f t="shared" si="19"/>
        <v>1410</v>
      </c>
      <c r="W108" s="20">
        <f t="shared" si="20"/>
        <v>0.0001934096654</v>
      </c>
      <c r="X108" s="7"/>
      <c r="Y108" s="20">
        <f t="shared" si="36"/>
        <v>0.07426231393</v>
      </c>
      <c r="Z108" s="20">
        <f t="shared" si="22"/>
        <v>104.7098626</v>
      </c>
      <c r="AA108" s="7"/>
      <c r="AB108" s="14">
        <f t="shared" si="23"/>
        <v>84.4975427</v>
      </c>
      <c r="AC108" s="7"/>
      <c r="AD108" s="14">
        <f t="shared" si="24"/>
        <v>156.03898</v>
      </c>
      <c r="AE108" s="7"/>
      <c r="AF108" s="22">
        <f t="shared" si="25"/>
        <v>169.1495552</v>
      </c>
      <c r="AG108" s="9"/>
      <c r="AH108" s="16">
        <f t="shared" si="26"/>
        <v>0.003636120988</v>
      </c>
      <c r="AI108" s="9"/>
    </row>
    <row r="109" ht="15.75" customHeight="1">
      <c r="A109" s="1">
        <f t="shared" si="27"/>
        <v>102</v>
      </c>
      <c r="B109" s="1">
        <f t="shared" si="7"/>
        <v>0.0001819279188</v>
      </c>
      <c r="C109" s="1">
        <f t="shared" si="28"/>
        <v>0.06660210842</v>
      </c>
      <c r="D109" s="7">
        <f t="shared" si="8"/>
        <v>1424</v>
      </c>
      <c r="E109" s="1">
        <f t="shared" si="9"/>
        <v>0.2590653563</v>
      </c>
      <c r="F109" s="1">
        <f t="shared" si="29"/>
        <v>59.96325021</v>
      </c>
      <c r="G109" s="1">
        <f t="shared" si="10"/>
        <v>1620.214364</v>
      </c>
      <c r="H109" s="1">
        <f t="shared" si="11"/>
        <v>196.2143636</v>
      </c>
      <c r="I109" s="1">
        <f t="shared" si="12"/>
        <v>1.241405297</v>
      </c>
      <c r="J109" s="1">
        <f t="shared" si="13"/>
        <v>1634.626618</v>
      </c>
      <c r="K109" s="1">
        <f t="shared" si="14"/>
        <v>2280.447321</v>
      </c>
      <c r="L109" s="1">
        <f t="shared" si="15"/>
        <v>2102.65378</v>
      </c>
      <c r="M109" s="1">
        <f t="shared" si="16"/>
        <v>0.7168008674</v>
      </c>
      <c r="N109" s="1">
        <f t="shared" si="17"/>
        <v>0.04896230927</v>
      </c>
      <c r="O109" s="8"/>
      <c r="T109" s="1">
        <f t="shared" si="31"/>
        <v>102</v>
      </c>
      <c r="V109" s="20">
        <f t="shared" si="19"/>
        <v>1424</v>
      </c>
      <c r="W109" s="20">
        <f t="shared" si="20"/>
        <v>0.0001819279188</v>
      </c>
      <c r="X109" s="7"/>
      <c r="Y109" s="20">
        <f t="shared" si="36"/>
        <v>0.06985373864</v>
      </c>
      <c r="Z109" s="20">
        <f t="shared" si="22"/>
        <v>99.47172382</v>
      </c>
      <c r="AA109" s="7"/>
      <c r="AB109" s="14">
        <f t="shared" si="23"/>
        <v>80.12832236</v>
      </c>
      <c r="AC109" s="7"/>
      <c r="AD109" s="14">
        <f t="shared" si="24"/>
        <v>146.8782276</v>
      </c>
      <c r="AE109" s="7"/>
      <c r="AF109" s="22">
        <f t="shared" si="25"/>
        <v>159.2977711</v>
      </c>
      <c r="AG109" s="9"/>
      <c r="AH109" s="16">
        <f t="shared" si="26"/>
        <v>0.003420200355</v>
      </c>
      <c r="AI109" s="9"/>
    </row>
    <row r="110" ht="15.75" customHeight="1">
      <c r="A110" s="1">
        <f t="shared" si="27"/>
        <v>103</v>
      </c>
      <c r="B110" s="1">
        <f t="shared" si="7"/>
        <v>0.000171127785</v>
      </c>
      <c r="C110" s="1">
        <f t="shared" si="28"/>
        <v>0.0667732362</v>
      </c>
      <c r="D110" s="7">
        <f t="shared" si="8"/>
        <v>1438</v>
      </c>
      <c r="E110" s="1">
        <f t="shared" si="9"/>
        <v>0.2460817548</v>
      </c>
      <c r="F110" s="1">
        <f t="shared" si="29"/>
        <v>60.20933196</v>
      </c>
      <c r="G110" s="1">
        <f t="shared" si="10"/>
        <v>1621.687482</v>
      </c>
      <c r="H110" s="1">
        <f t="shared" si="11"/>
        <v>183.6874822</v>
      </c>
      <c r="I110" s="1">
        <f t="shared" si="12"/>
        <v>1.243586915</v>
      </c>
      <c r="J110" s="1">
        <f t="shared" si="13"/>
        <v>1635.474652</v>
      </c>
      <c r="K110" s="1">
        <f t="shared" si="14"/>
        <v>2283.118993</v>
      </c>
      <c r="L110" s="1">
        <f t="shared" si="15"/>
        <v>2104.205656</v>
      </c>
      <c r="M110" s="1">
        <f t="shared" si="16"/>
        <v>0.7163335144</v>
      </c>
      <c r="N110" s="1">
        <f t="shared" si="17"/>
        <v>0.04896189121</v>
      </c>
      <c r="O110" s="8"/>
      <c r="T110" s="1">
        <f t="shared" si="31"/>
        <v>103</v>
      </c>
      <c r="V110" s="20">
        <f t="shared" si="19"/>
        <v>1438</v>
      </c>
      <c r="W110" s="20">
        <f t="shared" si="20"/>
        <v>0.000171127785</v>
      </c>
      <c r="X110" s="23">
        <f>SUM(W100:W110)</f>
        <v>0.002604412052</v>
      </c>
      <c r="Y110" s="20">
        <f t="shared" si="36"/>
        <v>0.06570687801</v>
      </c>
      <c r="Z110" s="20">
        <f t="shared" si="22"/>
        <v>94.48649058</v>
      </c>
      <c r="AA110" s="23">
        <f>SUM(Z100:Z110)</f>
        <v>1359.496555</v>
      </c>
      <c r="AB110" s="14">
        <f t="shared" si="23"/>
        <v>75.9790003</v>
      </c>
      <c r="AC110" s="23">
        <f>AA110/SUM(AB100:AB110)</f>
        <v>1.231214133</v>
      </c>
      <c r="AD110" s="14">
        <f t="shared" si="24"/>
        <v>138.2607843</v>
      </c>
      <c r="AE110" s="23">
        <f>SUM(AD100:AD110)</f>
        <v>2097.07772</v>
      </c>
      <c r="AF110" s="22">
        <f t="shared" si="25"/>
        <v>150.0166211</v>
      </c>
      <c r="AG110" s="24">
        <f>SUM(AF100:AF110)</f>
        <v>2267.308142</v>
      </c>
      <c r="AH110" s="16">
        <f t="shared" si="26"/>
        <v>0.003217133013</v>
      </c>
      <c r="AI110" s="24">
        <f>SUM(AH100:AH110)</f>
        <v>0.04897315486</v>
      </c>
    </row>
    <row r="111" ht="15.75" customHeight="1">
      <c r="A111" s="1">
        <f t="shared" si="27"/>
        <v>104</v>
      </c>
      <c r="B111" s="1">
        <f t="shared" si="7"/>
        <v>0.0001609688001</v>
      </c>
      <c r="C111" s="1">
        <f t="shared" si="28"/>
        <v>0.066934205</v>
      </c>
      <c r="D111" s="7">
        <f t="shared" si="8"/>
        <v>1452</v>
      </c>
      <c r="E111" s="1">
        <f t="shared" si="9"/>
        <v>0.2337266977</v>
      </c>
      <c r="F111" s="1">
        <f t="shared" si="29"/>
        <v>60.44305866</v>
      </c>
      <c r="G111" s="1">
        <f t="shared" si="10"/>
        <v>1622.987776</v>
      </c>
      <c r="H111" s="1">
        <f t="shared" si="11"/>
        <v>170.9877756</v>
      </c>
      <c r="I111" s="1">
        <f t="shared" si="12"/>
        <v>1.245751174</v>
      </c>
      <c r="J111" s="1">
        <f t="shared" si="13"/>
        <v>1636.275044</v>
      </c>
      <c r="K111" s="1">
        <f t="shared" si="14"/>
        <v>2285.746499</v>
      </c>
      <c r="L111" s="1">
        <f t="shared" si="15"/>
        <v>2105.840669</v>
      </c>
      <c r="M111" s="1">
        <f t="shared" si="16"/>
        <v>0.7158602427</v>
      </c>
      <c r="N111" s="1">
        <f t="shared" si="17"/>
        <v>0.04896194249</v>
      </c>
      <c r="O111" s="8"/>
      <c r="T111" s="1">
        <f t="shared" si="31"/>
        <v>104</v>
      </c>
      <c r="V111" s="14">
        <f t="shared" si="19"/>
        <v>1452</v>
      </c>
      <c r="W111" s="14">
        <f t="shared" si="20"/>
        <v>0.0001609688001</v>
      </c>
      <c r="X111" s="25"/>
      <c r="Y111" s="14">
        <f t="shared" ref="Y111:Y124" si="37">W111/$X$124</f>
        <v>0.1031569088</v>
      </c>
      <c r="Z111" s="14">
        <f t="shared" si="22"/>
        <v>149.7838316</v>
      </c>
      <c r="AA111" s="25"/>
      <c r="AB111" s="14">
        <f t="shared" si="23"/>
        <v>120.235754</v>
      </c>
      <c r="AC111" s="25"/>
      <c r="AD111" s="14">
        <f t="shared" si="24"/>
        <v>217.2320139</v>
      </c>
      <c r="AE111" s="25"/>
      <c r="AF111" s="26">
        <f t="shared" si="25"/>
        <v>235.7905433</v>
      </c>
      <c r="AG111" s="27"/>
      <c r="AH111" s="16">
        <f t="shared" si="26"/>
        <v>0.005050762638</v>
      </c>
      <c r="AI111" s="27"/>
    </row>
    <row r="112" ht="15.75" customHeight="1">
      <c r="A112" s="1">
        <f t="shared" si="27"/>
        <v>105</v>
      </c>
      <c r="B112" s="1">
        <f t="shared" si="7"/>
        <v>0.0001514129024</v>
      </c>
      <c r="C112" s="1">
        <f t="shared" si="28"/>
        <v>0.06708561791</v>
      </c>
      <c r="D112" s="7">
        <f t="shared" si="8"/>
        <v>1466</v>
      </c>
      <c r="E112" s="1">
        <f t="shared" si="9"/>
        <v>0.2219713149</v>
      </c>
      <c r="F112" s="1">
        <f t="shared" si="29"/>
        <v>60.66502997</v>
      </c>
      <c r="G112" s="1">
        <f t="shared" si="10"/>
        <v>1624.127554</v>
      </c>
      <c r="H112" s="1">
        <f t="shared" si="11"/>
        <v>158.1275536</v>
      </c>
      <c r="I112" s="1">
        <f t="shared" si="12"/>
        <v>1.247898378</v>
      </c>
      <c r="J112" s="1">
        <f t="shared" si="13"/>
        <v>1637.028586</v>
      </c>
      <c r="K112" s="1">
        <f t="shared" si="14"/>
        <v>2288.330557</v>
      </c>
      <c r="L112" s="1">
        <f t="shared" si="15"/>
        <v>2107.557328</v>
      </c>
      <c r="M112" s="1">
        <f t="shared" si="16"/>
        <v>0.7153811681</v>
      </c>
      <c r="N112" s="1">
        <f t="shared" si="17"/>
        <v>0.04896245402</v>
      </c>
      <c r="O112" s="8"/>
      <c r="T112" s="1">
        <f t="shared" si="31"/>
        <v>105</v>
      </c>
      <c r="V112" s="14">
        <f t="shared" si="19"/>
        <v>1466</v>
      </c>
      <c r="W112" s="14">
        <f t="shared" si="20"/>
        <v>0.0001514129024</v>
      </c>
      <c r="X112" s="15"/>
      <c r="Y112" s="14">
        <f t="shared" si="37"/>
        <v>0.09703300864</v>
      </c>
      <c r="Z112" s="14">
        <f t="shared" si="22"/>
        <v>142.2503907</v>
      </c>
      <c r="AA112" s="15"/>
      <c r="AB112" s="14">
        <f t="shared" si="23"/>
        <v>113.991967</v>
      </c>
      <c r="AC112" s="15"/>
      <c r="AD112" s="14">
        <f t="shared" si="24"/>
        <v>204.5026284</v>
      </c>
      <c r="AE112" s="15"/>
      <c r="AF112" s="26">
        <f t="shared" si="25"/>
        <v>222.0435987</v>
      </c>
      <c r="AG112" s="27"/>
      <c r="AH112" s="16">
        <f t="shared" si="26"/>
        <v>0.004750974224</v>
      </c>
      <c r="AI112" s="27"/>
    </row>
    <row r="113" ht="15.75" customHeight="1">
      <c r="A113" s="1">
        <f t="shared" si="27"/>
        <v>106</v>
      </c>
      <c r="B113" s="1">
        <f t="shared" si="7"/>
        <v>0.0001424242897</v>
      </c>
      <c r="C113" s="1">
        <f t="shared" si="28"/>
        <v>0.0672280422</v>
      </c>
      <c r="D113" s="7">
        <f t="shared" si="8"/>
        <v>1480</v>
      </c>
      <c r="E113" s="1">
        <f t="shared" si="9"/>
        <v>0.2107879487</v>
      </c>
      <c r="F113" s="1">
        <f t="shared" si="29"/>
        <v>60.87581792</v>
      </c>
      <c r="G113" s="1">
        <f t="shared" si="10"/>
        <v>1625.118611</v>
      </c>
      <c r="H113" s="1">
        <f t="shared" si="11"/>
        <v>145.1186108</v>
      </c>
      <c r="I113" s="1">
        <f t="shared" si="12"/>
        <v>1.250028821</v>
      </c>
      <c r="J113" s="1">
        <f t="shared" si="13"/>
        <v>1637.736039</v>
      </c>
      <c r="K113" s="1">
        <f t="shared" si="14"/>
        <v>2290.871855</v>
      </c>
      <c r="L113" s="1">
        <f t="shared" si="15"/>
        <v>2109.354217</v>
      </c>
      <c r="M113" s="1">
        <f t="shared" si="16"/>
        <v>0.714896399</v>
      </c>
      <c r="N113" s="1">
        <f t="shared" si="17"/>
        <v>0.04896341716</v>
      </c>
      <c r="O113" s="8"/>
      <c r="T113" s="1">
        <f t="shared" si="31"/>
        <v>106</v>
      </c>
      <c r="V113" s="14">
        <f t="shared" si="19"/>
        <v>1480</v>
      </c>
      <c r="W113" s="14">
        <f t="shared" si="20"/>
        <v>0.0001424242897</v>
      </c>
      <c r="X113" s="15"/>
      <c r="Y113" s="14">
        <f t="shared" si="37"/>
        <v>0.0912726532</v>
      </c>
      <c r="Z113" s="14">
        <f t="shared" si="22"/>
        <v>135.0835267</v>
      </c>
      <c r="AA113" s="15"/>
      <c r="AB113" s="14">
        <f t="shared" si="23"/>
        <v>108.0643297</v>
      </c>
      <c r="AC113" s="15"/>
      <c r="AD113" s="14">
        <f t="shared" si="24"/>
        <v>192.5263559</v>
      </c>
      <c r="AE113" s="15"/>
      <c r="AF113" s="26">
        <f t="shared" si="25"/>
        <v>209.0939523</v>
      </c>
      <c r="AG113" s="27"/>
      <c r="AH113" s="16">
        <f t="shared" si="26"/>
        <v>0.004469020994</v>
      </c>
      <c r="AI113" s="27"/>
    </row>
    <row r="114" ht="15.75" customHeight="1">
      <c r="A114" s="1">
        <f t="shared" si="27"/>
        <v>107</v>
      </c>
      <c r="B114" s="1">
        <f t="shared" si="7"/>
        <v>0.0001339692851</v>
      </c>
      <c r="C114" s="1">
        <f t="shared" si="28"/>
        <v>0.06736201148</v>
      </c>
      <c r="D114" s="7">
        <f t="shared" si="8"/>
        <v>1494</v>
      </c>
      <c r="E114" s="1">
        <f t="shared" si="9"/>
        <v>0.2001501119</v>
      </c>
      <c r="F114" s="1">
        <f t="shared" si="29"/>
        <v>61.07596803</v>
      </c>
      <c r="G114" s="1">
        <f t="shared" si="10"/>
        <v>1625.972213</v>
      </c>
      <c r="H114" s="1">
        <f t="shared" si="11"/>
        <v>131.9722127</v>
      </c>
      <c r="I114" s="1">
        <f t="shared" si="12"/>
        <v>1.252142793</v>
      </c>
      <c r="J114" s="1">
        <f t="shared" si="13"/>
        <v>1638.398128</v>
      </c>
      <c r="K114" s="1">
        <f t="shared" si="14"/>
        <v>2293.371058</v>
      </c>
      <c r="L114" s="1">
        <f t="shared" si="15"/>
        <v>2111.229995</v>
      </c>
      <c r="M114" s="1">
        <f t="shared" si="16"/>
        <v>0.7144060366</v>
      </c>
      <c r="N114" s="1">
        <f t="shared" si="17"/>
        <v>0.04896482363</v>
      </c>
      <c r="O114" s="8"/>
      <c r="T114" s="1">
        <f t="shared" si="31"/>
        <v>107</v>
      </c>
      <c r="V114" s="14">
        <f t="shared" si="19"/>
        <v>1494</v>
      </c>
      <c r="W114" s="14">
        <f t="shared" si="20"/>
        <v>0.0001339692851</v>
      </c>
      <c r="X114" s="15"/>
      <c r="Y114" s="14">
        <f t="shared" si="37"/>
        <v>0.08585426071</v>
      </c>
      <c r="Z114" s="14">
        <f t="shared" si="22"/>
        <v>128.2662655</v>
      </c>
      <c r="AA114" s="15"/>
      <c r="AB114" s="14">
        <f t="shared" si="23"/>
        <v>102.4374107</v>
      </c>
      <c r="AC114" s="15"/>
      <c r="AD114" s="14">
        <f t="shared" si="24"/>
        <v>181.2580904</v>
      </c>
      <c r="AE114" s="15"/>
      <c r="AF114" s="26">
        <f t="shared" si="25"/>
        <v>196.8956767</v>
      </c>
      <c r="AG114" s="27"/>
      <c r="AH114" s="16">
        <f t="shared" si="26"/>
        <v>0.004203838734</v>
      </c>
      <c r="AI114" s="27"/>
    </row>
    <row r="115" ht="15.75" customHeight="1">
      <c r="A115" s="1">
        <f t="shared" si="27"/>
        <v>108</v>
      </c>
      <c r="B115" s="1">
        <f t="shared" si="7"/>
        <v>0.0001260162111</v>
      </c>
      <c r="C115" s="1">
        <f t="shared" si="28"/>
        <v>0.06748802769</v>
      </c>
      <c r="D115" s="7">
        <f t="shared" si="8"/>
        <v>1508</v>
      </c>
      <c r="E115" s="1">
        <f t="shared" si="9"/>
        <v>0.1900324463</v>
      </c>
      <c r="F115" s="1">
        <f t="shared" si="29"/>
        <v>61.26600048</v>
      </c>
      <c r="G115" s="1">
        <f t="shared" si="10"/>
        <v>1626.699087</v>
      </c>
      <c r="H115" s="1">
        <f t="shared" si="11"/>
        <v>118.6990874</v>
      </c>
      <c r="I115" s="1">
        <f t="shared" si="12"/>
        <v>1.254240572</v>
      </c>
      <c r="J115" s="1">
        <f t="shared" si="13"/>
        <v>1639.015544</v>
      </c>
      <c r="K115" s="1">
        <f t="shared" si="14"/>
        <v>2295.828805</v>
      </c>
      <c r="L115" s="1">
        <f t="shared" si="15"/>
        <v>2113.183391</v>
      </c>
      <c r="M115" s="1">
        <f t="shared" si="16"/>
        <v>0.7139101751</v>
      </c>
      <c r="N115" s="1">
        <f t="shared" si="17"/>
        <v>0.04896666557</v>
      </c>
      <c r="O115" s="8"/>
      <c r="T115" s="1">
        <f t="shared" si="31"/>
        <v>108</v>
      </c>
      <c r="V115" s="14">
        <f t="shared" si="19"/>
        <v>1508</v>
      </c>
      <c r="W115" s="14">
        <f t="shared" si="20"/>
        <v>0.0001260162111</v>
      </c>
      <c r="X115" s="15"/>
      <c r="Y115" s="14">
        <f t="shared" si="37"/>
        <v>0.08075753059</v>
      </c>
      <c r="Z115" s="14">
        <f t="shared" si="22"/>
        <v>121.7823561</v>
      </c>
      <c r="AA115" s="15"/>
      <c r="AB115" s="14">
        <f t="shared" si="23"/>
        <v>97.09648917</v>
      </c>
      <c r="AC115" s="15"/>
      <c r="AD115" s="14">
        <f t="shared" si="24"/>
        <v>170.6554723</v>
      </c>
      <c r="AE115" s="15"/>
      <c r="AF115" s="26">
        <f t="shared" si="25"/>
        <v>185.4054649</v>
      </c>
      <c r="AG115" s="27"/>
      <c r="AH115" s="16">
        <f t="shared" si="26"/>
        <v>0.003954426993</v>
      </c>
      <c r="AI115" s="27"/>
    </row>
    <row r="116" ht="15.75" customHeight="1">
      <c r="A116" s="1">
        <f t="shared" si="27"/>
        <v>109</v>
      </c>
      <c r="B116" s="1">
        <f t="shared" si="7"/>
        <v>0.0001185352705</v>
      </c>
      <c r="C116" s="1">
        <f t="shared" si="28"/>
        <v>0.06760656296</v>
      </c>
      <c r="D116" s="7">
        <f t="shared" si="8"/>
        <v>1522</v>
      </c>
      <c r="E116" s="1">
        <f t="shared" si="9"/>
        <v>0.1804106818</v>
      </c>
      <c r="F116" s="1">
        <f t="shared" si="29"/>
        <v>61.44641116</v>
      </c>
      <c r="G116" s="1">
        <f t="shared" si="10"/>
        <v>1627.309422</v>
      </c>
      <c r="H116" s="1">
        <f t="shared" si="11"/>
        <v>105.3094225</v>
      </c>
      <c r="I116" s="1">
        <f t="shared" si="12"/>
        <v>1.256322431</v>
      </c>
      <c r="J116" s="1">
        <f t="shared" si="13"/>
        <v>1639.58895</v>
      </c>
      <c r="K116" s="1">
        <f t="shared" si="14"/>
        <v>2298.245711</v>
      </c>
      <c r="L116" s="1">
        <f t="shared" si="15"/>
        <v>2115.2132</v>
      </c>
      <c r="M116" s="1">
        <f t="shared" si="16"/>
        <v>0.7134089022</v>
      </c>
      <c r="N116" s="1">
        <f t="shared" si="17"/>
        <v>0.04896893548</v>
      </c>
      <c r="O116" s="8"/>
      <c r="T116" s="1">
        <f t="shared" si="31"/>
        <v>109</v>
      </c>
      <c r="V116" s="14">
        <f t="shared" si="19"/>
        <v>1522</v>
      </c>
      <c r="W116" s="14">
        <f t="shared" si="20"/>
        <v>0.0001185352705</v>
      </c>
      <c r="X116" s="15"/>
      <c r="Y116" s="14">
        <f t="shared" si="37"/>
        <v>0.07596336737</v>
      </c>
      <c r="Z116" s="14">
        <f t="shared" si="22"/>
        <v>115.6162451</v>
      </c>
      <c r="AA116" s="15"/>
      <c r="AB116" s="14">
        <f t="shared" si="23"/>
        <v>92.02752593</v>
      </c>
      <c r="AC116" s="15"/>
      <c r="AD116" s="14">
        <f t="shared" si="24"/>
        <v>160.6787174</v>
      </c>
      <c r="AE116" s="15"/>
      <c r="AF116" s="26">
        <f t="shared" si="25"/>
        <v>174.5824833</v>
      </c>
      <c r="AG116" s="27"/>
      <c r="AH116" s="16">
        <f t="shared" si="26"/>
        <v>0.003719845236</v>
      </c>
      <c r="AI116" s="27"/>
    </row>
    <row r="117" ht="15.75" customHeight="1">
      <c r="A117" s="1">
        <f t="shared" si="27"/>
        <v>110</v>
      </c>
      <c r="B117" s="1">
        <f t="shared" si="7"/>
        <v>0.0001114984353</v>
      </c>
      <c r="C117" s="1">
        <f t="shared" si="28"/>
        <v>0.0677180614</v>
      </c>
      <c r="D117" s="7">
        <f t="shared" si="8"/>
        <v>1536</v>
      </c>
      <c r="E117" s="1">
        <f t="shared" si="9"/>
        <v>0.1712615967</v>
      </c>
      <c r="F117" s="1">
        <f t="shared" si="29"/>
        <v>61.61767276</v>
      </c>
      <c r="G117" s="1">
        <f t="shared" si="10"/>
        <v>1627.812865</v>
      </c>
      <c r="H117" s="1">
        <f t="shared" si="11"/>
        <v>91.81286522</v>
      </c>
      <c r="I117" s="1">
        <f t="shared" si="12"/>
        <v>1.258388637</v>
      </c>
      <c r="J117" s="1">
        <f t="shared" si="13"/>
        <v>1640.118976</v>
      </c>
      <c r="K117" s="1">
        <f t="shared" si="14"/>
        <v>2300.622369</v>
      </c>
      <c r="L117" s="1">
        <f t="shared" si="15"/>
        <v>2117.318286</v>
      </c>
      <c r="M117" s="1">
        <f t="shared" si="16"/>
        <v>0.7129022989</v>
      </c>
      <c r="N117" s="1">
        <f t="shared" si="17"/>
        <v>0.04897162621</v>
      </c>
      <c r="O117" s="8"/>
      <c r="T117" s="1">
        <f t="shared" si="31"/>
        <v>110</v>
      </c>
      <c r="V117" s="14">
        <f t="shared" si="19"/>
        <v>1536</v>
      </c>
      <c r="W117" s="14">
        <f t="shared" si="20"/>
        <v>0.0001114984353</v>
      </c>
      <c r="X117" s="15"/>
      <c r="Y117" s="14">
        <f t="shared" si="37"/>
        <v>0.07145380921</v>
      </c>
      <c r="Z117" s="14">
        <f t="shared" si="22"/>
        <v>109.7530509</v>
      </c>
      <c r="AA117" s="15"/>
      <c r="AB117" s="14">
        <f t="shared" si="23"/>
        <v>87.21713447</v>
      </c>
      <c r="AC117" s="15"/>
      <c r="AD117" s="14">
        <f t="shared" si="24"/>
        <v>151.2904568</v>
      </c>
      <c r="AE117" s="15"/>
      <c r="AF117" s="26">
        <f t="shared" si="25"/>
        <v>164.3882318</v>
      </c>
      <c r="AG117" s="27"/>
      <c r="AH117" s="16">
        <f t="shared" si="26"/>
        <v>0.003499209235</v>
      </c>
      <c r="AI117" s="27"/>
    </row>
    <row r="118" ht="15.75" customHeight="1">
      <c r="A118" s="1">
        <f t="shared" si="27"/>
        <v>111</v>
      </c>
      <c r="B118" s="1">
        <f t="shared" si="7"/>
        <v>0.0001048793412</v>
      </c>
      <c r="C118" s="1">
        <f t="shared" si="28"/>
        <v>0.06782294074</v>
      </c>
      <c r="D118" s="7">
        <f t="shared" si="8"/>
        <v>1550</v>
      </c>
      <c r="E118" s="1">
        <f t="shared" si="9"/>
        <v>0.1625629789</v>
      </c>
      <c r="F118" s="1">
        <f t="shared" si="29"/>
        <v>61.78023574</v>
      </c>
      <c r="G118" s="1">
        <f t="shared" si="10"/>
        <v>1628.218528</v>
      </c>
      <c r="H118" s="1">
        <f t="shared" si="11"/>
        <v>78.21852815</v>
      </c>
      <c r="I118" s="1">
        <f t="shared" si="12"/>
        <v>1.260439446</v>
      </c>
      <c r="J118" s="1">
        <f t="shared" si="13"/>
        <v>1640.606225</v>
      </c>
      <c r="K118" s="1">
        <f t="shared" si="14"/>
        <v>2302.959348</v>
      </c>
      <c r="L118" s="1">
        <f t="shared" si="15"/>
        <v>2119.497573</v>
      </c>
      <c r="M118" s="1">
        <f t="shared" si="16"/>
        <v>0.7123904405</v>
      </c>
      <c r="N118" s="1">
        <f t="shared" si="17"/>
        <v>0.04897473096</v>
      </c>
      <c r="O118" s="8"/>
      <c r="T118" s="1">
        <f t="shared" si="31"/>
        <v>111</v>
      </c>
      <c r="V118" s="14">
        <f t="shared" si="19"/>
        <v>1550</v>
      </c>
      <c r="W118" s="14">
        <f t="shared" si="20"/>
        <v>0.0001048793412</v>
      </c>
      <c r="X118" s="15"/>
      <c r="Y118" s="14">
        <f t="shared" si="37"/>
        <v>0.06721196054</v>
      </c>
      <c r="Z118" s="14">
        <f t="shared" si="22"/>
        <v>104.1785388</v>
      </c>
      <c r="AA118" s="15"/>
      <c r="AB118" s="14">
        <f t="shared" si="23"/>
        <v>82.65255354</v>
      </c>
      <c r="AC118" s="15"/>
      <c r="AD118" s="14">
        <f t="shared" si="24"/>
        <v>142.4555872</v>
      </c>
      <c r="AE118" s="15"/>
      <c r="AF118" s="26">
        <f t="shared" si="25"/>
        <v>154.7864128</v>
      </c>
      <c r="AG118" s="27"/>
      <c r="AH118" s="16">
        <f t="shared" si="26"/>
        <v>0.003291687684</v>
      </c>
      <c r="AI118" s="27"/>
    </row>
    <row r="119" ht="15.75" customHeight="1">
      <c r="A119" s="1">
        <f t="shared" si="27"/>
        <v>112</v>
      </c>
      <c r="B119" s="1">
        <f t="shared" si="7"/>
        <v>0.00009865318896</v>
      </c>
      <c r="C119" s="1">
        <f t="shared" si="28"/>
        <v>0.06792159393</v>
      </c>
      <c r="D119" s="7">
        <f t="shared" si="8"/>
        <v>1564</v>
      </c>
      <c r="E119" s="1">
        <f t="shared" si="9"/>
        <v>0.1542935875</v>
      </c>
      <c r="F119" s="1">
        <f t="shared" si="29"/>
        <v>61.93452933</v>
      </c>
      <c r="G119" s="1">
        <f t="shared" si="10"/>
        <v>1628.534997</v>
      </c>
      <c r="H119" s="1">
        <f t="shared" si="11"/>
        <v>64.53499658</v>
      </c>
      <c r="I119" s="1">
        <f t="shared" si="12"/>
        <v>1.262475113</v>
      </c>
      <c r="J119" s="1">
        <f t="shared" si="13"/>
        <v>1641.051269</v>
      </c>
      <c r="K119" s="1">
        <f t="shared" si="14"/>
        <v>2305.257197</v>
      </c>
      <c r="L119" s="1">
        <f t="shared" si="15"/>
        <v>2121.750047</v>
      </c>
      <c r="M119" s="1">
        <f t="shared" si="16"/>
        <v>0.7118733959</v>
      </c>
      <c r="N119" s="1">
        <f t="shared" si="17"/>
        <v>0.04897824326</v>
      </c>
      <c r="O119" s="8"/>
      <c r="T119" s="1">
        <f t="shared" si="31"/>
        <v>112</v>
      </c>
      <c r="V119" s="14">
        <f t="shared" si="19"/>
        <v>1564</v>
      </c>
      <c r="W119" s="14">
        <f t="shared" si="20"/>
        <v>0.00009865318896</v>
      </c>
      <c r="X119" s="15"/>
      <c r="Y119" s="14">
        <f t="shared" si="37"/>
        <v>0.06322192881</v>
      </c>
      <c r="Z119" s="14">
        <f t="shared" si="22"/>
        <v>98.87909666</v>
      </c>
      <c r="AA119" s="15"/>
      <c r="AB119" s="14">
        <f t="shared" si="23"/>
        <v>78.32162047</v>
      </c>
      <c r="AC119" s="15"/>
      <c r="AD119" s="14">
        <f t="shared" si="24"/>
        <v>134.1411304</v>
      </c>
      <c r="AE119" s="15"/>
      <c r="AF119" s="26">
        <f t="shared" si="25"/>
        <v>145.7428064</v>
      </c>
      <c r="AG119" s="27"/>
      <c r="AH119" s="16">
        <f t="shared" si="26"/>
        <v>0.003096499009</v>
      </c>
      <c r="AI119" s="27"/>
    </row>
    <row r="120" ht="15.75" customHeight="1">
      <c r="A120" s="1">
        <f t="shared" si="27"/>
        <v>113</v>
      </c>
      <c r="B120" s="1">
        <f t="shared" si="7"/>
        <v>0.00009279665167</v>
      </c>
      <c r="C120" s="1">
        <f t="shared" si="28"/>
        <v>0.06801439058</v>
      </c>
      <c r="D120" s="7">
        <f t="shared" si="8"/>
        <v>1578</v>
      </c>
      <c r="E120" s="1">
        <f t="shared" si="9"/>
        <v>0.1464331163</v>
      </c>
      <c r="F120" s="1">
        <f t="shared" si="29"/>
        <v>62.08096244</v>
      </c>
      <c r="G120" s="1">
        <f t="shared" si="10"/>
        <v>1628.77034</v>
      </c>
      <c r="H120" s="1">
        <f t="shared" si="11"/>
        <v>50.77033958</v>
      </c>
      <c r="I120" s="1">
        <f t="shared" si="12"/>
        <v>1.264495883</v>
      </c>
      <c r="J120" s="1">
        <f t="shared" si="13"/>
        <v>1641.454657</v>
      </c>
      <c r="K120" s="1">
        <f t="shared" si="14"/>
        <v>2307.516443</v>
      </c>
      <c r="L120" s="1">
        <f t="shared" si="15"/>
        <v>2124.074753</v>
      </c>
      <c r="M120" s="1">
        <f t="shared" si="16"/>
        <v>0.7113512287</v>
      </c>
      <c r="N120" s="1">
        <f t="shared" si="17"/>
        <v>0.04898215699</v>
      </c>
      <c r="O120" s="8"/>
      <c r="T120" s="1">
        <f t="shared" si="31"/>
        <v>113</v>
      </c>
      <c r="V120" s="14">
        <f t="shared" si="19"/>
        <v>1578</v>
      </c>
      <c r="W120" s="14">
        <f t="shared" si="20"/>
        <v>0.00009279665167</v>
      </c>
      <c r="X120" s="15"/>
      <c r="Y120" s="14">
        <f t="shared" si="37"/>
        <v>0.05946876495</v>
      </c>
      <c r="Z120" s="14">
        <f t="shared" si="22"/>
        <v>93.84171109</v>
      </c>
      <c r="AA120" s="15"/>
      <c r="AB120" s="14">
        <f t="shared" si="23"/>
        <v>74.21274548</v>
      </c>
      <c r="AC120" s="15"/>
      <c r="AD120" s="14">
        <f t="shared" si="24"/>
        <v>126.3161022</v>
      </c>
      <c r="AE120" s="15"/>
      <c r="AF120" s="26">
        <f t="shared" si="25"/>
        <v>137.2251529</v>
      </c>
      <c r="AG120" s="27"/>
      <c r="AH120" s="16">
        <f t="shared" si="26"/>
        <v>0.00291290838</v>
      </c>
      <c r="AI120" s="27"/>
    </row>
    <row r="121" ht="15.75" customHeight="1">
      <c r="A121" s="1">
        <f t="shared" si="27"/>
        <v>114</v>
      </c>
      <c r="B121" s="1">
        <f t="shared" si="7"/>
        <v>0.00008728778716</v>
      </c>
      <c r="C121" s="1">
        <f t="shared" si="28"/>
        <v>0.06810167837</v>
      </c>
      <c r="D121" s="7">
        <f t="shared" si="8"/>
        <v>1592</v>
      </c>
      <c r="E121" s="1">
        <f t="shared" si="9"/>
        <v>0.1389621572</v>
      </c>
      <c r="F121" s="1">
        <f t="shared" si="29"/>
        <v>62.2199246</v>
      </c>
      <c r="G121" s="1">
        <f t="shared" si="10"/>
        <v>1628.932123</v>
      </c>
      <c r="H121" s="1">
        <f t="shared" si="11"/>
        <v>36.93212318</v>
      </c>
      <c r="I121" s="1">
        <f t="shared" si="12"/>
        <v>1.266501994</v>
      </c>
      <c r="J121" s="1">
        <f t="shared" si="13"/>
        <v>1641.816906</v>
      </c>
      <c r="K121" s="1">
        <f t="shared" si="14"/>
        <v>2309.737591</v>
      </c>
      <c r="L121" s="1">
        <f t="shared" si="15"/>
        <v>2126.470792</v>
      </c>
      <c r="M121" s="1">
        <f t="shared" si="16"/>
        <v>0.7108239967</v>
      </c>
      <c r="N121" s="1">
        <f t="shared" si="17"/>
        <v>0.04898646628</v>
      </c>
      <c r="O121" s="8"/>
      <c r="T121" s="1">
        <f t="shared" si="31"/>
        <v>114</v>
      </c>
      <c r="V121" s="14">
        <f t="shared" si="19"/>
        <v>1592</v>
      </c>
      <c r="W121" s="14">
        <f t="shared" si="20"/>
        <v>0.00008728778716</v>
      </c>
      <c r="X121" s="15"/>
      <c r="Y121" s="14">
        <f t="shared" si="37"/>
        <v>0.0559384073</v>
      </c>
      <c r="Z121" s="14">
        <f t="shared" si="22"/>
        <v>89.05394443</v>
      </c>
      <c r="AA121" s="15"/>
      <c r="AB121" s="14">
        <f t="shared" si="23"/>
        <v>70.31488685</v>
      </c>
      <c r="AC121" s="15"/>
      <c r="AD121" s="14">
        <f t="shared" si="24"/>
        <v>118.9513893</v>
      </c>
      <c r="AE121" s="15"/>
      <c r="AF121" s="26">
        <f t="shared" si="25"/>
        <v>129.2030421</v>
      </c>
      <c r="AG121" s="27"/>
      <c r="AH121" s="16">
        <f t="shared" si="26"/>
        <v>0.002740224903</v>
      </c>
      <c r="AI121" s="27"/>
    </row>
    <row r="122" ht="15.75" customHeight="1">
      <c r="A122" s="1">
        <f t="shared" si="27"/>
        <v>115</v>
      </c>
      <c r="B122" s="1">
        <f t="shared" si="7"/>
        <v>0.00008210595587</v>
      </c>
      <c r="C122" s="1">
        <f t="shared" si="28"/>
        <v>0.06818378432</v>
      </c>
      <c r="D122" s="7">
        <f t="shared" si="8"/>
        <v>1606</v>
      </c>
      <c r="E122" s="1">
        <f t="shared" si="9"/>
        <v>0.1318621651</v>
      </c>
      <c r="F122" s="1">
        <f t="shared" si="29"/>
        <v>62.35178676</v>
      </c>
      <c r="G122" s="1">
        <f t="shared" si="10"/>
        <v>1629.027425</v>
      </c>
      <c r="H122" s="1">
        <f t="shared" si="11"/>
        <v>23.02742549</v>
      </c>
      <c r="I122" s="1">
        <f t="shared" si="12"/>
        <v>1.268493683</v>
      </c>
      <c r="J122" s="1">
        <f t="shared" si="13"/>
        <v>1642.138511</v>
      </c>
      <c r="K122" s="1">
        <f t="shared" si="14"/>
        <v>2311.92113</v>
      </c>
      <c r="L122" s="1">
        <f t="shared" si="15"/>
        <v>2128.93732</v>
      </c>
      <c r="M122" s="1">
        <f t="shared" si="16"/>
        <v>0.7102917526</v>
      </c>
      <c r="N122" s="1">
        <f t="shared" si="17"/>
        <v>0.04899116562</v>
      </c>
      <c r="O122" s="8"/>
      <c r="T122" s="1">
        <f t="shared" si="31"/>
        <v>115</v>
      </c>
      <c r="V122" s="14">
        <f t="shared" si="19"/>
        <v>1606</v>
      </c>
      <c r="W122" s="14">
        <f t="shared" si="20"/>
        <v>0.00008210595587</v>
      </c>
      <c r="X122" s="15"/>
      <c r="Y122" s="14">
        <f t="shared" si="37"/>
        <v>0.05261762901</v>
      </c>
      <c r="Z122" s="14">
        <f t="shared" si="22"/>
        <v>84.50391219</v>
      </c>
      <c r="AA122" s="15"/>
      <c r="AB122" s="14">
        <f t="shared" si="23"/>
        <v>66.61752703</v>
      </c>
      <c r="AC122" s="15"/>
      <c r="AD122" s="14">
        <f t="shared" si="24"/>
        <v>112.0196341</v>
      </c>
      <c r="AE122" s="15"/>
      <c r="AF122" s="26">
        <f t="shared" si="25"/>
        <v>121.6478083</v>
      </c>
      <c r="AG122" s="27"/>
      <c r="AH122" s="16">
        <f t="shared" si="26"/>
        <v>0.002577798977</v>
      </c>
      <c r="AI122" s="27"/>
    </row>
    <row r="123" ht="15.75" customHeight="1">
      <c r="A123" s="1">
        <f t="shared" si="27"/>
        <v>116</v>
      </c>
      <c r="B123" s="1">
        <f t="shared" si="7"/>
        <v>0.00007723174352</v>
      </c>
      <c r="C123" s="1">
        <f t="shared" si="28"/>
        <v>0.06826101607</v>
      </c>
      <c r="D123" s="7">
        <f t="shared" si="8"/>
        <v>1620</v>
      </c>
      <c r="E123" s="1">
        <f t="shared" si="9"/>
        <v>0.1251154245</v>
      </c>
      <c r="F123" s="1">
        <f t="shared" si="29"/>
        <v>62.47690219</v>
      </c>
      <c r="G123" s="1">
        <f t="shared" si="10"/>
        <v>1629.062853</v>
      </c>
      <c r="H123" s="1">
        <f t="shared" si="11"/>
        <v>9.062853377</v>
      </c>
      <c r="I123" s="1">
        <f t="shared" si="12"/>
        <v>1.270471175</v>
      </c>
      <c r="J123" s="1">
        <f t="shared" si="13"/>
        <v>1642.419942</v>
      </c>
      <c r="K123" s="1">
        <f t="shared" si="14"/>
        <v>2314.067527</v>
      </c>
      <c r="L123" s="1">
        <f t="shared" si="15"/>
        <v>2131.473544</v>
      </c>
      <c r="M123" s="1">
        <f t="shared" si="16"/>
        <v>0.7097545439</v>
      </c>
      <c r="N123" s="1">
        <f t="shared" si="17"/>
        <v>0.04899624974</v>
      </c>
      <c r="O123" s="8"/>
      <c r="T123" s="1">
        <f t="shared" si="31"/>
        <v>116</v>
      </c>
      <c r="V123" s="14">
        <f t="shared" si="19"/>
        <v>1620</v>
      </c>
      <c r="W123" s="14">
        <f t="shared" si="20"/>
        <v>0.00007723174352</v>
      </c>
      <c r="X123" s="15"/>
      <c r="Y123" s="14">
        <f t="shared" si="37"/>
        <v>0.04949398841</v>
      </c>
      <c r="Z123" s="14">
        <f t="shared" si="22"/>
        <v>80.18026122</v>
      </c>
      <c r="AA123" s="15"/>
      <c r="AB123" s="14">
        <f t="shared" si="23"/>
        <v>63.11064964</v>
      </c>
      <c r="AC123" s="15"/>
      <c r="AD123" s="14">
        <f t="shared" si="24"/>
        <v>105.4951268</v>
      </c>
      <c r="AE123" s="15"/>
      <c r="AF123" s="26">
        <f t="shared" si="25"/>
        <v>114.5324314</v>
      </c>
      <c r="AG123" s="27"/>
      <c r="AH123" s="16">
        <f t="shared" si="26"/>
        <v>0.002425019817</v>
      </c>
      <c r="AI123" s="27"/>
    </row>
    <row r="124" ht="15.75" customHeight="1">
      <c r="A124" s="1">
        <f t="shared" si="27"/>
        <v>117</v>
      </c>
      <c r="B124" s="1">
        <f t="shared" si="7"/>
        <v>0.00007264688832</v>
      </c>
      <c r="C124" s="1">
        <f t="shared" si="28"/>
        <v>0.06833366295</v>
      </c>
      <c r="D124" s="7">
        <f t="shared" si="8"/>
        <v>1634</v>
      </c>
      <c r="E124" s="1">
        <f t="shared" si="9"/>
        <v>0.1187050155</v>
      </c>
      <c r="F124" s="1">
        <f t="shared" si="29"/>
        <v>62.5956072</v>
      </c>
      <c r="G124" s="1">
        <f t="shared" si="10"/>
        <v>1629.04456</v>
      </c>
      <c r="H124" s="1">
        <f t="shared" si="11"/>
        <v>-4.955439615</v>
      </c>
      <c r="I124" s="1">
        <f t="shared" si="12"/>
        <v>1.272434695</v>
      </c>
      <c r="J124" s="1">
        <f t="shared" si="13"/>
        <v>1642.661644</v>
      </c>
      <c r="K124" s="1">
        <f t="shared" si="14"/>
        <v>2316.177232</v>
      </c>
      <c r="L124" s="1">
        <f t="shared" si="15"/>
        <v>2134.078723</v>
      </c>
      <c r="M124" s="1">
        <f t="shared" si="16"/>
        <v>0.7092124131</v>
      </c>
      <c r="N124" s="1">
        <f t="shared" si="17"/>
        <v>0.04900171368</v>
      </c>
      <c r="O124" s="28"/>
      <c r="T124" s="1">
        <f t="shared" si="31"/>
        <v>117</v>
      </c>
      <c r="V124" s="14">
        <f t="shared" si="19"/>
        <v>1634</v>
      </c>
      <c r="W124" s="14">
        <f t="shared" si="20"/>
        <v>0.00007264688832</v>
      </c>
      <c r="X124" s="18">
        <f>SUM(W111:W124)</f>
        <v>0.001560426751</v>
      </c>
      <c r="Y124" s="14">
        <f t="shared" si="37"/>
        <v>0.04655578243</v>
      </c>
      <c r="Z124" s="14">
        <f t="shared" si="22"/>
        <v>76.0721485</v>
      </c>
      <c r="AA124" s="18">
        <f>SUM(Z111:Z124)</f>
        <v>1529.24528</v>
      </c>
      <c r="AB124" s="14">
        <f t="shared" si="23"/>
        <v>59.78471729</v>
      </c>
      <c r="AC124" s="18">
        <f>AA124/SUM(AB111:AB124)</f>
        <v>1.257514802</v>
      </c>
      <c r="AD124" s="14">
        <f t="shared" si="24"/>
        <v>99.35370473</v>
      </c>
      <c r="AE124" s="18">
        <f>SUM(AD111:AD124)</f>
        <v>2116.87641</v>
      </c>
      <c r="AF124" s="26">
        <f t="shared" si="25"/>
        <v>107.8314433</v>
      </c>
      <c r="AG124" s="29">
        <f>SUM(AF111:AF124)</f>
        <v>2299.169048</v>
      </c>
      <c r="AH124" s="16">
        <f t="shared" si="26"/>
        <v>0.002281313121</v>
      </c>
      <c r="AI124" s="29">
        <f>SUM(AH111:AH124)</f>
        <v>0.04897352995</v>
      </c>
    </row>
    <row r="125" ht="15.75" customHeight="1">
      <c r="O125" s="28"/>
      <c r="T125" s="1"/>
      <c r="U125" s="1"/>
      <c r="V125" s="1"/>
      <c r="AF125" s="1"/>
      <c r="AG125" s="1"/>
      <c r="AH125" s="1"/>
      <c r="AI125" s="1"/>
    </row>
    <row r="126" ht="15.75" customHeight="1">
      <c r="O126" s="28"/>
      <c r="P126" s="9" t="s">
        <v>63</v>
      </c>
      <c r="Q126" s="9"/>
      <c r="R126" s="9" t="s">
        <v>99</v>
      </c>
      <c r="S126" s="9"/>
      <c r="T126" s="9"/>
      <c r="U126" s="9"/>
      <c r="V126" s="9"/>
      <c r="W126" s="9"/>
      <c r="X126" s="9"/>
      <c r="Y126" s="9"/>
      <c r="Z126" s="9"/>
      <c r="AA126" s="1"/>
      <c r="AB126" s="1"/>
      <c r="AC126" s="1"/>
      <c r="AD126" s="1"/>
      <c r="AE126" s="1"/>
      <c r="AF126" s="1"/>
      <c r="AG126" s="1"/>
      <c r="AH126" s="1"/>
      <c r="AI126" s="9"/>
    </row>
    <row r="127" ht="15.75" customHeight="1">
      <c r="O127" s="28"/>
      <c r="P127" s="1"/>
      <c r="Q127" s="1"/>
      <c r="R127" s="1"/>
      <c r="S127" s="1"/>
      <c r="T127" s="1"/>
      <c r="U127" s="1"/>
      <c r="W127" s="30" t="s">
        <v>100</v>
      </c>
      <c r="X127" s="30"/>
      <c r="Y127" s="30"/>
      <c r="Z127" s="30"/>
      <c r="AA127" s="31"/>
      <c r="AB127" s="31"/>
      <c r="AC127" s="31"/>
      <c r="AD127" s="1"/>
      <c r="AE127" s="1"/>
      <c r="AF127" s="1"/>
      <c r="AG127" s="1"/>
      <c r="AH127" s="1"/>
    </row>
    <row r="128" ht="15.75" customHeight="1">
      <c r="O128" s="28"/>
      <c r="W128" s="1" t="s">
        <v>101</v>
      </c>
      <c r="X128" s="1" t="s">
        <v>102</v>
      </c>
      <c r="Y128" s="1" t="s">
        <v>103</v>
      </c>
      <c r="Z128" s="1" t="s">
        <v>104</v>
      </c>
      <c r="AA128" s="1"/>
      <c r="AB128" s="1"/>
      <c r="AC128" s="1"/>
      <c r="AD128" s="1"/>
      <c r="AE128" s="1"/>
      <c r="AF128" s="1"/>
      <c r="AG128" s="1"/>
      <c r="AH128" s="1"/>
    </row>
    <row r="129" ht="15.75" customHeight="1">
      <c r="O129" s="28"/>
      <c r="P129" s="1" t="s">
        <v>69</v>
      </c>
      <c r="Q129" s="1"/>
      <c r="R129" s="1" t="s">
        <v>105</v>
      </c>
      <c r="S129" s="1" t="s">
        <v>106</v>
      </c>
      <c r="T129" s="1" t="s">
        <v>107</v>
      </c>
      <c r="U129" s="1" t="s">
        <v>108</v>
      </c>
      <c r="V129" s="1" t="s">
        <v>109</v>
      </c>
      <c r="W129" s="13">
        <f>V130/7</f>
        <v>0.0663850757</v>
      </c>
      <c r="X129" s="13">
        <f>V130/6</f>
        <v>0.07744925498</v>
      </c>
      <c r="Y129" s="13">
        <f>V130/5</f>
        <v>0.09293910598</v>
      </c>
      <c r="Z129" s="13">
        <f>V130/4</f>
        <v>0.1161738825</v>
      </c>
      <c r="AA129" s="1"/>
      <c r="AB129" s="1"/>
      <c r="AC129" s="1"/>
      <c r="AD129" s="1"/>
      <c r="AE129" s="1"/>
      <c r="AF129" s="1"/>
      <c r="AG129" s="1"/>
      <c r="AH129" s="1"/>
    </row>
    <row r="130" ht="15.75" customHeight="1">
      <c r="O130" s="28"/>
      <c r="P130" s="13">
        <v>51.0</v>
      </c>
      <c r="R130" s="1">
        <f t="shared" ref="R130:R196" si="38">B58</f>
        <v>0.004124955694</v>
      </c>
      <c r="S130" s="14">
        <f t="shared" ref="S130:S196" si="39">D58</f>
        <v>710</v>
      </c>
      <c r="T130" s="1">
        <f t="shared" ref="T130:T196" si="40">LN(S130)</f>
        <v>6.56526497</v>
      </c>
      <c r="U130" s="1">
        <f t="shared" ref="U130:U196" si="41">T130*R130</f>
        <v>0.02708142712</v>
      </c>
      <c r="V130" s="13">
        <f>SUM(U130:U196)</f>
        <v>0.4646955299</v>
      </c>
      <c r="W130" s="9"/>
      <c r="X130" s="32"/>
      <c r="Y130" s="33"/>
      <c r="Z130" s="9"/>
      <c r="AA130" s="1"/>
      <c r="AB130" s="1"/>
      <c r="AC130" s="1"/>
      <c r="AD130" s="1"/>
      <c r="AE130" s="1"/>
      <c r="AF130" s="1"/>
      <c r="AG130" s="1"/>
      <c r="AH130" s="1"/>
    </row>
    <row r="131" ht="15.75" customHeight="1">
      <c r="O131" s="28"/>
      <c r="P131" s="13">
        <f t="shared" ref="P131:P196" si="42">P130+1</f>
        <v>52</v>
      </c>
      <c r="R131" s="1">
        <f t="shared" si="38"/>
        <v>0.003880078087</v>
      </c>
      <c r="S131" s="1">
        <f t="shared" si="39"/>
        <v>724</v>
      </c>
      <c r="T131" s="1">
        <f t="shared" si="40"/>
        <v>6.584791392</v>
      </c>
      <c r="U131" s="1">
        <f t="shared" si="41"/>
        <v>0.02554950479</v>
      </c>
      <c r="W131" s="24" t="s">
        <v>110</v>
      </c>
      <c r="X131" s="34"/>
      <c r="Y131" s="35"/>
      <c r="Z131" s="9"/>
      <c r="AA131" s="1"/>
      <c r="AB131" s="1"/>
      <c r="AC131" s="1"/>
      <c r="AD131" s="1"/>
      <c r="AE131" s="1"/>
      <c r="AF131" s="1"/>
      <c r="AG131" s="1"/>
      <c r="AH131" s="1"/>
    </row>
    <row r="132" ht="15.75" customHeight="1">
      <c r="O132" s="28"/>
      <c r="P132" s="13">
        <f t="shared" si="42"/>
        <v>53</v>
      </c>
      <c r="R132" s="1">
        <f t="shared" si="38"/>
        <v>0.003649737616</v>
      </c>
      <c r="S132" s="1">
        <f t="shared" si="39"/>
        <v>738</v>
      </c>
      <c r="T132" s="1">
        <f t="shared" si="40"/>
        <v>6.603943825</v>
      </c>
      <c r="U132" s="1">
        <f t="shared" si="41"/>
        <v>0.02410266219</v>
      </c>
      <c r="W132" s="36"/>
      <c r="X132" s="37" t="s">
        <v>111</v>
      </c>
      <c r="Y132" s="35"/>
      <c r="Z132" s="9"/>
      <c r="AA132" s="1"/>
      <c r="AB132" s="1"/>
      <c r="AC132" s="1"/>
      <c r="AD132" s="1"/>
      <c r="AE132" s="1"/>
      <c r="AF132" s="1"/>
      <c r="AG132" s="1"/>
      <c r="AH132" s="1"/>
    </row>
    <row r="133" ht="15.75" customHeight="1">
      <c r="O133" s="28"/>
      <c r="P133" s="13">
        <f t="shared" si="42"/>
        <v>54</v>
      </c>
      <c r="R133" s="1">
        <f t="shared" si="38"/>
        <v>0.003433071285</v>
      </c>
      <c r="S133" s="1">
        <f t="shared" si="39"/>
        <v>752</v>
      </c>
      <c r="T133" s="1">
        <f t="shared" si="40"/>
        <v>6.622736324</v>
      </c>
      <c r="U133" s="1">
        <f t="shared" si="41"/>
        <v>0.0227363259</v>
      </c>
      <c r="W133" s="38"/>
      <c r="X133" s="39"/>
      <c r="Y133" s="40" t="s">
        <v>111</v>
      </c>
      <c r="Z133" s="9"/>
      <c r="AA133" s="1"/>
      <c r="AB133" s="1"/>
      <c r="AC133" s="1"/>
      <c r="AD133" s="1"/>
      <c r="AE133" s="1"/>
      <c r="AF133" s="1"/>
      <c r="AG133" s="1"/>
      <c r="AH133" s="1"/>
    </row>
    <row r="134" ht="15.75" customHeight="1">
      <c r="O134" s="28"/>
      <c r="P134" s="13">
        <f t="shared" si="42"/>
        <v>55</v>
      </c>
      <c r="R134" s="1">
        <f t="shared" si="38"/>
        <v>0.003229267331</v>
      </c>
      <c r="S134" s="1">
        <f t="shared" si="39"/>
        <v>766</v>
      </c>
      <c r="T134" s="1">
        <f t="shared" si="40"/>
        <v>6.64118217</v>
      </c>
      <c r="U134" s="1">
        <f t="shared" si="41"/>
        <v>0.02144615262</v>
      </c>
      <c r="W134" s="41" t="s">
        <v>112</v>
      </c>
      <c r="X134" s="42"/>
      <c r="Y134" s="39"/>
      <c r="Z134" s="24" t="s">
        <v>111</v>
      </c>
      <c r="AA134" s="1"/>
      <c r="AB134" s="1"/>
      <c r="AC134" s="1"/>
      <c r="AD134" s="1"/>
      <c r="AE134" s="1"/>
      <c r="AF134" s="1"/>
      <c r="AG134" s="1"/>
      <c r="AH134" s="1"/>
    </row>
    <row r="135" ht="15.75" customHeight="1">
      <c r="O135" s="28"/>
      <c r="P135" s="13">
        <f t="shared" si="42"/>
        <v>56</v>
      </c>
      <c r="R135" s="1">
        <f t="shared" si="38"/>
        <v>0.003037562179</v>
      </c>
      <c r="S135" s="1">
        <f t="shared" si="39"/>
        <v>780</v>
      </c>
      <c r="T135" s="1">
        <f t="shared" si="40"/>
        <v>6.65929392</v>
      </c>
      <c r="U135" s="1">
        <f t="shared" si="41"/>
        <v>0.02022801935</v>
      </c>
      <c r="W135" s="43"/>
      <c r="X135" s="42"/>
      <c r="Y135" s="44"/>
      <c r="Z135" s="45"/>
      <c r="AA135" s="1"/>
      <c r="AB135" s="1"/>
      <c r="AC135" s="1"/>
      <c r="AD135" s="1"/>
      <c r="AE135" s="1"/>
      <c r="AF135" s="1"/>
      <c r="AG135" s="1"/>
      <c r="AH135" s="1"/>
    </row>
    <row r="136" ht="15.75" customHeight="1">
      <c r="O136" s="28"/>
      <c r="P136" s="13">
        <f t="shared" si="42"/>
        <v>57</v>
      </c>
      <c r="R136" s="1">
        <f t="shared" si="38"/>
        <v>0.002857237586</v>
      </c>
      <c r="S136" s="1">
        <f t="shared" si="39"/>
        <v>794</v>
      </c>
      <c r="T136" s="1">
        <f t="shared" si="40"/>
        <v>6.677083461</v>
      </c>
      <c r="U136" s="1">
        <f t="shared" si="41"/>
        <v>0.01907801383</v>
      </c>
      <c r="W136" s="9"/>
      <c r="X136" s="46" t="s">
        <v>112</v>
      </c>
      <c r="Y136" s="44"/>
      <c r="Z136" s="47"/>
      <c r="AA136" s="1"/>
      <c r="AB136" s="1"/>
      <c r="AC136" s="1"/>
      <c r="AD136" s="1"/>
      <c r="AE136" s="1"/>
      <c r="AF136" s="1"/>
      <c r="AG136" s="1"/>
      <c r="AH136" s="1"/>
    </row>
    <row r="137" ht="15.75" customHeight="1">
      <c r="O137" s="28"/>
      <c r="P137" s="13">
        <f t="shared" si="42"/>
        <v>58</v>
      </c>
      <c r="R137" s="1">
        <f t="shared" si="38"/>
        <v>0.002687617945</v>
      </c>
      <c r="S137" s="1">
        <f t="shared" si="39"/>
        <v>808</v>
      </c>
      <c r="T137" s="1">
        <f t="shared" si="40"/>
        <v>6.694562059</v>
      </c>
      <c r="U137" s="1">
        <f t="shared" si="41"/>
        <v>0.01799242512</v>
      </c>
      <c r="W137" s="9"/>
      <c r="X137" s="45"/>
      <c r="Y137" s="44"/>
      <c r="Z137" s="47"/>
      <c r="AA137" s="1"/>
      <c r="AB137" s="1"/>
      <c r="AC137" s="1"/>
      <c r="AD137" s="1"/>
      <c r="AE137" s="1"/>
      <c r="AF137" s="1"/>
      <c r="AG137" s="1"/>
      <c r="AH137" s="1"/>
    </row>
    <row r="138" ht="15.75" customHeight="1">
      <c r="O138" s="28"/>
      <c r="P138" s="13">
        <f t="shared" si="42"/>
        <v>59</v>
      </c>
      <c r="R138" s="1">
        <f t="shared" si="38"/>
        <v>0.002528067758</v>
      </c>
      <c r="S138" s="1">
        <f t="shared" si="39"/>
        <v>822</v>
      </c>
      <c r="T138" s="1">
        <f t="shared" si="40"/>
        <v>6.711740395</v>
      </c>
      <c r="U138" s="1">
        <f t="shared" si="41"/>
        <v>0.01696773449</v>
      </c>
      <c r="W138" s="24" t="s">
        <v>113</v>
      </c>
      <c r="X138" s="47"/>
      <c r="Y138" s="48" t="s">
        <v>112</v>
      </c>
      <c r="Z138" s="47"/>
      <c r="AA138" s="1"/>
      <c r="AB138" s="1"/>
      <c r="AC138" s="1"/>
      <c r="AD138" s="1"/>
      <c r="AE138" s="1"/>
      <c r="AF138" s="1"/>
      <c r="AG138" s="1"/>
      <c r="AH138" s="1"/>
    </row>
    <row r="139" ht="15.75" customHeight="1">
      <c r="O139" s="28"/>
      <c r="P139" s="13">
        <f t="shared" si="42"/>
        <v>60</v>
      </c>
      <c r="R139" s="1">
        <f t="shared" si="38"/>
        <v>0.002377989253</v>
      </c>
      <c r="S139" s="1">
        <f t="shared" si="39"/>
        <v>836</v>
      </c>
      <c r="T139" s="1">
        <f t="shared" si="40"/>
        <v>6.728628613</v>
      </c>
      <c r="U139" s="1">
        <f t="shared" si="41"/>
        <v>0.01600060653</v>
      </c>
      <c r="W139" s="36"/>
      <c r="X139" s="47"/>
      <c r="Y139" s="49"/>
      <c r="Z139" s="47"/>
      <c r="AA139" s="1"/>
      <c r="AB139" s="1"/>
      <c r="AC139" s="1"/>
      <c r="AD139" s="1"/>
      <c r="AE139" s="1"/>
      <c r="AF139" s="1"/>
      <c r="AG139" s="1"/>
      <c r="AH139" s="1"/>
    </row>
    <row r="140" ht="15.75" customHeight="1">
      <c r="O140" s="28"/>
      <c r="P140" s="13">
        <f t="shared" si="42"/>
        <v>61</v>
      </c>
      <c r="R140" s="1">
        <f t="shared" si="38"/>
        <v>0.002236820145</v>
      </c>
      <c r="S140" s="1">
        <f t="shared" si="39"/>
        <v>850</v>
      </c>
      <c r="T140" s="1">
        <f t="shared" si="40"/>
        <v>6.745236349</v>
      </c>
      <c r="U140" s="1">
        <f t="shared" si="41"/>
        <v>0.01508788055</v>
      </c>
      <c r="W140" s="38"/>
      <c r="X140" s="47"/>
      <c r="Y140" s="50"/>
      <c r="Z140" s="47"/>
      <c r="AA140" s="1"/>
      <c r="AB140" s="1"/>
      <c r="AC140" s="1"/>
      <c r="AD140" s="1"/>
      <c r="AE140" s="1"/>
      <c r="AF140" s="1"/>
      <c r="AG140" s="1"/>
      <c r="AH140" s="1"/>
    </row>
    <row r="141" ht="15.75" customHeight="1">
      <c r="O141" s="28"/>
      <c r="P141" s="13">
        <f t="shared" si="42"/>
        <v>62</v>
      </c>
      <c r="R141" s="1">
        <f t="shared" si="38"/>
        <v>0.002104031527</v>
      </c>
      <c r="S141" s="1">
        <f t="shared" si="39"/>
        <v>864</v>
      </c>
      <c r="T141" s="1">
        <f t="shared" si="40"/>
        <v>6.761572769</v>
      </c>
      <c r="U141" s="1">
        <f t="shared" si="41"/>
        <v>0.01422656228</v>
      </c>
      <c r="W141" s="38"/>
      <c r="X141" s="51" t="s">
        <v>113</v>
      </c>
      <c r="Y141" s="50"/>
      <c r="Z141" s="51" t="s">
        <v>112</v>
      </c>
      <c r="AA141" s="1"/>
      <c r="AB141" s="1"/>
      <c r="AC141" s="1"/>
      <c r="AD141" s="1"/>
      <c r="AE141" s="1"/>
      <c r="AF141" s="1"/>
      <c r="AG141" s="1"/>
      <c r="AH141" s="1"/>
    </row>
    <row r="142" ht="15.75" customHeight="1">
      <c r="O142" s="28"/>
      <c r="P142" s="13">
        <f t="shared" si="42"/>
        <v>63</v>
      </c>
      <c r="R142" s="1">
        <f t="shared" si="38"/>
        <v>0.001979125893</v>
      </c>
      <c r="S142" s="1">
        <f t="shared" si="39"/>
        <v>878</v>
      </c>
      <c r="T142" s="1">
        <f t="shared" si="40"/>
        <v>6.777646594</v>
      </c>
      <c r="U142" s="1">
        <f t="shared" si="41"/>
        <v>0.01341381587</v>
      </c>
      <c r="W142" s="41" t="s">
        <v>114</v>
      </c>
      <c r="X142" s="39"/>
      <c r="Y142" s="50"/>
      <c r="Z142" s="33"/>
      <c r="AA142" s="1"/>
      <c r="AB142" s="1"/>
      <c r="AC142" s="1"/>
      <c r="AD142" s="1"/>
      <c r="AE142" s="1"/>
      <c r="AF142" s="1"/>
      <c r="AG142" s="1"/>
      <c r="AH142" s="1"/>
    </row>
    <row r="143" ht="15.75" customHeight="1">
      <c r="O143" s="28"/>
      <c r="P143" s="13">
        <f t="shared" si="42"/>
        <v>64</v>
      </c>
      <c r="R143" s="1">
        <f t="shared" si="38"/>
        <v>0.00186163527</v>
      </c>
      <c r="S143" s="1">
        <f t="shared" si="39"/>
        <v>892</v>
      </c>
      <c r="T143" s="1">
        <f t="shared" si="40"/>
        <v>6.793466133</v>
      </c>
      <c r="U143" s="1">
        <f t="shared" si="41"/>
        <v>0.01264695616</v>
      </c>
      <c r="W143" s="43"/>
      <c r="X143" s="42"/>
      <c r="Y143" s="50"/>
      <c r="Z143" s="35"/>
      <c r="AA143" s="1"/>
      <c r="AB143" s="1"/>
      <c r="AC143" s="1"/>
      <c r="AD143" s="1"/>
      <c r="AE143" s="1"/>
      <c r="AF143" s="1"/>
      <c r="AG143" s="1"/>
      <c r="AH143" s="1"/>
    </row>
    <row r="144" ht="15.75" customHeight="1">
      <c r="O144" s="28"/>
      <c r="P144" s="13">
        <f t="shared" si="42"/>
        <v>65</v>
      </c>
      <c r="R144" s="1">
        <f t="shared" si="38"/>
        <v>0.001751119467</v>
      </c>
      <c r="S144" s="1">
        <f t="shared" si="39"/>
        <v>906</v>
      </c>
      <c r="T144" s="1">
        <f t="shared" si="40"/>
        <v>6.809039306</v>
      </c>
      <c r="U144" s="1">
        <f t="shared" si="41"/>
        <v>0.01192344128</v>
      </c>
      <c r="W144" s="9"/>
      <c r="X144" s="42"/>
      <c r="Y144" s="50"/>
      <c r="Z144" s="35"/>
      <c r="AA144" s="1"/>
      <c r="AB144" s="1"/>
      <c r="AC144" s="1"/>
      <c r="AD144" s="1"/>
      <c r="AE144" s="1"/>
      <c r="AF144" s="1"/>
      <c r="AG144" s="1"/>
      <c r="AH144" s="1" t="s">
        <v>115</v>
      </c>
    </row>
    <row r="145" ht="15.75" customHeight="1">
      <c r="O145" s="28"/>
      <c r="P145" s="13">
        <f t="shared" si="42"/>
        <v>66</v>
      </c>
      <c r="R145" s="1">
        <f t="shared" si="38"/>
        <v>0.001647164425</v>
      </c>
      <c r="S145" s="1">
        <f t="shared" si="39"/>
        <v>920</v>
      </c>
      <c r="T145" s="1">
        <f t="shared" si="40"/>
        <v>6.82437367</v>
      </c>
      <c r="U145" s="1">
        <f t="shared" si="41"/>
        <v>0.01124086553</v>
      </c>
      <c r="W145" s="9"/>
      <c r="X145" s="42"/>
      <c r="Y145" s="52" t="s">
        <v>113</v>
      </c>
      <c r="Z145" s="35"/>
      <c r="AA145" s="1"/>
      <c r="AB145" s="1"/>
      <c r="AC145" s="1"/>
      <c r="AD145" s="1"/>
      <c r="AE145" s="1"/>
      <c r="AF145" s="1"/>
      <c r="AG145" s="1"/>
      <c r="AH145" s="1"/>
    </row>
    <row r="146" ht="15.75" customHeight="1">
      <c r="O146" s="28"/>
      <c r="P146" s="13">
        <f t="shared" si="42"/>
        <v>67</v>
      </c>
      <c r="R146" s="1">
        <f t="shared" si="38"/>
        <v>0.001549380663</v>
      </c>
      <c r="S146" s="1">
        <f t="shared" si="39"/>
        <v>934</v>
      </c>
      <c r="T146" s="1">
        <f t="shared" si="40"/>
        <v>6.839476438</v>
      </c>
      <c r="U146" s="1">
        <f t="shared" si="41"/>
        <v>0.01059695254</v>
      </c>
      <c r="W146" s="9"/>
      <c r="X146" s="42"/>
      <c r="Y146" s="53"/>
      <c r="Z146" s="35"/>
      <c r="AA146" s="1"/>
      <c r="AB146" s="1"/>
      <c r="AC146" s="1"/>
      <c r="AD146" s="1"/>
      <c r="AE146" s="1"/>
      <c r="AF146" s="1"/>
      <c r="AG146" s="1"/>
      <c r="AH146" s="1"/>
    </row>
    <row r="147" ht="15.75" customHeight="1">
      <c r="O147" s="28"/>
      <c r="P147" s="13">
        <f t="shared" si="42"/>
        <v>68</v>
      </c>
      <c r="R147" s="1">
        <f t="shared" si="38"/>
        <v>0.001457401826</v>
      </c>
      <c r="S147" s="1">
        <f t="shared" si="39"/>
        <v>948</v>
      </c>
      <c r="T147" s="1">
        <f t="shared" si="40"/>
        <v>6.854354502</v>
      </c>
      <c r="U147" s="1">
        <f t="shared" si="41"/>
        <v>0.009989548766</v>
      </c>
      <c r="W147" s="9"/>
      <c r="X147" s="42"/>
      <c r="Y147" s="44"/>
      <c r="Z147" s="35"/>
      <c r="AA147" s="1"/>
      <c r="AB147" s="1"/>
      <c r="AC147" s="1"/>
      <c r="AD147" s="1"/>
      <c r="AE147" s="1"/>
      <c r="AF147" s="1"/>
      <c r="AG147" s="1"/>
      <c r="AH147" s="1"/>
    </row>
    <row r="148" ht="15.75" customHeight="1">
      <c r="O148" s="28"/>
      <c r="P148" s="13">
        <f t="shared" si="42"/>
        <v>69</v>
      </c>
      <c r="R148" s="1">
        <f t="shared" si="38"/>
        <v>0.001370883303</v>
      </c>
      <c r="S148" s="1">
        <f t="shared" si="39"/>
        <v>962</v>
      </c>
      <c r="T148" s="1">
        <f t="shared" si="40"/>
        <v>6.869014451</v>
      </c>
      <c r="U148" s="1">
        <f t="shared" si="41"/>
        <v>0.00941661722</v>
      </c>
      <c r="W148" s="9"/>
      <c r="X148" s="46" t="s">
        <v>114</v>
      </c>
      <c r="Y148" s="44"/>
      <c r="Z148" s="35"/>
      <c r="AA148" s="1"/>
      <c r="AB148" s="1"/>
      <c r="AC148" s="1"/>
      <c r="AD148" s="1"/>
      <c r="AE148" s="1"/>
      <c r="AF148" s="1"/>
      <c r="AG148" s="1"/>
      <c r="AH148" s="1"/>
    </row>
    <row r="149" ht="15.75" customHeight="1">
      <c r="O149" s="28"/>
      <c r="P149" s="13">
        <f t="shared" si="42"/>
        <v>70</v>
      </c>
      <c r="R149" s="1">
        <f t="shared" si="38"/>
        <v>0.001289500945</v>
      </c>
      <c r="S149" s="1">
        <f t="shared" si="39"/>
        <v>976</v>
      </c>
      <c r="T149" s="1">
        <f t="shared" si="40"/>
        <v>6.883462586</v>
      </c>
      <c r="U149" s="1">
        <f t="shared" si="41"/>
        <v>0.008876231508</v>
      </c>
      <c r="W149" s="24" t="s">
        <v>116</v>
      </c>
      <c r="X149" s="45"/>
      <c r="Y149" s="44"/>
      <c r="Z149" s="35"/>
      <c r="AA149" s="1"/>
      <c r="AB149" s="1"/>
      <c r="AC149" s="1"/>
      <c r="AD149" s="1"/>
      <c r="AE149" s="1"/>
      <c r="AF149" s="1"/>
      <c r="AG149" s="1"/>
      <c r="AH149" s="1"/>
    </row>
    <row r="150" ht="15.75" customHeight="1">
      <c r="O150" s="28"/>
      <c r="P150" s="13">
        <f t="shared" si="42"/>
        <v>71</v>
      </c>
      <c r="R150" s="1">
        <f t="shared" si="38"/>
        <v>0.001212949842</v>
      </c>
      <c r="S150" s="1">
        <f t="shared" si="39"/>
        <v>990</v>
      </c>
      <c r="T150" s="1">
        <f t="shared" si="40"/>
        <v>6.897704943</v>
      </c>
      <c r="U150" s="1">
        <f t="shared" si="41"/>
        <v>0.008366570123</v>
      </c>
      <c r="W150" s="36"/>
      <c r="X150" s="47"/>
      <c r="Y150" s="44"/>
      <c r="Z150" s="35"/>
      <c r="AA150" s="1"/>
      <c r="AB150" s="1"/>
      <c r="AC150" s="1"/>
      <c r="AD150" s="1"/>
      <c r="AE150" s="1"/>
      <c r="AF150" s="1"/>
      <c r="AG150" s="1"/>
      <c r="AH150" s="1"/>
    </row>
    <row r="151" ht="15.75" customHeight="1">
      <c r="O151" s="28"/>
      <c r="P151" s="13">
        <f t="shared" si="42"/>
        <v>72</v>
      </c>
      <c r="R151" s="1">
        <f t="shared" si="38"/>
        <v>0.001140943189</v>
      </c>
      <c r="S151" s="1">
        <f t="shared" si="39"/>
        <v>1004</v>
      </c>
      <c r="T151" s="1">
        <f t="shared" si="40"/>
        <v>6.9117473</v>
      </c>
      <c r="U151" s="1">
        <f t="shared" si="41"/>
        <v>0.007885911005</v>
      </c>
      <c r="W151" s="38"/>
      <c r="X151" s="47"/>
      <c r="Y151" s="44"/>
      <c r="Z151" s="35"/>
      <c r="AA151" s="1"/>
      <c r="AB151" s="1"/>
      <c r="AC151" s="1"/>
      <c r="AD151" s="1"/>
      <c r="AE151" s="1"/>
      <c r="AF151" s="1"/>
      <c r="AG151" s="1"/>
      <c r="AH151" s="1"/>
    </row>
    <row r="152" ht="15.75" customHeight="1">
      <c r="O152" s="28"/>
      <c r="P152" s="13">
        <f t="shared" si="42"/>
        <v>73</v>
      </c>
      <c r="R152" s="1">
        <f t="shared" si="38"/>
        <v>0.001073211204</v>
      </c>
      <c r="S152" s="1">
        <f t="shared" si="39"/>
        <v>1018</v>
      </c>
      <c r="T152" s="1">
        <f t="shared" si="40"/>
        <v>6.925595197</v>
      </c>
      <c r="U152" s="1">
        <f t="shared" si="41"/>
        <v>0.007432626357</v>
      </c>
      <c r="W152" s="38"/>
      <c r="X152" s="47"/>
      <c r="Y152" s="44"/>
      <c r="Z152" s="35"/>
      <c r="AA152" s="1"/>
      <c r="AB152" s="1"/>
      <c r="AC152" s="1"/>
      <c r="AD152" s="1"/>
      <c r="AE152" s="1"/>
      <c r="AF152" s="1"/>
      <c r="AG152" s="1"/>
      <c r="AH152" s="1"/>
    </row>
    <row r="153" ht="15.75" customHeight="1">
      <c r="O153" s="28"/>
      <c r="P153" s="13">
        <f t="shared" si="42"/>
        <v>74</v>
      </c>
      <c r="R153" s="1">
        <f t="shared" si="38"/>
        <v>0.001009500121</v>
      </c>
      <c r="S153" s="1">
        <f t="shared" si="39"/>
        <v>1032</v>
      </c>
      <c r="T153" s="1">
        <f t="shared" si="40"/>
        <v>6.939253946</v>
      </c>
      <c r="U153" s="1">
        <f t="shared" si="41"/>
        <v>0.007005177701</v>
      </c>
      <c r="W153" s="38"/>
      <c r="X153" s="47"/>
      <c r="Y153" s="44"/>
      <c r="Z153" s="40" t="s">
        <v>113</v>
      </c>
      <c r="AA153" s="1"/>
      <c r="AB153" s="1"/>
      <c r="AC153" s="1"/>
      <c r="AD153" s="1"/>
      <c r="AE153" s="1"/>
      <c r="AF153" s="1"/>
      <c r="AG153" s="1"/>
      <c r="AH153" s="1"/>
    </row>
    <row r="154" ht="15.75" customHeight="1">
      <c r="O154" s="28"/>
      <c r="P154" s="13">
        <f t="shared" si="42"/>
        <v>75</v>
      </c>
      <c r="R154" s="1">
        <f t="shared" si="38"/>
        <v>0.0009495712415</v>
      </c>
      <c r="S154" s="1">
        <f t="shared" si="39"/>
        <v>1046</v>
      </c>
      <c r="T154" s="1">
        <f t="shared" si="40"/>
        <v>6.952728645</v>
      </c>
      <c r="U154" s="1">
        <f t="shared" si="41"/>
        <v>0.006602111171</v>
      </c>
      <c r="W154" s="38"/>
      <c r="X154" s="47"/>
      <c r="Y154" s="44"/>
      <c r="Z154" s="39"/>
      <c r="AA154" s="1"/>
      <c r="AB154" s="1"/>
      <c r="AC154" s="1"/>
      <c r="AD154" s="1"/>
      <c r="AE154" s="1"/>
      <c r="AF154" s="1"/>
      <c r="AG154" s="1"/>
      <c r="AH154" s="1"/>
    </row>
    <row r="155" ht="15.75" customHeight="1">
      <c r="O155" s="28"/>
      <c r="P155" s="13">
        <f t="shared" si="42"/>
        <v>76</v>
      </c>
      <c r="R155" s="1">
        <f t="shared" si="38"/>
        <v>0.0008932000339</v>
      </c>
      <c r="S155" s="1">
        <f t="shared" si="39"/>
        <v>1060</v>
      </c>
      <c r="T155" s="1">
        <f t="shared" si="40"/>
        <v>6.966024187</v>
      </c>
      <c r="U155" s="1">
        <f t="shared" si="41"/>
        <v>0.00622205304</v>
      </c>
      <c r="W155" s="38"/>
      <c r="X155" s="47"/>
      <c r="Y155" s="44"/>
      <c r="Z155" s="42"/>
      <c r="AA155" s="1"/>
      <c r="AB155" s="1"/>
      <c r="AC155" s="1"/>
      <c r="AD155" s="1"/>
      <c r="AE155" s="1"/>
      <c r="AF155" s="1"/>
      <c r="AG155" s="1"/>
      <c r="AH155" s="1"/>
    </row>
    <row r="156" ht="15.75" customHeight="1">
      <c r="O156" s="28"/>
      <c r="P156" s="13">
        <f t="shared" si="42"/>
        <v>77</v>
      </c>
      <c r="R156" s="1">
        <f t="shared" si="38"/>
        <v>0.0008401752978</v>
      </c>
      <c r="S156" s="1">
        <f t="shared" si="39"/>
        <v>1074</v>
      </c>
      <c r="T156" s="1">
        <f t="shared" si="40"/>
        <v>6.979145275</v>
      </c>
      <c r="U156" s="1">
        <f t="shared" si="41"/>
        <v>0.00586370546</v>
      </c>
      <c r="W156" s="38"/>
      <c r="X156" s="47"/>
      <c r="Y156" s="48" t="s">
        <v>114</v>
      </c>
      <c r="Z156" s="42"/>
      <c r="AA156" s="1"/>
      <c r="AB156" s="1"/>
      <c r="AC156" s="1"/>
      <c r="AD156" s="1"/>
      <c r="AE156" s="1"/>
      <c r="AF156" s="1"/>
      <c r="AG156" s="1"/>
      <c r="AH156" s="1"/>
    </row>
    <row r="157" ht="15.75" customHeight="1">
      <c r="O157" s="28"/>
      <c r="P157" s="13">
        <f t="shared" si="42"/>
        <v>78</v>
      </c>
      <c r="R157" s="1">
        <f t="shared" si="38"/>
        <v>0.0007902983702</v>
      </c>
      <c r="S157" s="1">
        <f t="shared" si="39"/>
        <v>1088</v>
      </c>
      <c r="T157" s="1">
        <f t="shared" si="40"/>
        <v>6.992096427</v>
      </c>
      <c r="U157" s="1">
        <f t="shared" si="41"/>
        <v>0.005525842411</v>
      </c>
      <c r="W157" s="38"/>
      <c r="X157" s="47"/>
      <c r="Y157" s="54"/>
      <c r="Z157" s="42"/>
      <c r="AA157" s="1"/>
      <c r="AB157" s="1"/>
      <c r="AC157" s="1"/>
      <c r="AD157" s="1"/>
      <c r="AE157" s="1"/>
      <c r="AF157" s="1"/>
      <c r="AG157" s="1"/>
      <c r="AH157" s="1"/>
    </row>
    <row r="158" ht="15.75" customHeight="1">
      <c r="O158" s="28"/>
      <c r="P158" s="13">
        <f t="shared" si="42"/>
        <v>79</v>
      </c>
      <c r="R158" s="1">
        <f t="shared" si="38"/>
        <v>0.0007433823817</v>
      </c>
      <c r="S158" s="1">
        <f t="shared" si="39"/>
        <v>1102</v>
      </c>
      <c r="T158" s="1">
        <f t="shared" si="40"/>
        <v>7.00488199</v>
      </c>
      <c r="U158" s="1">
        <f t="shared" si="41"/>
        <v>0.005207305857</v>
      </c>
      <c r="W158" s="38"/>
      <c r="X158" s="47"/>
      <c r="Y158" s="54"/>
      <c r="Z158" s="42"/>
      <c r="AA158" s="1"/>
      <c r="AB158" s="1"/>
      <c r="AC158" s="1"/>
      <c r="AD158" s="1"/>
      <c r="AE158" s="1"/>
      <c r="AF158" s="1"/>
      <c r="AG158" s="1"/>
      <c r="AH158" s="1"/>
    </row>
    <row r="159" ht="15.75" customHeight="1">
      <c r="O159" s="28"/>
      <c r="P159" s="13">
        <f t="shared" si="42"/>
        <v>80</v>
      </c>
      <c r="R159" s="1">
        <f t="shared" si="38"/>
        <v>0.0006992515564</v>
      </c>
      <c r="S159" s="1">
        <f t="shared" si="39"/>
        <v>1116</v>
      </c>
      <c r="T159" s="1">
        <f t="shared" si="40"/>
        <v>7.017506143</v>
      </c>
      <c r="U159" s="1">
        <f t="shared" si="41"/>
        <v>0.004907002093</v>
      </c>
      <c r="W159" s="38"/>
      <c r="X159" s="47"/>
      <c r="Y159" s="54"/>
      <c r="Z159" s="42"/>
      <c r="AA159" s="1"/>
      <c r="AB159" s="1"/>
      <c r="AC159" s="1"/>
      <c r="AD159" s="1"/>
      <c r="AE159" s="1"/>
      <c r="AF159" s="1"/>
      <c r="AG159" s="1"/>
      <c r="AH159" s="1"/>
    </row>
    <row r="160" ht="15.75" customHeight="1">
      <c r="O160" s="28"/>
      <c r="P160" s="13">
        <f t="shared" si="42"/>
        <v>81</v>
      </c>
      <c r="R160" s="1">
        <f t="shared" si="38"/>
        <v>0.0006577405535</v>
      </c>
      <c r="S160" s="1">
        <f t="shared" si="39"/>
        <v>1130</v>
      </c>
      <c r="T160" s="1">
        <f t="shared" si="40"/>
        <v>7.029972912</v>
      </c>
      <c r="U160" s="1">
        <f t="shared" si="41"/>
        <v>0.004623898274</v>
      </c>
      <c r="W160" s="41" t="s">
        <v>117</v>
      </c>
      <c r="X160" s="51" t="s">
        <v>116</v>
      </c>
      <c r="Y160" s="54"/>
      <c r="Z160" s="42"/>
      <c r="AA160" s="1"/>
      <c r="AB160" s="1"/>
      <c r="AC160" s="1"/>
      <c r="AD160" s="1"/>
      <c r="AE160" s="1"/>
      <c r="AF160" s="1"/>
      <c r="AG160" s="1"/>
      <c r="AH160" s="1"/>
    </row>
    <row r="161" ht="15.75" customHeight="1">
      <c r="O161" s="28"/>
      <c r="P161" s="13">
        <f t="shared" si="42"/>
        <v>82</v>
      </c>
      <c r="R161" s="1">
        <f t="shared" si="38"/>
        <v>0.0006186938473</v>
      </c>
      <c r="S161" s="1">
        <f t="shared" si="39"/>
        <v>1144</v>
      </c>
      <c r="T161" s="1">
        <f t="shared" si="40"/>
        <v>7.042286172</v>
      </c>
      <c r="U161" s="1">
        <f t="shared" si="41"/>
        <v>0.004357019126</v>
      </c>
      <c r="W161" s="43"/>
      <c r="X161" s="33"/>
      <c r="Y161" s="54"/>
      <c r="Z161" s="42"/>
      <c r="AA161" s="1"/>
      <c r="AB161" s="1"/>
      <c r="AC161" s="1"/>
      <c r="AD161" s="1"/>
      <c r="AE161" s="1"/>
      <c r="AF161" s="1"/>
      <c r="AG161" s="1"/>
      <c r="AH161" s="1"/>
    </row>
    <row r="162" ht="15.75" customHeight="1">
      <c r="O162" s="28"/>
      <c r="P162" s="13">
        <f t="shared" si="42"/>
        <v>83</v>
      </c>
      <c r="R162" s="1">
        <f t="shared" si="38"/>
        <v>0.0005819651452</v>
      </c>
      <c r="S162" s="1">
        <f t="shared" si="39"/>
        <v>1158</v>
      </c>
      <c r="T162" s="1">
        <f t="shared" si="40"/>
        <v>7.054449658</v>
      </c>
      <c r="U162" s="1">
        <f t="shared" si="41"/>
        <v>0.00410544382</v>
      </c>
      <c r="W162" s="9"/>
      <c r="X162" s="35"/>
      <c r="Y162" s="54"/>
      <c r="Z162" s="42"/>
      <c r="AA162" s="1"/>
      <c r="AB162" s="1"/>
      <c r="AC162" s="1"/>
      <c r="AD162" s="1"/>
      <c r="AE162" s="1"/>
      <c r="AF162" s="1"/>
      <c r="AG162" s="1"/>
      <c r="AH162" s="1"/>
    </row>
    <row r="163" ht="15.75" customHeight="1">
      <c r="O163" s="28"/>
      <c r="P163" s="13">
        <f t="shared" si="42"/>
        <v>84</v>
      </c>
      <c r="R163" s="1">
        <f t="shared" si="38"/>
        <v>0.000547416839</v>
      </c>
      <c r="S163" s="1">
        <f t="shared" si="39"/>
        <v>1172</v>
      </c>
      <c r="T163" s="1">
        <f t="shared" si="40"/>
        <v>7.06646697</v>
      </c>
      <c r="U163" s="1">
        <f t="shared" si="41"/>
        <v>0.003868303012</v>
      </c>
      <c r="W163" s="9"/>
      <c r="X163" s="35"/>
      <c r="Y163" s="54"/>
      <c r="Z163" s="42"/>
      <c r="AA163" s="1"/>
      <c r="AB163" s="1"/>
      <c r="AC163" s="1"/>
      <c r="AD163" s="1"/>
      <c r="AE163" s="1"/>
      <c r="AF163" s="1"/>
      <c r="AG163" s="1"/>
      <c r="AH163" s="1"/>
    </row>
    <row r="164" ht="15.75" customHeight="1">
      <c r="O164" s="28"/>
      <c r="P164" s="13">
        <f t="shared" si="42"/>
        <v>85</v>
      </c>
      <c r="R164" s="1">
        <f t="shared" si="38"/>
        <v>0.0005149194898</v>
      </c>
      <c r="S164" s="1">
        <f t="shared" si="39"/>
        <v>1186</v>
      </c>
      <c r="T164" s="1">
        <f t="shared" si="40"/>
        <v>7.07834158</v>
      </c>
      <c r="U164" s="1">
        <f t="shared" si="41"/>
        <v>0.003644776035</v>
      </c>
      <c r="W164" s="9"/>
      <c r="X164" s="35"/>
      <c r="Y164" s="54"/>
      <c r="Z164" s="42"/>
      <c r="AA164" s="1"/>
      <c r="AB164" s="1"/>
      <c r="AC164" s="1"/>
      <c r="AD164" s="1"/>
      <c r="AE164" s="1"/>
      <c r="AF164" s="1"/>
      <c r="AG164" s="1"/>
      <c r="AH164" s="1"/>
    </row>
    <row r="165" ht="15.75" customHeight="1">
      <c r="O165" s="28"/>
      <c r="P165" s="13">
        <f t="shared" si="42"/>
        <v>86</v>
      </c>
      <c r="R165" s="1">
        <f t="shared" si="38"/>
        <v>0.0004843513427</v>
      </c>
      <c r="S165" s="1">
        <f t="shared" si="39"/>
        <v>1200</v>
      </c>
      <c r="T165" s="1">
        <f t="shared" si="40"/>
        <v>7.090076836</v>
      </c>
      <c r="U165" s="1">
        <f t="shared" si="41"/>
        <v>0.003434088235</v>
      </c>
      <c r="W165" s="9"/>
      <c r="X165" s="35"/>
      <c r="Y165" s="54"/>
      <c r="Z165" s="42"/>
      <c r="AA165" s="1"/>
      <c r="AB165" s="1"/>
      <c r="AC165" s="1"/>
      <c r="AD165" s="1"/>
      <c r="AE165" s="1"/>
      <c r="AF165" s="1"/>
      <c r="AG165" s="1"/>
      <c r="AH165" s="1"/>
    </row>
    <row r="166" ht="15.75" customHeight="1">
      <c r="O166" s="28"/>
      <c r="P166" s="13">
        <f t="shared" si="42"/>
        <v>87</v>
      </c>
      <c r="R166" s="1">
        <f t="shared" si="38"/>
        <v>0.0004555978707</v>
      </c>
      <c r="S166" s="1">
        <f t="shared" si="39"/>
        <v>1214</v>
      </c>
      <c r="T166" s="1">
        <f t="shared" si="40"/>
        <v>7.101675972</v>
      </c>
      <c r="U166" s="1">
        <f t="shared" si="41"/>
        <v>0.003235508451</v>
      </c>
      <c r="W166" s="9"/>
      <c r="X166" s="35"/>
      <c r="Y166" s="54"/>
      <c r="Z166" s="42"/>
      <c r="AA166" s="1"/>
      <c r="AB166" s="1"/>
      <c r="AC166" s="1"/>
      <c r="AD166" s="1"/>
      <c r="AE166" s="1"/>
      <c r="AF166" s="1"/>
      <c r="AG166" s="1"/>
      <c r="AH166" s="1"/>
    </row>
    <row r="167" ht="15.75" customHeight="1">
      <c r="O167" s="28"/>
      <c r="P167" s="13">
        <f t="shared" si="42"/>
        <v>88</v>
      </c>
      <c r="R167" s="1">
        <f t="shared" si="38"/>
        <v>0.0004285513459</v>
      </c>
      <c r="S167" s="1">
        <f t="shared" si="39"/>
        <v>1228</v>
      </c>
      <c r="T167" s="1">
        <f t="shared" si="40"/>
        <v>7.113142109</v>
      </c>
      <c r="U167" s="1">
        <f t="shared" si="41"/>
        <v>0.003048346624</v>
      </c>
      <c r="W167" s="9"/>
      <c r="X167" s="35"/>
      <c r="Y167" s="54"/>
      <c r="Z167" s="42"/>
      <c r="AA167" s="1"/>
      <c r="AB167" s="1"/>
      <c r="AC167" s="1"/>
      <c r="AD167" s="1"/>
      <c r="AE167" s="1"/>
      <c r="AF167" s="1"/>
      <c r="AG167" s="1"/>
      <c r="AH167" s="1"/>
    </row>
    <row r="168" ht="15.75" customHeight="1">
      <c r="O168" s="28"/>
      <c r="P168" s="13">
        <f t="shared" si="42"/>
        <v>89</v>
      </c>
      <c r="R168" s="1">
        <f t="shared" si="38"/>
        <v>0.0004031104355</v>
      </c>
      <c r="S168" s="1">
        <f t="shared" si="39"/>
        <v>1242</v>
      </c>
      <c r="T168" s="1">
        <f t="shared" si="40"/>
        <v>7.124478262</v>
      </c>
      <c r="U168" s="1">
        <f t="shared" si="41"/>
        <v>0.002871951535</v>
      </c>
      <c r="W168" s="9"/>
      <c r="X168" s="35"/>
      <c r="Y168" s="54"/>
      <c r="Z168" s="42"/>
      <c r="AA168" s="1"/>
      <c r="AB168" s="1"/>
      <c r="AC168" s="1"/>
      <c r="AD168" s="1"/>
      <c r="AE168" s="1"/>
      <c r="AF168" s="1"/>
      <c r="AG168" s="1"/>
      <c r="AH168" s="1"/>
    </row>
    <row r="169" ht="15.75" customHeight="1">
      <c r="O169" s="28"/>
      <c r="P169" s="13">
        <f t="shared" si="42"/>
        <v>90</v>
      </c>
      <c r="R169" s="1">
        <f t="shared" si="38"/>
        <v>0.0003791798224</v>
      </c>
      <c r="S169" s="1">
        <f t="shared" si="39"/>
        <v>1256</v>
      </c>
      <c r="T169" s="1">
        <f t="shared" si="40"/>
        <v>7.135687347</v>
      </c>
      <c r="U169" s="1">
        <f t="shared" si="41"/>
        <v>0.002705708661</v>
      </c>
      <c r="W169" s="9"/>
      <c r="X169" s="35"/>
      <c r="Y169" s="54"/>
      <c r="Z169" s="42"/>
      <c r="AA169" s="1"/>
      <c r="AB169" s="1"/>
      <c r="AC169" s="1"/>
      <c r="AD169" s="1"/>
      <c r="AE169" s="1"/>
      <c r="AF169" s="1"/>
      <c r="AG169" s="1"/>
      <c r="AH169" s="1"/>
    </row>
    <row r="170" ht="15.75" customHeight="1">
      <c r="O170" s="28"/>
      <c r="P170" s="13">
        <f t="shared" si="42"/>
        <v>91</v>
      </c>
      <c r="R170" s="1">
        <f t="shared" si="38"/>
        <v>0.0003566698479</v>
      </c>
      <c r="S170" s="1">
        <f t="shared" si="39"/>
        <v>1270</v>
      </c>
      <c r="T170" s="1">
        <f t="shared" si="40"/>
        <v>7.146772179</v>
      </c>
      <c r="U170" s="1">
        <f t="shared" si="41"/>
        <v>0.002549038146</v>
      </c>
      <c r="W170" s="9"/>
      <c r="X170" s="35"/>
      <c r="Y170" s="54"/>
      <c r="Z170" s="42"/>
      <c r="AA170" s="1"/>
      <c r="AB170" s="1"/>
      <c r="AC170" s="1"/>
      <c r="AD170" s="1"/>
      <c r="AE170" s="1"/>
      <c r="AF170" s="1"/>
      <c r="AG170" s="1"/>
      <c r="AH170" s="1"/>
    </row>
    <row r="171" ht="15.75" customHeight="1">
      <c r="O171" s="28"/>
      <c r="P171" s="13">
        <f t="shared" si="42"/>
        <v>92</v>
      </c>
      <c r="R171" s="1">
        <f t="shared" si="38"/>
        <v>0.0003354961758</v>
      </c>
      <c r="S171" s="1">
        <f t="shared" si="39"/>
        <v>1284</v>
      </c>
      <c r="T171" s="1">
        <f t="shared" si="40"/>
        <v>7.157735484</v>
      </c>
      <c r="U171" s="1">
        <f t="shared" si="41"/>
        <v>0.002401392883</v>
      </c>
      <c r="W171" s="9"/>
      <c r="X171" s="35"/>
      <c r="Y171" s="54"/>
      <c r="Z171" s="42"/>
      <c r="AA171" s="1"/>
      <c r="AB171" s="1"/>
      <c r="AC171" s="1"/>
      <c r="AD171" s="1"/>
      <c r="AE171" s="1"/>
      <c r="AF171" s="1"/>
      <c r="AG171" s="1"/>
      <c r="AH171" s="1"/>
    </row>
    <row r="172" ht="15.75" customHeight="1">
      <c r="O172" s="28"/>
      <c r="P172" s="13">
        <f t="shared" si="42"/>
        <v>93</v>
      </c>
      <c r="R172" s="1">
        <f t="shared" si="38"/>
        <v>0.0003155794769</v>
      </c>
      <c r="S172" s="1">
        <f t="shared" si="39"/>
        <v>1298</v>
      </c>
      <c r="T172" s="1">
        <f t="shared" si="40"/>
        <v>7.168579897</v>
      </c>
      <c r="U172" s="1">
        <f t="shared" si="41"/>
        <v>0.002262256694</v>
      </c>
      <c r="W172" s="9"/>
      <c r="X172" s="35"/>
      <c r="Y172" s="54"/>
      <c r="Z172" s="42"/>
      <c r="AA172" s="1"/>
      <c r="AB172" s="1"/>
      <c r="AC172" s="1"/>
      <c r="AD172" s="1"/>
      <c r="AE172" s="1"/>
      <c r="AF172" s="1"/>
      <c r="AG172" s="1"/>
      <c r="AH172" s="1"/>
    </row>
    <row r="173" ht="15.75" customHeight="1">
      <c r="O173" s="28"/>
      <c r="P173" s="13">
        <f t="shared" si="42"/>
        <v>94</v>
      </c>
      <c r="R173" s="1">
        <f t="shared" si="38"/>
        <v>0.0002968451309</v>
      </c>
      <c r="S173" s="1">
        <f t="shared" si="39"/>
        <v>1312</v>
      </c>
      <c r="T173" s="1">
        <f t="shared" si="40"/>
        <v>7.17930797</v>
      </c>
      <c r="U173" s="1">
        <f t="shared" si="41"/>
        <v>0.002131142614</v>
      </c>
      <c r="W173" s="9"/>
      <c r="X173" s="35"/>
      <c r="Y173" s="54"/>
      <c r="Z173" s="42"/>
      <c r="AA173" s="1"/>
      <c r="AB173" s="1"/>
      <c r="AC173" s="1"/>
      <c r="AD173" s="1"/>
      <c r="AE173" s="1"/>
      <c r="AF173" s="1"/>
      <c r="AG173" s="1"/>
      <c r="AH173" s="1"/>
    </row>
    <row r="174" ht="15.75" customHeight="1">
      <c r="O174" s="28"/>
      <c r="P174" s="13">
        <f t="shared" si="42"/>
        <v>95</v>
      </c>
      <c r="R174" s="1">
        <f t="shared" si="38"/>
        <v>0.0002792229476</v>
      </c>
      <c r="S174" s="1">
        <f t="shared" si="39"/>
        <v>1326</v>
      </c>
      <c r="T174" s="1">
        <f t="shared" si="40"/>
        <v>7.189922171</v>
      </c>
      <c r="U174" s="1">
        <f t="shared" si="41"/>
        <v>0.002007591261</v>
      </c>
      <c r="W174" s="9"/>
      <c r="X174" s="35"/>
      <c r="Y174" s="54"/>
      <c r="Z174" s="42"/>
      <c r="AA174" s="1"/>
      <c r="AB174" s="1"/>
      <c r="AC174" s="1"/>
      <c r="AD174" s="1"/>
      <c r="AE174" s="1"/>
      <c r="AF174" s="1"/>
      <c r="AG174" s="1"/>
      <c r="AH174" s="1"/>
    </row>
    <row r="175" ht="15.75" customHeight="1">
      <c r="O175" s="28"/>
      <c r="P175" s="13">
        <f t="shared" si="42"/>
        <v>96</v>
      </c>
      <c r="R175" s="1">
        <f t="shared" si="38"/>
        <v>0.0002626469035</v>
      </c>
      <c r="S175" s="1">
        <f t="shared" si="39"/>
        <v>1340</v>
      </c>
      <c r="T175" s="1">
        <f t="shared" si="40"/>
        <v>7.200424893</v>
      </c>
      <c r="U175" s="1">
        <f t="shared" si="41"/>
        <v>0.001891169302</v>
      </c>
      <c r="W175" s="9"/>
      <c r="X175" s="35"/>
      <c r="Y175" s="54"/>
      <c r="Z175" s="42"/>
      <c r="AA175" s="1"/>
      <c r="AB175" s="1"/>
      <c r="AC175" s="1"/>
      <c r="AD175" s="1"/>
      <c r="AE175" s="1"/>
      <c r="AF175" s="1"/>
      <c r="AG175" s="1"/>
      <c r="AH175" s="1"/>
    </row>
    <row r="176" ht="15.75" customHeight="1">
      <c r="O176" s="28"/>
      <c r="P176" s="13">
        <f t="shared" si="42"/>
        <v>97</v>
      </c>
      <c r="R176" s="1">
        <f t="shared" si="38"/>
        <v>0.0002470548948</v>
      </c>
      <c r="S176" s="1">
        <f t="shared" si="39"/>
        <v>1354</v>
      </c>
      <c r="T176" s="1">
        <f t="shared" si="40"/>
        <v>7.210818453</v>
      </c>
      <c r="U176" s="1">
        <f t="shared" si="41"/>
        <v>0.001781467994</v>
      </c>
      <c r="W176" s="9"/>
      <c r="X176" s="35"/>
      <c r="Y176" s="54"/>
      <c r="Z176" s="42"/>
      <c r="AA176" s="1"/>
      <c r="AB176" s="1"/>
      <c r="AC176" s="1"/>
      <c r="AD176" s="1"/>
      <c r="AE176" s="1"/>
      <c r="AF176" s="1"/>
      <c r="AG176" s="1"/>
      <c r="AH176" s="1"/>
    </row>
    <row r="177" ht="15.75" customHeight="1">
      <c r="O177" s="28"/>
      <c r="P177" s="13">
        <f t="shared" si="42"/>
        <v>98</v>
      </c>
      <c r="R177" s="1">
        <f t="shared" si="38"/>
        <v>0.0002323885042</v>
      </c>
      <c r="S177" s="1">
        <f t="shared" si="39"/>
        <v>1368</v>
      </c>
      <c r="T177" s="1">
        <f t="shared" si="40"/>
        <v>7.221105098</v>
      </c>
      <c r="U177" s="1">
        <f t="shared" si="41"/>
        <v>0.001678101812</v>
      </c>
      <c r="W177" s="9"/>
      <c r="X177" s="35"/>
      <c r="Y177" s="54"/>
      <c r="Z177" s="42"/>
      <c r="AA177" s="1"/>
      <c r="AB177" s="1"/>
      <c r="AC177" s="1"/>
      <c r="AD177" s="1"/>
      <c r="AE177" s="1"/>
      <c r="AF177" s="1"/>
      <c r="AG177" s="1"/>
      <c r="AH177" s="1"/>
    </row>
    <row r="178" ht="15.75" customHeight="1">
      <c r="O178" s="28"/>
      <c r="P178" s="13">
        <f t="shared" si="42"/>
        <v>99</v>
      </c>
      <c r="R178" s="1">
        <f t="shared" si="38"/>
        <v>0.0002185927824</v>
      </c>
      <c r="S178" s="1">
        <f t="shared" si="39"/>
        <v>1382</v>
      </c>
      <c r="T178" s="1">
        <f t="shared" si="40"/>
        <v>7.231287004</v>
      </c>
      <c r="U178" s="1">
        <f t="shared" si="41"/>
        <v>0.001580707147</v>
      </c>
      <c r="W178" s="9"/>
      <c r="X178" s="35"/>
      <c r="Y178" s="54"/>
      <c r="Z178" s="42"/>
      <c r="AA178" s="1"/>
      <c r="AB178" s="1"/>
      <c r="AC178" s="1"/>
      <c r="AD178" s="1"/>
      <c r="AE178" s="1"/>
      <c r="AF178" s="1"/>
      <c r="AG178" s="1"/>
      <c r="AH178" s="1"/>
    </row>
    <row r="179" ht="15.75" customHeight="1">
      <c r="O179" s="28"/>
      <c r="P179" s="13">
        <f t="shared" si="42"/>
        <v>100</v>
      </c>
      <c r="R179" s="1">
        <f t="shared" si="38"/>
        <v>0.0002056160424</v>
      </c>
      <c r="S179" s="1">
        <f t="shared" si="39"/>
        <v>1396</v>
      </c>
      <c r="T179" s="1">
        <f t="shared" si="40"/>
        <v>7.241366283</v>
      </c>
      <c r="U179" s="1">
        <f t="shared" si="41"/>
        <v>0.001488941077</v>
      </c>
      <c r="W179" s="9"/>
      <c r="X179" s="35"/>
      <c r="Y179" s="54"/>
      <c r="Z179" s="42"/>
      <c r="AA179" s="1"/>
      <c r="AB179" s="1"/>
      <c r="AC179" s="1"/>
      <c r="AD179" s="1"/>
      <c r="AE179" s="1"/>
      <c r="AF179" s="1"/>
      <c r="AG179" s="1"/>
      <c r="AH179" s="1"/>
    </row>
    <row r="180" ht="15.75" customHeight="1">
      <c r="O180" s="28"/>
      <c r="P180" s="13">
        <f t="shared" si="42"/>
        <v>101</v>
      </c>
      <c r="R180" s="1">
        <f t="shared" si="38"/>
        <v>0.0001934096654</v>
      </c>
      <c r="S180" s="1">
        <f t="shared" si="39"/>
        <v>1410</v>
      </c>
      <c r="T180" s="1">
        <f t="shared" si="40"/>
        <v>7.251344983</v>
      </c>
      <c r="U180" s="1">
        <f t="shared" si="41"/>
        <v>0.001402480207</v>
      </c>
      <c r="W180" s="9"/>
      <c r="X180" s="35"/>
      <c r="Y180" s="54"/>
      <c r="Z180" s="42"/>
      <c r="AA180" s="1"/>
      <c r="AB180" s="1"/>
      <c r="AC180" s="1"/>
      <c r="AD180" s="1"/>
      <c r="AE180" s="1"/>
      <c r="AF180" s="1"/>
      <c r="AG180" s="1"/>
      <c r="AH180" s="1"/>
    </row>
    <row r="181" ht="15.75" customHeight="1">
      <c r="O181" s="28"/>
      <c r="P181" s="13">
        <f t="shared" si="42"/>
        <v>102</v>
      </c>
      <c r="R181" s="1">
        <f t="shared" si="38"/>
        <v>0.0001819279188</v>
      </c>
      <c r="S181" s="1">
        <f t="shared" si="39"/>
        <v>1424</v>
      </c>
      <c r="T181" s="1">
        <f t="shared" si="40"/>
        <v>7.261225092</v>
      </c>
      <c r="U181" s="1">
        <f t="shared" si="41"/>
        <v>0.001321019569</v>
      </c>
      <c r="W181" s="9"/>
      <c r="X181" s="35"/>
      <c r="Y181" s="54"/>
      <c r="Z181" s="42"/>
      <c r="AA181" s="1"/>
      <c r="AB181" s="1"/>
      <c r="AC181" s="1"/>
      <c r="AD181" s="1"/>
      <c r="AE181" s="1"/>
      <c r="AF181" s="1"/>
      <c r="AG181" s="1"/>
      <c r="AH181" s="1"/>
    </row>
    <row r="182" ht="15.75" customHeight="1">
      <c r="O182" s="28"/>
      <c r="P182" s="13">
        <f t="shared" si="42"/>
        <v>103</v>
      </c>
      <c r="R182" s="1">
        <f t="shared" si="38"/>
        <v>0.000171127785</v>
      </c>
      <c r="S182" s="1">
        <f t="shared" si="39"/>
        <v>1438</v>
      </c>
      <c r="T182" s="1">
        <f t="shared" si="40"/>
        <v>7.271008538</v>
      </c>
      <c r="U182" s="1">
        <f t="shared" si="41"/>
        <v>0.001244271586</v>
      </c>
      <c r="W182" s="9"/>
      <c r="X182" s="35"/>
      <c r="Y182" s="54"/>
      <c r="Z182" s="42"/>
      <c r="AA182" s="1"/>
      <c r="AB182" s="1"/>
      <c r="AC182" s="1"/>
      <c r="AD182" s="1"/>
      <c r="AE182" s="1"/>
      <c r="AF182" s="1"/>
      <c r="AG182" s="1"/>
      <c r="AH182" s="1"/>
    </row>
    <row r="183" ht="15.75" customHeight="1">
      <c r="O183" s="28"/>
      <c r="P183" s="13">
        <f t="shared" si="42"/>
        <v>104</v>
      </c>
      <c r="R183" s="1">
        <f t="shared" si="38"/>
        <v>0.0001609688001</v>
      </c>
      <c r="S183" s="1">
        <f t="shared" si="39"/>
        <v>1452</v>
      </c>
      <c r="T183" s="1">
        <f t="shared" si="40"/>
        <v>7.280697195</v>
      </c>
      <c r="U183" s="1">
        <f t="shared" si="41"/>
        <v>0.001171965091</v>
      </c>
      <c r="W183" s="9"/>
      <c r="X183" s="35"/>
      <c r="Y183" s="54"/>
      <c r="Z183" s="42"/>
      <c r="AA183" s="1"/>
      <c r="AB183" s="1"/>
      <c r="AC183" s="1"/>
      <c r="AD183" s="1"/>
      <c r="AE183" s="1"/>
      <c r="AF183" s="1"/>
      <c r="AG183" s="1"/>
      <c r="AH183" s="1"/>
    </row>
    <row r="184" ht="15.75" customHeight="1">
      <c r="O184" s="28"/>
      <c r="P184" s="13">
        <f t="shared" si="42"/>
        <v>105</v>
      </c>
      <c r="R184" s="1">
        <f t="shared" si="38"/>
        <v>0.0001514129024</v>
      </c>
      <c r="S184" s="1">
        <f t="shared" si="39"/>
        <v>1466</v>
      </c>
      <c r="T184" s="1">
        <f t="shared" si="40"/>
        <v>7.290292882</v>
      </c>
      <c r="U184" s="1">
        <f t="shared" si="41"/>
        <v>0.001103844405</v>
      </c>
      <c r="W184" s="9"/>
      <c r="X184" s="35"/>
      <c r="Y184" s="54"/>
      <c r="Z184" s="42"/>
      <c r="AA184" s="1"/>
      <c r="AB184" s="1"/>
      <c r="AC184" s="1"/>
      <c r="AD184" s="1"/>
      <c r="AE184" s="1"/>
      <c r="AF184" s="1"/>
      <c r="AG184" s="1"/>
      <c r="AH184" s="1"/>
    </row>
    <row r="185" ht="15.75" customHeight="1">
      <c r="O185" s="28"/>
      <c r="P185" s="13">
        <f t="shared" si="42"/>
        <v>106</v>
      </c>
      <c r="R185" s="1">
        <f t="shared" si="38"/>
        <v>0.0001424242897</v>
      </c>
      <c r="S185" s="1">
        <f t="shared" si="39"/>
        <v>1480</v>
      </c>
      <c r="T185" s="1">
        <f t="shared" si="40"/>
        <v>7.299797367</v>
      </c>
      <c r="U185" s="1">
        <f t="shared" si="41"/>
        <v>0.001039668455</v>
      </c>
      <c r="W185" s="9"/>
      <c r="X185" s="35"/>
      <c r="Y185" s="54"/>
      <c r="Z185" s="42"/>
      <c r="AA185" s="1"/>
      <c r="AB185" s="1"/>
      <c r="AC185" s="1"/>
      <c r="AD185" s="1"/>
      <c r="AE185" s="1"/>
      <c r="AF185" s="1"/>
      <c r="AG185" s="1"/>
      <c r="AH185" s="1"/>
    </row>
    <row r="186" ht="15.75" customHeight="1">
      <c r="O186" s="28"/>
      <c r="P186" s="13">
        <f t="shared" si="42"/>
        <v>107</v>
      </c>
      <c r="R186" s="1">
        <f t="shared" si="38"/>
        <v>0.0001339692851</v>
      </c>
      <c r="S186" s="1">
        <f t="shared" si="39"/>
        <v>1494</v>
      </c>
      <c r="T186" s="1">
        <f t="shared" si="40"/>
        <v>7.309212366</v>
      </c>
      <c r="U186" s="1">
        <f t="shared" si="41"/>
        <v>0.0009792099552</v>
      </c>
      <c r="W186" s="9"/>
      <c r="X186" s="35"/>
      <c r="Y186" s="54"/>
      <c r="Z186" s="42"/>
      <c r="AA186" s="1"/>
      <c r="AB186" s="1"/>
      <c r="AC186" s="1"/>
      <c r="AD186" s="1"/>
      <c r="AE186" s="1"/>
      <c r="AF186" s="1"/>
      <c r="AG186" s="1"/>
      <c r="AH186" s="1"/>
    </row>
    <row r="187" ht="15.75" customHeight="1">
      <c r="O187" s="28"/>
      <c r="P187" s="13">
        <f t="shared" si="42"/>
        <v>108</v>
      </c>
      <c r="R187" s="1">
        <f t="shared" si="38"/>
        <v>0.0001260162111</v>
      </c>
      <c r="S187" s="1">
        <f t="shared" si="39"/>
        <v>1508</v>
      </c>
      <c r="T187" s="1">
        <f t="shared" si="40"/>
        <v>7.318539549</v>
      </c>
      <c r="U187" s="1">
        <f t="shared" si="41"/>
        <v>0.0009222546245</v>
      </c>
      <c r="W187" s="9"/>
      <c r="X187" s="35"/>
      <c r="Y187" s="54"/>
      <c r="Z187" s="42"/>
      <c r="AA187" s="1"/>
      <c r="AB187" s="1"/>
      <c r="AC187" s="1"/>
      <c r="AD187" s="1"/>
      <c r="AE187" s="1"/>
      <c r="AF187" s="1"/>
      <c r="AG187" s="1"/>
      <c r="AH187" s="1"/>
    </row>
    <row r="188" ht="15.75" customHeight="1">
      <c r="O188" s="28"/>
      <c r="P188" s="13">
        <f t="shared" si="42"/>
        <v>109</v>
      </c>
      <c r="R188" s="1">
        <f t="shared" si="38"/>
        <v>0.0001185352705</v>
      </c>
      <c r="S188" s="1">
        <f t="shared" si="39"/>
        <v>1522</v>
      </c>
      <c r="T188" s="1">
        <f t="shared" si="40"/>
        <v>7.327780538</v>
      </c>
      <c r="U188" s="1">
        <f t="shared" si="41"/>
        <v>0.0008686004486</v>
      </c>
      <c r="W188" s="9"/>
      <c r="X188" s="35"/>
      <c r="Y188" s="54"/>
      <c r="Z188" s="42"/>
      <c r="AA188" s="1"/>
      <c r="AB188" s="1"/>
      <c r="AC188" s="1"/>
      <c r="AD188" s="1"/>
      <c r="AE188" s="1"/>
      <c r="AF188" s="1"/>
      <c r="AG188" s="1"/>
      <c r="AH188" s="1"/>
    </row>
    <row r="189" ht="15.75" customHeight="1">
      <c r="O189" s="28"/>
      <c r="P189" s="13">
        <f t="shared" si="42"/>
        <v>110</v>
      </c>
      <c r="R189" s="1">
        <f t="shared" si="38"/>
        <v>0.0001114984353</v>
      </c>
      <c r="S189" s="1">
        <f t="shared" si="39"/>
        <v>1536</v>
      </c>
      <c r="T189" s="1">
        <f t="shared" si="40"/>
        <v>7.336936914</v>
      </c>
      <c r="U189" s="1">
        <f t="shared" si="41"/>
        <v>0.0008180569861</v>
      </c>
      <c r="W189" s="9"/>
      <c r="X189" s="35"/>
      <c r="Y189" s="54"/>
      <c r="Z189" s="42"/>
      <c r="AA189" s="1"/>
      <c r="AB189" s="1"/>
      <c r="AC189" s="1"/>
      <c r="AD189" s="1"/>
      <c r="AE189" s="1"/>
      <c r="AF189" s="1"/>
      <c r="AG189" s="1"/>
      <c r="AH189" s="1"/>
    </row>
    <row r="190" ht="15.75" customHeight="1">
      <c r="O190" s="28"/>
      <c r="P190" s="13">
        <f t="shared" si="42"/>
        <v>111</v>
      </c>
      <c r="R190" s="1">
        <f t="shared" si="38"/>
        <v>0.0001048793412</v>
      </c>
      <c r="S190" s="1">
        <f t="shared" si="39"/>
        <v>1550</v>
      </c>
      <c r="T190" s="1">
        <f t="shared" si="40"/>
        <v>7.34601021</v>
      </c>
      <c r="U190" s="1">
        <f t="shared" si="41"/>
        <v>0.0007704447113</v>
      </c>
      <c r="W190" s="9"/>
      <c r="X190" s="35"/>
      <c r="Y190" s="54"/>
      <c r="Z190" s="42"/>
      <c r="AA190" s="1"/>
      <c r="AB190" s="1"/>
      <c r="AC190" s="1"/>
      <c r="AD190" s="1"/>
      <c r="AE190" s="1"/>
      <c r="AF190" s="1"/>
      <c r="AG190" s="1"/>
      <c r="AH190" s="1"/>
    </row>
    <row r="191" ht="15.75" customHeight="1">
      <c r="O191" s="28"/>
      <c r="P191" s="13">
        <f t="shared" si="42"/>
        <v>112</v>
      </c>
      <c r="R191" s="1">
        <f t="shared" si="38"/>
        <v>0.00009865318896</v>
      </c>
      <c r="S191" s="1">
        <f t="shared" si="39"/>
        <v>1564</v>
      </c>
      <c r="T191" s="1">
        <f t="shared" si="40"/>
        <v>7.355001921</v>
      </c>
      <c r="U191" s="1">
        <f t="shared" si="41"/>
        <v>0.0007255943943</v>
      </c>
      <c r="W191" s="9"/>
      <c r="X191" s="35"/>
      <c r="Y191" s="54"/>
      <c r="Z191" s="42"/>
      <c r="AA191" s="1"/>
      <c r="AB191" s="1"/>
      <c r="AC191" s="1"/>
      <c r="AD191" s="1"/>
      <c r="AE191" s="1"/>
      <c r="AF191" s="1"/>
      <c r="AG191" s="1"/>
      <c r="AH191" s="1"/>
    </row>
    <row r="192" ht="15.75" customHeight="1">
      <c r="O192" s="28"/>
      <c r="P192" s="13">
        <f t="shared" si="42"/>
        <v>113</v>
      </c>
      <c r="R192" s="1">
        <f t="shared" si="38"/>
        <v>0.00009279665167</v>
      </c>
      <c r="S192" s="1">
        <f t="shared" si="39"/>
        <v>1578</v>
      </c>
      <c r="T192" s="1">
        <f t="shared" si="40"/>
        <v>7.363913501</v>
      </c>
      <c r="U192" s="1">
        <f t="shared" si="41"/>
        <v>0.0006833465161</v>
      </c>
      <c r="W192" s="9"/>
      <c r="X192" s="35"/>
      <c r="Y192" s="54"/>
      <c r="Z192" s="42"/>
      <c r="AA192" s="1"/>
      <c r="AB192" s="1"/>
      <c r="AC192" s="1"/>
      <c r="AD192" s="1"/>
      <c r="AE192" s="1"/>
      <c r="AF192" s="1"/>
      <c r="AG192" s="1"/>
      <c r="AH192" s="1"/>
    </row>
    <row r="193" ht="15.75" customHeight="1">
      <c r="O193" s="28"/>
      <c r="P193" s="13">
        <f t="shared" si="42"/>
        <v>114</v>
      </c>
      <c r="R193" s="1">
        <f t="shared" si="38"/>
        <v>0.00008728778716</v>
      </c>
      <c r="S193" s="1">
        <f t="shared" si="39"/>
        <v>1592</v>
      </c>
      <c r="T193" s="1">
        <f t="shared" si="40"/>
        <v>7.372746366</v>
      </c>
      <c r="U193" s="1">
        <f t="shared" si="41"/>
        <v>0.0006435507156</v>
      </c>
      <c r="W193" s="9"/>
      <c r="X193" s="35"/>
      <c r="Y193" s="54"/>
      <c r="Z193" s="42"/>
      <c r="AA193" s="1"/>
      <c r="AB193" s="1"/>
      <c r="AC193" s="1"/>
      <c r="AD193" s="1"/>
      <c r="AE193" s="1"/>
      <c r="AF193" s="1"/>
      <c r="AG193" s="1"/>
      <c r="AH193" s="1"/>
    </row>
    <row r="194" ht="15.75" customHeight="1">
      <c r="O194" s="28"/>
      <c r="P194" s="13">
        <f t="shared" si="42"/>
        <v>115</v>
      </c>
      <c r="R194" s="1">
        <f t="shared" si="38"/>
        <v>0.00008210595587</v>
      </c>
      <c r="S194" s="1">
        <f t="shared" si="39"/>
        <v>1606</v>
      </c>
      <c r="T194" s="1">
        <f t="shared" si="40"/>
        <v>7.381501895</v>
      </c>
      <c r="U194" s="1">
        <f t="shared" si="41"/>
        <v>0.0006060652688</v>
      </c>
      <c r="W194" s="9"/>
      <c r="X194" s="35"/>
      <c r="Y194" s="54"/>
      <c r="Z194" s="42"/>
      <c r="AA194" s="1"/>
      <c r="AB194" s="1"/>
      <c r="AC194" s="1"/>
      <c r="AD194" s="1"/>
      <c r="AE194" s="1"/>
      <c r="AF194" s="1"/>
      <c r="AG194" s="1"/>
      <c r="AH194" s="1"/>
    </row>
    <row r="195" ht="15.75" customHeight="1">
      <c r="O195" s="28"/>
      <c r="P195" s="13">
        <f t="shared" si="42"/>
        <v>116</v>
      </c>
      <c r="R195" s="1">
        <f t="shared" si="38"/>
        <v>0.00007723174352</v>
      </c>
      <c r="S195" s="1">
        <f t="shared" si="39"/>
        <v>1620</v>
      </c>
      <c r="T195" s="1">
        <f t="shared" si="40"/>
        <v>7.390181428</v>
      </c>
      <c r="U195" s="1">
        <f t="shared" si="41"/>
        <v>0.0005707565966</v>
      </c>
      <c r="W195" s="9"/>
      <c r="X195" s="35"/>
      <c r="Y195" s="54"/>
      <c r="Z195" s="42"/>
      <c r="AA195" s="1"/>
      <c r="AB195" s="1"/>
      <c r="AC195" s="1"/>
      <c r="AD195" s="1"/>
      <c r="AE195" s="1"/>
      <c r="AF195" s="1"/>
      <c r="AG195" s="1"/>
      <c r="AH195" s="1"/>
    </row>
    <row r="196" ht="15.75" customHeight="1">
      <c r="O196" s="28"/>
      <c r="P196" s="13">
        <f t="shared" si="42"/>
        <v>117</v>
      </c>
      <c r="R196" s="1">
        <f t="shared" si="38"/>
        <v>0.00007264688832</v>
      </c>
      <c r="S196" s="1">
        <f t="shared" si="39"/>
        <v>1634</v>
      </c>
      <c r="T196" s="1">
        <f t="shared" si="40"/>
        <v>7.398786275</v>
      </c>
      <c r="U196" s="1">
        <f t="shared" si="41"/>
        <v>0.0005374988002</v>
      </c>
      <c r="W196" s="24" t="s">
        <v>118</v>
      </c>
      <c r="X196" s="40" t="s">
        <v>117</v>
      </c>
      <c r="Y196" s="55" t="s">
        <v>116</v>
      </c>
      <c r="Z196" s="46" t="s">
        <v>114</v>
      </c>
      <c r="AA196" s="1"/>
      <c r="AB196" s="1"/>
      <c r="AC196" s="1"/>
      <c r="AD196" s="1"/>
      <c r="AE196" s="1"/>
      <c r="AF196" s="1"/>
      <c r="AG196" s="1"/>
      <c r="AH196" s="1"/>
    </row>
    <row r="197" ht="15.75" customHeight="1">
      <c r="O197" s="28"/>
      <c r="AF197" s="1"/>
      <c r="AG197" s="1"/>
      <c r="AH197" s="1"/>
      <c r="AI197" s="1"/>
      <c r="AJ197" s="1"/>
      <c r="AK197" s="1"/>
    </row>
    <row r="198" ht="15.75" customHeight="1">
      <c r="O198" s="28"/>
      <c r="P198" s="56" t="s">
        <v>119</v>
      </c>
      <c r="Q198" s="56"/>
      <c r="R198" s="56">
        <v>7.0</v>
      </c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31"/>
      <c r="AG198" s="31"/>
      <c r="AH198" s="31"/>
      <c r="AI198" s="31"/>
      <c r="AJ198" s="1"/>
      <c r="AK198" s="1"/>
      <c r="AL198" s="1"/>
    </row>
    <row r="199" ht="15.75" customHeight="1">
      <c r="O199" s="28"/>
      <c r="P199" s="13" t="s">
        <v>69</v>
      </c>
      <c r="Q199" s="1" t="s">
        <v>120</v>
      </c>
      <c r="R199" s="13" t="s">
        <v>105</v>
      </c>
      <c r="S199" s="13" t="s">
        <v>106</v>
      </c>
      <c r="T199" s="1" t="s">
        <v>87</v>
      </c>
      <c r="U199" s="1" t="s">
        <v>121</v>
      </c>
      <c r="V199" s="1" t="s">
        <v>122</v>
      </c>
      <c r="W199" s="1" t="s">
        <v>90</v>
      </c>
      <c r="X199" s="1" t="s">
        <v>123</v>
      </c>
      <c r="Y199" s="11" t="s">
        <v>92</v>
      </c>
      <c r="Z199" s="1" t="s">
        <v>124</v>
      </c>
      <c r="AA199" s="1" t="s">
        <v>94</v>
      </c>
      <c r="AB199" s="1" t="s">
        <v>125</v>
      </c>
      <c r="AC199" s="13" t="s">
        <v>96</v>
      </c>
      <c r="AD199" s="13" t="s">
        <v>126</v>
      </c>
      <c r="AE199" s="10" t="s">
        <v>98</v>
      </c>
      <c r="AF199" s="1"/>
      <c r="AG199" s="1"/>
      <c r="AH199" s="1"/>
      <c r="AI199" s="1"/>
      <c r="AJ199" s="1"/>
      <c r="AK199" s="1"/>
      <c r="AL199" s="1"/>
    </row>
    <row r="200" ht="15.75" customHeight="1">
      <c r="O200" s="28"/>
      <c r="P200" s="1">
        <v>51.0</v>
      </c>
      <c r="Q200" s="1"/>
      <c r="R200" s="1">
        <f t="shared" ref="R200:R266" si="43">B58</f>
        <v>0.004124955694</v>
      </c>
      <c r="S200" s="7">
        <f t="shared" ref="S200:S266" si="44">D58</f>
        <v>710</v>
      </c>
      <c r="T200" s="1"/>
      <c r="U200" s="1">
        <f t="shared" ref="U200:U201" si="45">R200/$T$201</f>
        <v>0.5152952264</v>
      </c>
      <c r="V200" s="1">
        <f t="shared" ref="V200:V266" si="46">U200*S200</f>
        <v>365.8596107</v>
      </c>
      <c r="W200" s="1"/>
      <c r="X200" s="1">
        <f t="shared" ref="X200:X266" si="47">V200/I58</f>
        <v>333.9227249</v>
      </c>
      <c r="Y200" s="1"/>
      <c r="Z200" s="1">
        <f t="shared" ref="Z200:Z266" si="48">U200*L58</f>
        <v>1139.962524</v>
      </c>
      <c r="AA200" s="1"/>
      <c r="AB200" s="1">
        <f t="shared" ref="AB200:AB266" si="49">U200*K58</f>
        <v>1058.727997</v>
      </c>
      <c r="AC200" s="1"/>
      <c r="AD200" s="1">
        <f t="shared" ref="AD200:AD266" si="50">U200*N58</f>
        <v>0.02579368012</v>
      </c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O201" s="28"/>
      <c r="P201" s="57">
        <f t="shared" ref="P201:P266" si="51">P200+1</f>
        <v>52</v>
      </c>
      <c r="Q201" s="57" t="s">
        <v>111</v>
      </c>
      <c r="R201" s="57">
        <f t="shared" si="43"/>
        <v>0.003880078087</v>
      </c>
      <c r="S201" s="23">
        <f t="shared" si="44"/>
        <v>724</v>
      </c>
      <c r="T201" s="57">
        <f>SUM(R200:R201)</f>
        <v>0.008005033782</v>
      </c>
      <c r="U201" s="57">
        <f t="shared" si="45"/>
        <v>0.4847047736</v>
      </c>
      <c r="V201" s="57">
        <f t="shared" si="46"/>
        <v>350.9262561</v>
      </c>
      <c r="W201" s="57">
        <f>SUM(V200:V201)</f>
        <v>716.7858668</v>
      </c>
      <c r="X201" s="57">
        <f t="shared" si="47"/>
        <v>319.1724712</v>
      </c>
      <c r="Y201" s="57">
        <f>W201/SUM(X200:X201)</f>
        <v>1.097521267</v>
      </c>
      <c r="Z201" s="57">
        <f t="shared" si="48"/>
        <v>1068.182063</v>
      </c>
      <c r="AA201" s="57">
        <f>SUM(Z200:Z201)</f>
        <v>2208.144587</v>
      </c>
      <c r="AB201" s="57">
        <f t="shared" si="49"/>
        <v>999.3181763</v>
      </c>
      <c r="AC201" s="57">
        <f>SUM(AB200:AB201)</f>
        <v>2058.046174</v>
      </c>
      <c r="AD201" s="57">
        <f t="shared" si="50"/>
        <v>0.02423471659</v>
      </c>
      <c r="AE201" s="57">
        <f>SUM(AD200:AD201)</f>
        <v>0.05002839672</v>
      </c>
      <c r="AF201" s="1"/>
      <c r="AG201" s="1"/>
      <c r="AH201" s="1"/>
      <c r="AI201" s="1"/>
      <c r="AJ201" s="1"/>
      <c r="AK201" s="1"/>
      <c r="AL201" s="1"/>
    </row>
    <row r="202" ht="15.75" customHeight="1">
      <c r="O202" s="28"/>
      <c r="P202" s="1">
        <f t="shared" si="51"/>
        <v>53</v>
      </c>
      <c r="Q202" s="1"/>
      <c r="R202" s="1">
        <f t="shared" si="43"/>
        <v>0.003649737616</v>
      </c>
      <c r="S202" s="7">
        <f t="shared" si="44"/>
        <v>738</v>
      </c>
      <c r="T202" s="1"/>
      <c r="U202" s="1">
        <f t="shared" ref="U202:U204" si="52">R202/$T$204</f>
        <v>0.3539284945</v>
      </c>
      <c r="V202" s="1">
        <f t="shared" si="46"/>
        <v>261.1992289</v>
      </c>
      <c r="W202" s="1"/>
      <c r="X202" s="1">
        <f t="shared" si="47"/>
        <v>236.7492756</v>
      </c>
      <c r="Y202" s="1"/>
      <c r="Z202" s="1">
        <f t="shared" si="48"/>
        <v>777.1385135</v>
      </c>
      <c r="AA202" s="1"/>
      <c r="AB202" s="1">
        <f t="shared" si="49"/>
        <v>732.1486607</v>
      </c>
      <c r="AC202" s="1"/>
      <c r="AD202" s="1">
        <f t="shared" si="50"/>
        <v>0.01767668462</v>
      </c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O203" s="28"/>
      <c r="P203" s="1">
        <f t="shared" si="51"/>
        <v>54</v>
      </c>
      <c r="Q203" s="1"/>
      <c r="R203" s="1">
        <f t="shared" si="43"/>
        <v>0.003433071285</v>
      </c>
      <c r="S203" s="7">
        <f t="shared" si="44"/>
        <v>752</v>
      </c>
      <c r="T203" s="1"/>
      <c r="U203" s="1">
        <f t="shared" si="52"/>
        <v>0.3329175627</v>
      </c>
      <c r="V203" s="1">
        <f t="shared" si="46"/>
        <v>250.3540071</v>
      </c>
      <c r="W203" s="1"/>
      <c r="X203" s="1">
        <f t="shared" si="47"/>
        <v>226.1551983</v>
      </c>
      <c r="Y203" s="1"/>
      <c r="Z203" s="1">
        <f t="shared" si="48"/>
        <v>728.4720331</v>
      </c>
      <c r="AA203" s="1"/>
      <c r="AB203" s="1">
        <f t="shared" si="49"/>
        <v>690.9370486</v>
      </c>
      <c r="AC203" s="1"/>
      <c r="AD203" s="1">
        <f t="shared" si="50"/>
        <v>0.01660989517</v>
      </c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O204" s="28"/>
      <c r="P204" s="57">
        <f t="shared" si="51"/>
        <v>55</v>
      </c>
      <c r="Q204" s="57" t="s">
        <v>112</v>
      </c>
      <c r="R204" s="57">
        <f t="shared" si="43"/>
        <v>0.003229267331</v>
      </c>
      <c r="S204" s="23">
        <f t="shared" si="44"/>
        <v>766</v>
      </c>
      <c r="T204" s="57">
        <f>SUM(R202:R204)</f>
        <v>0.01031207623</v>
      </c>
      <c r="U204" s="57">
        <f t="shared" si="52"/>
        <v>0.3131539428</v>
      </c>
      <c r="V204" s="57">
        <f t="shared" si="46"/>
        <v>239.8759202</v>
      </c>
      <c r="W204" s="57">
        <f>SUM(V202:V204)</f>
        <v>751.4291563</v>
      </c>
      <c r="X204" s="57">
        <f t="shared" si="47"/>
        <v>215.9737455</v>
      </c>
      <c r="Y204" s="57">
        <f>W204/SUM(X202:X204)</f>
        <v>1.106868853</v>
      </c>
      <c r="Z204" s="57">
        <f t="shared" si="48"/>
        <v>682.9718077</v>
      </c>
      <c r="AA204" s="57">
        <f>SUM(Z202:Z204)</f>
        <v>2188.582354</v>
      </c>
      <c r="AB204" s="57">
        <f t="shared" si="49"/>
        <v>651.988745</v>
      </c>
      <c r="AC204" s="57">
        <f>SUM(AB202:AB204)</f>
        <v>2075.074454</v>
      </c>
      <c r="AD204" s="57">
        <f t="shared" si="50"/>
        <v>0.01560818378</v>
      </c>
      <c r="AE204" s="57">
        <f>SUM(AD202:AD204)</f>
        <v>0.04989476356</v>
      </c>
      <c r="AF204" s="1"/>
      <c r="AG204" s="1"/>
      <c r="AH204" s="1"/>
      <c r="AI204" s="1"/>
      <c r="AJ204" s="1"/>
      <c r="AK204" s="1"/>
      <c r="AL204" s="1"/>
    </row>
    <row r="205" ht="15.75" customHeight="1">
      <c r="O205" s="28"/>
      <c r="P205" s="1">
        <f t="shared" si="51"/>
        <v>56</v>
      </c>
      <c r="Q205" s="1"/>
      <c r="R205" s="1">
        <f t="shared" si="43"/>
        <v>0.003037562179</v>
      </c>
      <c r="S205" s="7">
        <f t="shared" si="44"/>
        <v>780</v>
      </c>
      <c r="T205" s="1"/>
      <c r="U205" s="1">
        <f t="shared" ref="U205:U208" si="53">R205/$T$208</f>
        <v>0.2733959905</v>
      </c>
      <c r="V205" s="1">
        <f t="shared" si="46"/>
        <v>213.2488726</v>
      </c>
      <c r="W205" s="1"/>
      <c r="X205" s="1">
        <f t="shared" si="47"/>
        <v>191.3768355</v>
      </c>
      <c r="Y205" s="1"/>
      <c r="Z205" s="1">
        <f t="shared" si="48"/>
        <v>594.3994545</v>
      </c>
      <c r="AA205" s="1"/>
      <c r="AB205" s="1">
        <f t="shared" si="49"/>
        <v>570.9771718</v>
      </c>
      <c r="AC205" s="1"/>
      <c r="AD205" s="1">
        <f t="shared" si="50"/>
        <v>0.01361349112</v>
      </c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O206" s="28"/>
      <c r="P206" s="1">
        <f t="shared" si="51"/>
        <v>57</v>
      </c>
      <c r="Q206" s="1"/>
      <c r="R206" s="1">
        <f t="shared" si="43"/>
        <v>0.002857237586</v>
      </c>
      <c r="S206" s="7">
        <f t="shared" si="44"/>
        <v>794</v>
      </c>
      <c r="T206" s="1"/>
      <c r="U206" s="1">
        <f t="shared" si="53"/>
        <v>0.2571658632</v>
      </c>
      <c r="V206" s="1">
        <f t="shared" si="46"/>
        <v>204.1896954</v>
      </c>
      <c r="W206" s="1"/>
      <c r="X206" s="1">
        <f t="shared" si="47"/>
        <v>182.6627027</v>
      </c>
      <c r="Y206" s="1"/>
      <c r="Z206" s="1">
        <f t="shared" si="48"/>
        <v>557.4564277</v>
      </c>
      <c r="AA206" s="1"/>
      <c r="AB206" s="1">
        <f t="shared" si="49"/>
        <v>538.7033954</v>
      </c>
      <c r="AC206" s="1"/>
      <c r="AD206" s="1">
        <f t="shared" si="50"/>
        <v>0.01279355935</v>
      </c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O207" s="28"/>
      <c r="P207" s="1">
        <f t="shared" si="51"/>
        <v>58</v>
      </c>
      <c r="Q207" s="1"/>
      <c r="R207" s="1">
        <f t="shared" si="43"/>
        <v>0.002687617945</v>
      </c>
      <c r="S207" s="7">
        <f t="shared" si="44"/>
        <v>808</v>
      </c>
      <c r="T207" s="1"/>
      <c r="U207" s="1">
        <f t="shared" si="53"/>
        <v>0.2418992359</v>
      </c>
      <c r="V207" s="1">
        <f t="shared" si="46"/>
        <v>195.4545826</v>
      </c>
      <c r="W207" s="1"/>
      <c r="X207" s="1">
        <f t="shared" si="47"/>
        <v>174.3008817</v>
      </c>
      <c r="Y207" s="1"/>
      <c r="Z207" s="1">
        <f t="shared" si="48"/>
        <v>522.890643</v>
      </c>
      <c r="AA207" s="1"/>
      <c r="AB207" s="1">
        <f t="shared" si="49"/>
        <v>508.2149682</v>
      </c>
      <c r="AC207" s="1"/>
      <c r="AD207" s="1">
        <f t="shared" si="50"/>
        <v>0.01202348445</v>
      </c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O208" s="28"/>
      <c r="P208" s="57">
        <f t="shared" si="51"/>
        <v>59</v>
      </c>
      <c r="Q208" s="57" t="s">
        <v>113</v>
      </c>
      <c r="R208" s="57">
        <f t="shared" si="43"/>
        <v>0.002528067758</v>
      </c>
      <c r="S208" s="23">
        <f t="shared" si="44"/>
        <v>822</v>
      </c>
      <c r="T208" s="57">
        <f>SUM(R205:R208)</f>
        <v>0.01111048547</v>
      </c>
      <c r="U208" s="57">
        <f t="shared" si="53"/>
        <v>0.2275389105</v>
      </c>
      <c r="V208" s="57">
        <f t="shared" si="46"/>
        <v>187.0369844</v>
      </c>
      <c r="W208" s="57">
        <f>SUM(V205:V208)</f>
        <v>799.9301349</v>
      </c>
      <c r="X208" s="57">
        <f t="shared" si="47"/>
        <v>166.2808708</v>
      </c>
      <c r="Y208" s="57">
        <f>W208/SUM(X205:X208)</f>
        <v>1.119376298</v>
      </c>
      <c r="Z208" s="57">
        <f t="shared" si="48"/>
        <v>490.5415247</v>
      </c>
      <c r="AA208" s="57">
        <f>SUM(Z205:Z208)</f>
        <v>2165.28805</v>
      </c>
      <c r="AB208" s="57">
        <f t="shared" si="49"/>
        <v>479.4168095</v>
      </c>
      <c r="AC208" s="57">
        <f>SUM(AB205:AB208)</f>
        <v>2097.312345</v>
      </c>
      <c r="AD208" s="57">
        <f t="shared" si="50"/>
        <v>0.01130018868</v>
      </c>
      <c r="AE208" s="57">
        <f>SUM(AD205:AD208)</f>
        <v>0.04973072359</v>
      </c>
      <c r="AF208" s="1"/>
      <c r="AG208" s="1"/>
      <c r="AH208" s="1"/>
      <c r="AI208" s="1"/>
      <c r="AJ208" s="1"/>
      <c r="AK208" s="1"/>
      <c r="AL208" s="1"/>
    </row>
    <row r="209" ht="15.75" customHeight="1">
      <c r="O209" s="28"/>
      <c r="P209" s="58">
        <f t="shared" si="51"/>
        <v>60</v>
      </c>
      <c r="Q209" s="1"/>
      <c r="R209" s="1">
        <f t="shared" si="43"/>
        <v>0.002377989253</v>
      </c>
      <c r="S209" s="7">
        <f t="shared" si="44"/>
        <v>836</v>
      </c>
      <c r="T209" s="1"/>
      <c r="U209" s="1">
        <f t="shared" ref="U209:U212" si="54">R209/$T$212</f>
        <v>0.2733959905</v>
      </c>
      <c r="V209" s="1">
        <f t="shared" si="46"/>
        <v>228.559048</v>
      </c>
      <c r="W209" s="1"/>
      <c r="X209" s="1">
        <f t="shared" si="47"/>
        <v>202.5801561</v>
      </c>
      <c r="Y209" s="1"/>
      <c r="Z209" s="1">
        <f t="shared" si="48"/>
        <v>587.9204744</v>
      </c>
      <c r="AA209" s="1"/>
      <c r="AB209" s="1">
        <f t="shared" si="49"/>
        <v>577.6484905</v>
      </c>
      <c r="AC209" s="1"/>
      <c r="AD209" s="1">
        <f t="shared" si="50"/>
        <v>0.01356663272</v>
      </c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O210" s="28"/>
      <c r="P210" s="1">
        <f t="shared" si="51"/>
        <v>61</v>
      </c>
      <c r="Q210" s="1"/>
      <c r="R210" s="1">
        <f t="shared" si="43"/>
        <v>0.002236820145</v>
      </c>
      <c r="S210" s="7">
        <f t="shared" si="44"/>
        <v>850</v>
      </c>
      <c r="T210" s="1"/>
      <c r="U210" s="1">
        <f t="shared" si="54"/>
        <v>0.2571658632</v>
      </c>
      <c r="V210" s="1">
        <f t="shared" si="46"/>
        <v>218.5909837</v>
      </c>
      <c r="W210" s="1"/>
      <c r="X210" s="1">
        <f t="shared" si="47"/>
        <v>193.1684849</v>
      </c>
      <c r="Y210" s="1"/>
      <c r="Z210" s="1">
        <f t="shared" si="48"/>
        <v>551.7044212</v>
      </c>
      <c r="AA210" s="1"/>
      <c r="AB210" s="1">
        <f t="shared" si="49"/>
        <v>544.8402569</v>
      </c>
      <c r="AC210" s="1"/>
      <c r="AD210" s="1">
        <f t="shared" si="50"/>
        <v>0.01275141163</v>
      </c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O211" s="28"/>
      <c r="P211" s="1">
        <f t="shared" si="51"/>
        <v>62</v>
      </c>
      <c r="Q211" s="1"/>
      <c r="R211" s="1">
        <f t="shared" si="43"/>
        <v>0.002104031527</v>
      </c>
      <c r="S211" s="7">
        <f t="shared" si="44"/>
        <v>864</v>
      </c>
      <c r="T211" s="1"/>
      <c r="U211" s="1">
        <f t="shared" si="54"/>
        <v>0.2418992359</v>
      </c>
      <c r="V211" s="1">
        <f t="shared" si="46"/>
        <v>209.0009398</v>
      </c>
      <c r="W211" s="1"/>
      <c r="X211" s="1">
        <f t="shared" si="47"/>
        <v>184.1530691</v>
      </c>
      <c r="Y211" s="1"/>
      <c r="Z211" s="1">
        <f t="shared" si="48"/>
        <v>517.7886745</v>
      </c>
      <c r="AA211" s="1"/>
      <c r="AB211" s="1">
        <f t="shared" si="49"/>
        <v>513.8617396</v>
      </c>
      <c r="AC211" s="1"/>
      <c r="AD211" s="1">
        <f t="shared" si="50"/>
        <v>0.01198557813</v>
      </c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O212" s="28"/>
      <c r="P212" s="57">
        <f t="shared" si="51"/>
        <v>63</v>
      </c>
      <c r="Q212" s="57" t="s">
        <v>114</v>
      </c>
      <c r="R212" s="57">
        <f t="shared" si="43"/>
        <v>0.001979125893</v>
      </c>
      <c r="S212" s="23">
        <f t="shared" si="44"/>
        <v>878</v>
      </c>
      <c r="T212" s="57">
        <f>SUM(R209:R212)</f>
        <v>0.008697966817</v>
      </c>
      <c r="U212" s="57">
        <f t="shared" si="54"/>
        <v>0.2275389105</v>
      </c>
      <c r="V212" s="57">
        <f t="shared" si="46"/>
        <v>199.7791634</v>
      </c>
      <c r="W212" s="57">
        <f>SUM(V209:V212)</f>
        <v>855.9301349</v>
      </c>
      <c r="X212" s="57">
        <f t="shared" si="47"/>
        <v>175.5205911</v>
      </c>
      <c r="Y212" s="57">
        <f>W212/SUM(X209:X212)</f>
        <v>1.133048539</v>
      </c>
      <c r="Z212" s="57">
        <f t="shared" si="48"/>
        <v>486.0206997</v>
      </c>
      <c r="AA212" s="57">
        <f>SUM(Z209:Z212)</f>
        <v>2143.43427</v>
      </c>
      <c r="AB212" s="57">
        <f t="shared" si="49"/>
        <v>484.6140091</v>
      </c>
      <c r="AC212" s="57">
        <f>SUM(AB209:AB212)</f>
        <v>2120.964496</v>
      </c>
      <c r="AD212" s="57">
        <f t="shared" si="50"/>
        <v>0.01126610186</v>
      </c>
      <c r="AE212" s="57">
        <f>SUM(AD209:AD212)</f>
        <v>0.04956972434</v>
      </c>
      <c r="AF212" s="1"/>
      <c r="AG212" s="1"/>
      <c r="AH212" s="1"/>
      <c r="AI212" s="1"/>
      <c r="AJ212" s="1"/>
      <c r="AK212" s="1"/>
      <c r="AL212" s="1"/>
    </row>
    <row r="213" ht="15.75" customHeight="1">
      <c r="O213" s="28"/>
      <c r="P213" s="58">
        <f t="shared" si="51"/>
        <v>64</v>
      </c>
      <c r="Q213" s="1"/>
      <c r="R213" s="1">
        <f t="shared" si="43"/>
        <v>0.00186163527</v>
      </c>
      <c r="S213" s="7">
        <f t="shared" si="44"/>
        <v>892</v>
      </c>
      <c r="T213" s="1"/>
      <c r="U213" s="1">
        <f t="shared" ref="U213:U219" si="55">R213/$T$219</f>
        <v>0.1703688694</v>
      </c>
      <c r="V213" s="1">
        <f t="shared" si="46"/>
        <v>151.9690315</v>
      </c>
      <c r="W213" s="1"/>
      <c r="X213" s="1">
        <f t="shared" si="47"/>
        <v>133.1373655</v>
      </c>
      <c r="Y213" s="1"/>
      <c r="Z213" s="1">
        <f t="shared" si="48"/>
        <v>363.1821808</v>
      </c>
      <c r="AA213" s="1"/>
      <c r="AB213" s="1">
        <f t="shared" si="49"/>
        <v>363.7747996</v>
      </c>
      <c r="AC213" s="1"/>
      <c r="AD213" s="1">
        <f t="shared" si="50"/>
        <v>0.008429759471</v>
      </c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O214" s="28"/>
      <c r="P214" s="1">
        <f t="shared" si="51"/>
        <v>65</v>
      </c>
      <c r="Q214" s="1"/>
      <c r="R214" s="1">
        <f t="shared" si="43"/>
        <v>0.001751119467</v>
      </c>
      <c r="S214" s="7">
        <f t="shared" si="44"/>
        <v>906</v>
      </c>
      <c r="T214" s="1"/>
      <c r="U214" s="1">
        <f t="shared" si="55"/>
        <v>0.1602549374</v>
      </c>
      <c r="V214" s="1">
        <f t="shared" si="46"/>
        <v>145.1909733</v>
      </c>
      <c r="W214" s="1"/>
      <c r="X214" s="1">
        <f t="shared" si="47"/>
        <v>126.8442143</v>
      </c>
      <c r="Y214" s="1"/>
      <c r="Z214" s="1">
        <f t="shared" si="48"/>
        <v>340.9833471</v>
      </c>
      <c r="AA214" s="1"/>
      <c r="AB214" s="1">
        <f t="shared" si="49"/>
        <v>343.0286369</v>
      </c>
      <c r="AC214" s="1"/>
      <c r="AD214" s="1">
        <f t="shared" si="50"/>
        <v>0.007924214653</v>
      </c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O215" s="28"/>
      <c r="P215" s="1">
        <f t="shared" si="51"/>
        <v>66</v>
      </c>
      <c r="Q215" s="1"/>
      <c r="R215" s="1">
        <f t="shared" si="43"/>
        <v>0.001647164425</v>
      </c>
      <c r="S215" s="7">
        <f t="shared" si="44"/>
        <v>920</v>
      </c>
      <c r="T215" s="1"/>
      <c r="U215" s="1">
        <f t="shared" si="55"/>
        <v>0.1507414181</v>
      </c>
      <c r="V215" s="1">
        <f t="shared" si="46"/>
        <v>138.6821047</v>
      </c>
      <c r="W215" s="1"/>
      <c r="X215" s="1">
        <f t="shared" si="47"/>
        <v>120.8248504</v>
      </c>
      <c r="Y215" s="1"/>
      <c r="Z215" s="1">
        <f t="shared" si="48"/>
        <v>320.1785629</v>
      </c>
      <c r="AA215" s="1"/>
      <c r="AB215" s="1">
        <f t="shared" si="49"/>
        <v>323.4473113</v>
      </c>
      <c r="AC215" s="1"/>
      <c r="AD215" s="1">
        <f t="shared" si="50"/>
        <v>0.007449201608</v>
      </c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O216" s="28"/>
      <c r="P216" s="1">
        <f t="shared" si="51"/>
        <v>67</v>
      </c>
      <c r="Q216" s="1"/>
      <c r="R216" s="1">
        <f t="shared" si="43"/>
        <v>0.001549380663</v>
      </c>
      <c r="S216" s="7">
        <f t="shared" si="44"/>
        <v>934</v>
      </c>
      <c r="T216" s="1"/>
      <c r="U216" s="1">
        <f t="shared" si="55"/>
        <v>0.141792668</v>
      </c>
      <c r="V216" s="1">
        <f t="shared" si="46"/>
        <v>132.4343519</v>
      </c>
      <c r="W216" s="1"/>
      <c r="X216" s="1">
        <f t="shared" si="47"/>
        <v>115.0692653</v>
      </c>
      <c r="Y216" s="1"/>
      <c r="Z216" s="1">
        <f t="shared" si="48"/>
        <v>300.6768811</v>
      </c>
      <c r="AA216" s="1"/>
      <c r="AB216" s="1">
        <f t="shared" si="49"/>
        <v>304.9670782</v>
      </c>
      <c r="AC216" s="1"/>
      <c r="AD216" s="1">
        <f t="shared" si="50"/>
        <v>0.00700285635</v>
      </c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O217" s="28"/>
      <c r="P217" s="1">
        <f t="shared" si="51"/>
        <v>68</v>
      </c>
      <c r="Q217" s="1"/>
      <c r="R217" s="1">
        <f t="shared" si="43"/>
        <v>0.001457401826</v>
      </c>
      <c r="S217" s="7">
        <f t="shared" si="44"/>
        <v>948</v>
      </c>
      <c r="T217" s="1"/>
      <c r="U217" s="1">
        <f t="shared" si="55"/>
        <v>0.1333751596</v>
      </c>
      <c r="V217" s="1">
        <f t="shared" si="46"/>
        <v>126.4396513</v>
      </c>
      <c r="W217" s="1"/>
      <c r="X217" s="1">
        <f t="shared" si="47"/>
        <v>109.5676484</v>
      </c>
      <c r="Y217" s="1"/>
      <c r="Z217" s="1">
        <f t="shared" si="48"/>
        <v>282.3936061</v>
      </c>
      <c r="AA217" s="1"/>
      <c r="AB217" s="1">
        <f t="shared" si="49"/>
        <v>287.5275222</v>
      </c>
      <c r="AC217" s="1"/>
      <c r="AD217" s="1">
        <f t="shared" si="50"/>
        <v>0.006583430652</v>
      </c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O218" s="28"/>
      <c r="P218" s="1">
        <f t="shared" si="51"/>
        <v>69</v>
      </c>
      <c r="Q218" s="1"/>
      <c r="R218" s="1">
        <f t="shared" si="43"/>
        <v>0.001370883303</v>
      </c>
      <c r="S218" s="7">
        <f t="shared" si="44"/>
        <v>962</v>
      </c>
      <c r="T218" s="1"/>
      <c r="U218" s="1">
        <f t="shared" si="55"/>
        <v>0.1254573558</v>
      </c>
      <c r="V218" s="1">
        <f t="shared" si="46"/>
        <v>120.6899763</v>
      </c>
      <c r="W218" s="1"/>
      <c r="X218" s="1">
        <f t="shared" si="47"/>
        <v>104.3104011</v>
      </c>
      <c r="Y218" s="1"/>
      <c r="Z218" s="1">
        <f t="shared" si="48"/>
        <v>265.2498344</v>
      </c>
      <c r="AA218" s="1"/>
      <c r="AB218" s="1">
        <f t="shared" si="49"/>
        <v>271.0714001</v>
      </c>
      <c r="AC218" s="1"/>
      <c r="AD218" s="1">
        <f t="shared" si="50"/>
        <v>0.006189284662</v>
      </c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O219" s="28"/>
      <c r="P219" s="57">
        <f t="shared" si="51"/>
        <v>70</v>
      </c>
      <c r="Q219" s="57" t="s">
        <v>116</v>
      </c>
      <c r="R219" s="57">
        <f t="shared" si="43"/>
        <v>0.001289500945</v>
      </c>
      <c r="S219" s="23">
        <f t="shared" si="44"/>
        <v>976</v>
      </c>
      <c r="T219" s="57">
        <f>SUM(R213:R219)</f>
        <v>0.0109270859</v>
      </c>
      <c r="U219" s="57">
        <f t="shared" si="55"/>
        <v>0.1180095916</v>
      </c>
      <c r="V219" s="57">
        <f t="shared" si="46"/>
        <v>115.1773614</v>
      </c>
      <c r="W219" s="57">
        <f>SUM(V213:V219)</f>
        <v>930.5834504</v>
      </c>
      <c r="X219" s="57">
        <f t="shared" si="47"/>
        <v>99.288148</v>
      </c>
      <c r="Y219" s="57">
        <f>W219/SUM(X213:X219)</f>
        <v>1.150229004</v>
      </c>
      <c r="Z219" s="57">
        <f t="shared" si="48"/>
        <v>249.1720314</v>
      </c>
      <c r="AA219" s="57">
        <f>SUM(Z213:Z219)</f>
        <v>2121.836444</v>
      </c>
      <c r="AB219" s="57">
        <f t="shared" si="49"/>
        <v>255.5444882</v>
      </c>
      <c r="AC219" s="57">
        <f>SUM(AB213:AB219)</f>
        <v>2149.361236</v>
      </c>
      <c r="AD219" s="57">
        <f t="shared" si="50"/>
        <v>0.005818880003</v>
      </c>
      <c r="AE219" s="57">
        <f>SUM(AD213:AD219)</f>
        <v>0.0493976274</v>
      </c>
      <c r="AF219" s="1"/>
      <c r="AG219" s="1"/>
      <c r="AH219" s="1"/>
      <c r="AI219" s="1"/>
      <c r="AJ219" s="1"/>
      <c r="AK219" s="1"/>
      <c r="AL219" s="1"/>
    </row>
    <row r="220" ht="15.75" customHeight="1">
      <c r="O220" s="28"/>
      <c r="P220" s="58">
        <f t="shared" si="51"/>
        <v>71</v>
      </c>
      <c r="Q220" s="1"/>
      <c r="R220" s="1">
        <f t="shared" si="43"/>
        <v>0.001212949842</v>
      </c>
      <c r="S220" s="7">
        <f t="shared" si="44"/>
        <v>990</v>
      </c>
      <c r="T220" s="1"/>
      <c r="U220" s="1">
        <f t="shared" ref="U220:U230" si="56">R220/$T$230</f>
        <v>0.1211711014</v>
      </c>
      <c r="V220" s="1">
        <f t="shared" si="46"/>
        <v>119.9593904</v>
      </c>
      <c r="W220" s="1"/>
      <c r="X220" s="1">
        <f t="shared" si="47"/>
        <v>103.146488</v>
      </c>
      <c r="Y220" s="1"/>
      <c r="Z220" s="1">
        <f t="shared" si="48"/>
        <v>255.5326963</v>
      </c>
      <c r="AA220" s="1"/>
      <c r="AB220" s="1">
        <f t="shared" si="49"/>
        <v>262.9596684</v>
      </c>
      <c r="AC220" s="1"/>
      <c r="AD220" s="1">
        <f t="shared" si="50"/>
        <v>0.005971855517</v>
      </c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O221" s="28"/>
      <c r="P221" s="1">
        <f t="shared" si="51"/>
        <v>72</v>
      </c>
      <c r="Q221" s="1"/>
      <c r="R221" s="1">
        <f t="shared" si="43"/>
        <v>0.001140943189</v>
      </c>
      <c r="S221" s="7">
        <f t="shared" si="44"/>
        <v>1004</v>
      </c>
      <c r="T221" s="1"/>
      <c r="U221" s="1">
        <f t="shared" si="56"/>
        <v>0.1139777904</v>
      </c>
      <c r="V221" s="1">
        <f t="shared" si="46"/>
        <v>114.4337015</v>
      </c>
      <c r="W221" s="1"/>
      <c r="X221" s="1">
        <f t="shared" si="47"/>
        <v>98.14759004</v>
      </c>
      <c r="Y221" s="1"/>
      <c r="Z221" s="1">
        <f t="shared" si="48"/>
        <v>240.090032</v>
      </c>
      <c r="AA221" s="1"/>
      <c r="AB221" s="1">
        <f t="shared" si="49"/>
        <v>247.8740685</v>
      </c>
      <c r="AC221" s="1"/>
      <c r="AD221" s="1">
        <f t="shared" si="50"/>
        <v>0.00561472683</v>
      </c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O222" s="28"/>
      <c r="P222" s="1">
        <f t="shared" si="51"/>
        <v>73</v>
      </c>
      <c r="Q222" s="1"/>
      <c r="R222" s="1">
        <f t="shared" si="43"/>
        <v>0.001073211204</v>
      </c>
      <c r="S222" s="7">
        <f t="shared" si="44"/>
        <v>1018</v>
      </c>
      <c r="T222" s="1"/>
      <c r="U222" s="1">
        <f t="shared" si="56"/>
        <v>0.1072115096</v>
      </c>
      <c r="V222" s="1">
        <f t="shared" si="46"/>
        <v>109.1413167</v>
      </c>
      <c r="W222" s="1"/>
      <c r="X222" s="1">
        <f t="shared" si="47"/>
        <v>93.37605869</v>
      </c>
      <c r="Y222" s="1"/>
      <c r="Z222" s="1">
        <f t="shared" si="48"/>
        <v>225.601235</v>
      </c>
      <c r="AA222" s="1"/>
      <c r="AB222" s="1">
        <f t="shared" si="49"/>
        <v>233.6434303</v>
      </c>
      <c r="AC222" s="1"/>
      <c r="AD222" s="1">
        <f t="shared" si="50"/>
        <v>0.005279072792</v>
      </c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O223" s="28"/>
      <c r="P223" s="1">
        <f t="shared" si="51"/>
        <v>74</v>
      </c>
      <c r="Q223" s="1"/>
      <c r="R223" s="1">
        <f t="shared" si="43"/>
        <v>0.001009500121</v>
      </c>
      <c r="S223" s="7">
        <f t="shared" si="44"/>
        <v>1032</v>
      </c>
      <c r="T223" s="1"/>
      <c r="U223" s="1">
        <f t="shared" si="56"/>
        <v>0.1008469084</v>
      </c>
      <c r="V223" s="1">
        <f t="shared" si="46"/>
        <v>104.0740094</v>
      </c>
      <c r="W223" s="1"/>
      <c r="X223" s="1">
        <f t="shared" si="47"/>
        <v>88.82271303</v>
      </c>
      <c r="Y223" s="1"/>
      <c r="Z223" s="1">
        <f t="shared" si="48"/>
        <v>212.0055435</v>
      </c>
      <c r="AA223" s="1"/>
      <c r="AB223" s="1">
        <f t="shared" si="49"/>
        <v>220.2202142</v>
      </c>
      <c r="AC223" s="1"/>
      <c r="AD223" s="1">
        <f t="shared" si="50"/>
        <v>0.004963591402</v>
      </c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O224" s="28"/>
      <c r="P224" s="1">
        <f t="shared" si="51"/>
        <v>75</v>
      </c>
      <c r="Q224" s="1"/>
      <c r="R224" s="1">
        <f t="shared" si="43"/>
        <v>0.0009495712415</v>
      </c>
      <c r="S224" s="7">
        <f t="shared" si="44"/>
        <v>1046</v>
      </c>
      <c r="T224" s="1"/>
      <c r="U224" s="1">
        <f t="shared" si="56"/>
        <v>0.09486014112</v>
      </c>
      <c r="V224" s="1">
        <f t="shared" si="46"/>
        <v>99.22370761</v>
      </c>
      <c r="W224" s="1"/>
      <c r="X224" s="1">
        <f t="shared" si="47"/>
        <v>84.47864572</v>
      </c>
      <c r="Y224" s="1"/>
      <c r="Z224" s="1">
        <f t="shared" si="48"/>
        <v>199.2462359</v>
      </c>
      <c r="AA224" s="1"/>
      <c r="AB224" s="1">
        <f t="shared" si="49"/>
        <v>207.5594399</v>
      </c>
      <c r="AC224" s="1"/>
      <c r="AD224" s="1">
        <f t="shared" si="50"/>
        <v>0.004667060615</v>
      </c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O225" s="28"/>
      <c r="P225" s="1">
        <f t="shared" si="51"/>
        <v>76</v>
      </c>
      <c r="Q225" s="1"/>
      <c r="R225" s="1">
        <f t="shared" si="43"/>
        <v>0.0008932000339</v>
      </c>
      <c r="S225" s="7">
        <f t="shared" si="44"/>
        <v>1060</v>
      </c>
      <c r="T225" s="1"/>
      <c r="U225" s="1">
        <f t="shared" si="56"/>
        <v>0.08922877775</v>
      </c>
      <c r="V225" s="1">
        <f t="shared" si="46"/>
        <v>94.58250442</v>
      </c>
      <c r="W225" s="1"/>
      <c r="X225" s="1">
        <f t="shared" si="47"/>
        <v>80.33522406</v>
      </c>
      <c r="Y225" s="1"/>
      <c r="Z225" s="1">
        <f t="shared" si="48"/>
        <v>187.270346</v>
      </c>
      <c r="AA225" s="1"/>
      <c r="AB225" s="1">
        <f t="shared" si="49"/>
        <v>195.6185566</v>
      </c>
      <c r="AC225" s="1"/>
      <c r="AD225" s="1">
        <f t="shared" si="50"/>
        <v>0.004388333333</v>
      </c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O226" s="28"/>
      <c r="P226" s="1">
        <f t="shared" si="51"/>
        <v>77</v>
      </c>
      <c r="Q226" s="1"/>
      <c r="R226" s="1">
        <f t="shared" si="43"/>
        <v>0.0008401752978</v>
      </c>
      <c r="S226" s="7">
        <f t="shared" si="44"/>
        <v>1074</v>
      </c>
      <c r="T226" s="1"/>
      <c r="U226" s="1">
        <f t="shared" si="56"/>
        <v>0.08393171975</v>
      </c>
      <c r="V226" s="1">
        <f t="shared" si="46"/>
        <v>90.14266701</v>
      </c>
      <c r="W226" s="1"/>
      <c r="X226" s="1">
        <f t="shared" si="47"/>
        <v>76.38408988</v>
      </c>
      <c r="Y226" s="1"/>
      <c r="Z226" s="1">
        <f t="shared" si="48"/>
        <v>176.0284006</v>
      </c>
      <c r="AA226" s="1"/>
      <c r="AB226" s="1">
        <f t="shared" si="49"/>
        <v>184.3573192</v>
      </c>
      <c r="AC226" s="1"/>
      <c r="AD226" s="1">
        <f t="shared" si="50"/>
        <v>0.004126332716</v>
      </c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O227" s="28"/>
      <c r="P227" s="1">
        <f t="shared" si="51"/>
        <v>78</v>
      </c>
      <c r="Q227" s="1"/>
      <c r="R227" s="1">
        <f t="shared" si="43"/>
        <v>0.0007902983702</v>
      </c>
      <c r="S227" s="7">
        <f t="shared" si="44"/>
        <v>1088</v>
      </c>
      <c r="T227" s="1"/>
      <c r="U227" s="1">
        <f t="shared" si="56"/>
        <v>0.07894912109</v>
      </c>
      <c r="V227" s="1">
        <f t="shared" si="46"/>
        <v>85.89664374</v>
      </c>
      <c r="W227" s="1"/>
      <c r="X227" s="1">
        <f t="shared" si="47"/>
        <v>72.61715843</v>
      </c>
      <c r="Y227" s="1"/>
      <c r="Z227" s="1">
        <f t="shared" si="48"/>
        <v>165.4741758</v>
      </c>
      <c r="AA227" s="1"/>
      <c r="AB227" s="1">
        <f t="shared" si="49"/>
        <v>173.7376703</v>
      </c>
      <c r="AC227" s="1"/>
      <c r="AD227" s="1">
        <f t="shared" si="50"/>
        <v>0.003880047801</v>
      </c>
      <c r="AE227" s="1"/>
      <c r="AF227" s="1"/>
      <c r="AG227" s="1"/>
      <c r="AH227" s="1"/>
      <c r="AI227" s="1"/>
      <c r="AJ227" s="1"/>
      <c r="AK227" s="1"/>
      <c r="AL227" s="1"/>
    </row>
    <row r="228" ht="15.75" customHeight="1">
      <c r="O228" s="28"/>
      <c r="P228" s="1">
        <f t="shared" si="51"/>
        <v>79</v>
      </c>
      <c r="Q228" s="1"/>
      <c r="R228" s="1">
        <f t="shared" si="43"/>
        <v>0.0007433823817</v>
      </c>
      <c r="S228" s="7">
        <f t="shared" si="44"/>
        <v>1102</v>
      </c>
      <c r="T228" s="1"/>
      <c r="U228" s="1">
        <f t="shared" si="56"/>
        <v>0.07426231393</v>
      </c>
      <c r="V228" s="1">
        <f t="shared" si="46"/>
        <v>81.83706995</v>
      </c>
      <c r="W228" s="1"/>
      <c r="X228" s="1">
        <f t="shared" si="47"/>
        <v>69.02661628</v>
      </c>
      <c r="Y228" s="1"/>
      <c r="Z228" s="1">
        <f t="shared" si="48"/>
        <v>155.5644723</v>
      </c>
      <c r="AA228" s="1"/>
      <c r="AB228" s="1">
        <f t="shared" si="49"/>
        <v>163.7236269</v>
      </c>
      <c r="AC228" s="1"/>
      <c r="AD228" s="1">
        <f t="shared" si="50"/>
        <v>0.003648529397</v>
      </c>
      <c r="AE228" s="1"/>
      <c r="AF228" s="1"/>
      <c r="AG228" s="1"/>
      <c r="AH228" s="1"/>
      <c r="AI228" s="1"/>
      <c r="AJ228" s="1"/>
      <c r="AK228" s="1"/>
      <c r="AL228" s="1"/>
    </row>
    <row r="229" ht="15.75" customHeight="1">
      <c r="O229" s="28"/>
      <c r="P229" s="1">
        <f t="shared" si="51"/>
        <v>80</v>
      </c>
      <c r="Q229" s="1"/>
      <c r="R229" s="1">
        <f t="shared" si="43"/>
        <v>0.0006992515564</v>
      </c>
      <c r="S229" s="7">
        <f t="shared" si="44"/>
        <v>1116</v>
      </c>
      <c r="T229" s="1"/>
      <c r="U229" s="1">
        <f t="shared" si="56"/>
        <v>0.06985373864</v>
      </c>
      <c r="V229" s="1">
        <f t="shared" si="46"/>
        <v>77.95677232</v>
      </c>
      <c r="W229" s="1"/>
      <c r="X229" s="1">
        <f t="shared" si="47"/>
        <v>65.60491847</v>
      </c>
      <c r="Y229" s="1"/>
      <c r="Z229" s="1">
        <f t="shared" si="48"/>
        <v>146.2589066</v>
      </c>
      <c r="AA229" s="1"/>
      <c r="AB229" s="1">
        <f t="shared" si="49"/>
        <v>154.2811728</v>
      </c>
      <c r="AC229" s="1"/>
      <c r="AD229" s="1">
        <f t="shared" si="50"/>
        <v>0.003430886249</v>
      </c>
      <c r="AE229" s="1"/>
      <c r="AF229" s="1"/>
      <c r="AG229" s="1"/>
      <c r="AH229" s="1"/>
      <c r="AI229" s="1"/>
      <c r="AJ229" s="1"/>
      <c r="AK229" s="1"/>
      <c r="AL229" s="1"/>
    </row>
    <row r="230" ht="15.75" customHeight="1">
      <c r="O230" s="28"/>
      <c r="P230" s="57">
        <f t="shared" si="51"/>
        <v>81</v>
      </c>
      <c r="Q230" s="57" t="s">
        <v>116</v>
      </c>
      <c r="R230" s="57">
        <f t="shared" si="43"/>
        <v>0.0006577405535</v>
      </c>
      <c r="S230" s="23">
        <f t="shared" si="44"/>
        <v>1130</v>
      </c>
      <c r="T230" s="57">
        <f>SUM(R220:R230)</f>
        <v>0.01001022379</v>
      </c>
      <c r="U230" s="57">
        <f t="shared" si="56"/>
        <v>0.06570687801</v>
      </c>
      <c r="V230" s="57">
        <f t="shared" si="46"/>
        <v>74.24877215</v>
      </c>
      <c r="W230" s="57">
        <f>SUM(V220:V230)</f>
        <v>1051.496555</v>
      </c>
      <c r="X230" s="57">
        <f t="shared" si="47"/>
        <v>62.34478498</v>
      </c>
      <c r="Y230" s="57">
        <f>W230/SUM(X220:X230)</f>
        <v>1.175796746</v>
      </c>
      <c r="Z230" s="57">
        <f t="shared" si="48"/>
        <v>137.5197183</v>
      </c>
      <c r="AA230" s="57">
        <f>SUM(Z220:Z230)</f>
        <v>2100.591762</v>
      </c>
      <c r="AB230" s="57">
        <f t="shared" si="49"/>
        <v>145.3781562</v>
      </c>
      <c r="AC230" s="57">
        <f>SUM(AB220:AB230)</f>
        <v>2189.353323</v>
      </c>
      <c r="AD230" s="57">
        <f t="shared" si="50"/>
        <v>0.003226281439</v>
      </c>
      <c r="AE230" s="57">
        <f>SUM(AD220:AD230)</f>
        <v>0.04919671809</v>
      </c>
      <c r="AF230" s="1"/>
      <c r="AG230" s="1"/>
      <c r="AH230" s="1"/>
      <c r="AI230" s="1"/>
      <c r="AJ230" s="1"/>
      <c r="AK230" s="1"/>
      <c r="AL230" s="1"/>
    </row>
    <row r="231" ht="15.75" customHeight="1">
      <c r="O231" s="28"/>
      <c r="P231" s="1">
        <f t="shared" si="51"/>
        <v>82</v>
      </c>
      <c r="Q231" s="1"/>
      <c r="R231" s="1">
        <f t="shared" si="43"/>
        <v>0.0006186938473</v>
      </c>
      <c r="S231" s="7">
        <f t="shared" si="44"/>
        <v>1144</v>
      </c>
      <c r="T231" s="1"/>
      <c r="U231" s="1">
        <f t="shared" ref="U231:U266" si="57">R231/$T$266</f>
        <v>0.0667358211</v>
      </c>
      <c r="V231" s="1">
        <f t="shared" si="46"/>
        <v>76.34577934</v>
      </c>
      <c r="W231" s="1"/>
      <c r="X231" s="1">
        <f t="shared" si="47"/>
        <v>63.96407999</v>
      </c>
      <c r="Y231" s="1"/>
      <c r="Z231" s="1">
        <f t="shared" si="48"/>
        <v>139.6254073</v>
      </c>
      <c r="AA231" s="1"/>
      <c r="AB231" s="1">
        <f t="shared" si="49"/>
        <v>147.9099701</v>
      </c>
      <c r="AC231" s="1"/>
      <c r="AD231" s="1">
        <f t="shared" si="50"/>
        <v>0.003275913418</v>
      </c>
      <c r="AE231" s="1"/>
      <c r="AF231" s="1"/>
      <c r="AG231" s="1"/>
      <c r="AH231" s="1"/>
      <c r="AI231" s="1"/>
      <c r="AJ231" s="1"/>
      <c r="AK231" s="1"/>
      <c r="AL231" s="1"/>
    </row>
    <row r="232" ht="15.75" customHeight="1">
      <c r="O232" s="28"/>
      <c r="P232" s="1">
        <f t="shared" si="51"/>
        <v>83</v>
      </c>
      <c r="Q232" s="1"/>
      <c r="R232" s="1">
        <f t="shared" si="43"/>
        <v>0.0005819651452</v>
      </c>
      <c r="S232" s="7">
        <f t="shared" si="44"/>
        <v>1158</v>
      </c>
      <c r="T232" s="1"/>
      <c r="U232" s="1">
        <f t="shared" si="57"/>
        <v>0.06277405535</v>
      </c>
      <c r="V232" s="1">
        <f t="shared" si="46"/>
        <v>72.6923561</v>
      </c>
      <c r="W232" s="1"/>
      <c r="X232" s="1">
        <f t="shared" si="47"/>
        <v>60.77036066</v>
      </c>
      <c r="Y232" s="1"/>
      <c r="Z232" s="1">
        <f t="shared" si="48"/>
        <v>131.3003492</v>
      </c>
      <c r="AA232" s="1"/>
      <c r="AB232" s="1">
        <f t="shared" si="49"/>
        <v>139.3651594</v>
      </c>
      <c r="AC232" s="1"/>
      <c r="AD232" s="1">
        <f t="shared" si="50"/>
        <v>0.003080651738</v>
      </c>
      <c r="AE232" s="1"/>
      <c r="AF232" s="1"/>
      <c r="AG232" s="1"/>
      <c r="AH232" s="1"/>
      <c r="AI232" s="1"/>
      <c r="AJ232" s="1"/>
      <c r="AK232" s="1"/>
      <c r="AL232" s="1"/>
    </row>
    <row r="233" ht="15.75" customHeight="1">
      <c r="O233" s="28"/>
      <c r="P233" s="1">
        <f t="shared" si="51"/>
        <v>84</v>
      </c>
      <c r="Q233" s="1"/>
      <c r="R233" s="1">
        <f t="shared" si="43"/>
        <v>0.000547416839</v>
      </c>
      <c r="S233" s="7">
        <f t="shared" si="44"/>
        <v>1172</v>
      </c>
      <c r="T233" s="1"/>
      <c r="U233" s="1">
        <f t="shared" si="57"/>
        <v>0.05904747945</v>
      </c>
      <c r="V233" s="1">
        <f t="shared" si="46"/>
        <v>69.20364592</v>
      </c>
      <c r="W233" s="1"/>
      <c r="X233" s="1">
        <f t="shared" si="47"/>
        <v>57.72917891</v>
      </c>
      <c r="Y233" s="1"/>
      <c r="Z233" s="1">
        <f t="shared" si="48"/>
        <v>123.4796561</v>
      </c>
      <c r="AA233" s="1"/>
      <c r="AB233" s="1">
        <f t="shared" si="49"/>
        <v>131.3097092</v>
      </c>
      <c r="AC233" s="1"/>
      <c r="AD233" s="1">
        <f t="shared" si="50"/>
        <v>0.002897074161</v>
      </c>
      <c r="AE233" s="1"/>
      <c r="AF233" s="1"/>
      <c r="AG233" s="1"/>
      <c r="AH233" s="1"/>
      <c r="AI233" s="1"/>
      <c r="AJ233" s="1"/>
      <c r="AK233" s="1"/>
      <c r="AL233" s="1"/>
    </row>
    <row r="234" ht="15.75" customHeight="1">
      <c r="O234" s="28"/>
      <c r="P234" s="1">
        <f t="shared" si="51"/>
        <v>85</v>
      </c>
      <c r="Q234" s="1"/>
      <c r="R234" s="1">
        <f t="shared" si="43"/>
        <v>0.0005149194898</v>
      </c>
      <c r="S234" s="7">
        <f t="shared" si="44"/>
        <v>1186</v>
      </c>
      <c r="T234" s="1"/>
      <c r="U234" s="1">
        <f t="shared" si="57"/>
        <v>0.05554213138</v>
      </c>
      <c r="V234" s="1">
        <f t="shared" si="46"/>
        <v>65.87296782</v>
      </c>
      <c r="W234" s="1"/>
      <c r="X234" s="1">
        <f t="shared" si="47"/>
        <v>54.83376859</v>
      </c>
      <c r="Y234" s="1"/>
      <c r="Z234" s="1">
        <f t="shared" si="48"/>
        <v>116.1320874</v>
      </c>
      <c r="AA234" s="1"/>
      <c r="AB234" s="1">
        <f t="shared" si="49"/>
        <v>123.7159485</v>
      </c>
      <c r="AC234" s="1"/>
      <c r="AD234" s="1">
        <f t="shared" si="50"/>
        <v>0.002724477606</v>
      </c>
      <c r="AE234" s="1"/>
      <c r="AF234" s="1"/>
      <c r="AG234" s="1"/>
      <c r="AH234" s="1"/>
      <c r="AI234" s="1"/>
      <c r="AJ234" s="1"/>
      <c r="AK234" s="1"/>
      <c r="AL234" s="1"/>
    </row>
    <row r="235" ht="15.75" customHeight="1">
      <c r="O235" s="28"/>
      <c r="P235" s="1">
        <f t="shared" si="51"/>
        <v>86</v>
      </c>
      <c r="Q235" s="1"/>
      <c r="R235" s="1">
        <f t="shared" si="43"/>
        <v>0.0004843513427</v>
      </c>
      <c r="S235" s="7">
        <f t="shared" si="44"/>
        <v>1200</v>
      </c>
      <c r="T235" s="1"/>
      <c r="U235" s="1">
        <f t="shared" si="57"/>
        <v>0.05224487797</v>
      </c>
      <c r="V235" s="1">
        <f t="shared" si="46"/>
        <v>62.69385357</v>
      </c>
      <c r="W235" s="1"/>
      <c r="X235" s="1">
        <f t="shared" si="47"/>
        <v>52.07762266</v>
      </c>
      <c r="Y235" s="1"/>
      <c r="Z235" s="1">
        <f t="shared" si="48"/>
        <v>109.2283986</v>
      </c>
      <c r="AA235" s="1"/>
      <c r="AB235" s="1">
        <f t="shared" si="49"/>
        <v>116.5577402</v>
      </c>
      <c r="AC235" s="1"/>
      <c r="AD235" s="1">
        <f t="shared" si="50"/>
        <v>0.002562201655</v>
      </c>
      <c r="AE235" s="1"/>
      <c r="AF235" s="1"/>
      <c r="AG235" s="1"/>
      <c r="AH235" s="1"/>
      <c r="AI235" s="1"/>
      <c r="AJ235" s="1"/>
      <c r="AK235" s="1"/>
      <c r="AL235" s="1"/>
    </row>
    <row r="236" ht="15.75" customHeight="1">
      <c r="O236" s="28"/>
      <c r="P236" s="1">
        <f t="shared" si="51"/>
        <v>87</v>
      </c>
      <c r="Q236" s="1"/>
      <c r="R236" s="1">
        <f t="shared" si="43"/>
        <v>0.0004555978707</v>
      </c>
      <c r="S236" s="7">
        <f t="shared" si="44"/>
        <v>1214</v>
      </c>
      <c r="T236" s="1"/>
      <c r="U236" s="1">
        <f t="shared" si="57"/>
        <v>0.0491433657</v>
      </c>
      <c r="V236" s="1">
        <f t="shared" si="46"/>
        <v>59.66004596</v>
      </c>
      <c r="W236" s="1"/>
      <c r="X236" s="1">
        <f t="shared" si="47"/>
        <v>49.4544868</v>
      </c>
      <c r="Y236" s="1"/>
      <c r="Z236" s="1">
        <f t="shared" si="48"/>
        <v>102.7412081</v>
      </c>
      <c r="AA236" s="1"/>
      <c r="AB236" s="1">
        <f t="shared" si="49"/>
        <v>109.8103985</v>
      </c>
      <c r="AC236" s="1"/>
      <c r="AD236" s="1">
        <f t="shared" si="50"/>
        <v>0.002409625929</v>
      </c>
      <c r="AE236" s="1"/>
      <c r="AF236" s="1"/>
      <c r="AG236" s="1"/>
      <c r="AH236" s="1"/>
      <c r="AI236" s="1"/>
      <c r="AJ236" s="1"/>
      <c r="AK236" s="1"/>
      <c r="AL236" s="1"/>
    </row>
    <row r="237" ht="15.75" customHeight="1">
      <c r="O237" s="28"/>
      <c r="P237" s="1">
        <f t="shared" si="51"/>
        <v>88</v>
      </c>
      <c r="Q237" s="1"/>
      <c r="R237" s="1">
        <f t="shared" si="43"/>
        <v>0.0004285513459</v>
      </c>
      <c r="S237" s="7">
        <f t="shared" si="44"/>
        <v>1228</v>
      </c>
      <c r="T237" s="1"/>
      <c r="U237" s="1">
        <f t="shared" si="57"/>
        <v>0.04622597441</v>
      </c>
      <c r="V237" s="1">
        <f t="shared" si="46"/>
        <v>56.76549658</v>
      </c>
      <c r="W237" s="1"/>
      <c r="X237" s="1">
        <f t="shared" si="47"/>
        <v>46.95835276</v>
      </c>
      <c r="Y237" s="1"/>
      <c r="Z237" s="1">
        <f t="shared" si="48"/>
        <v>96.64487374</v>
      </c>
      <c r="AA237" s="1"/>
      <c r="AB237" s="1">
        <f t="shared" si="49"/>
        <v>103.4506114</v>
      </c>
      <c r="AC237" s="1"/>
      <c r="AD237" s="1">
        <f t="shared" si="50"/>
        <v>0.002266167634</v>
      </c>
      <c r="AE237" s="1"/>
      <c r="AF237" s="1"/>
      <c r="AG237" s="1"/>
      <c r="AH237" s="1"/>
      <c r="AI237" s="1"/>
      <c r="AJ237" s="1"/>
      <c r="AK237" s="1"/>
      <c r="AL237" s="1"/>
    </row>
    <row r="238" ht="15.75" customHeight="1">
      <c r="O238" s="28"/>
      <c r="P238" s="1">
        <f t="shared" si="51"/>
        <v>89</v>
      </c>
      <c r="Q238" s="1"/>
      <c r="R238" s="1">
        <f t="shared" si="43"/>
        <v>0.0004031104355</v>
      </c>
      <c r="S238" s="7">
        <f t="shared" si="44"/>
        <v>1242</v>
      </c>
      <c r="T238" s="1"/>
      <c r="U238" s="1">
        <f t="shared" si="57"/>
        <v>0.04348177378</v>
      </c>
      <c r="V238" s="1">
        <f t="shared" si="46"/>
        <v>54.00436304</v>
      </c>
      <c r="W238" s="1"/>
      <c r="X238" s="1">
        <f t="shared" si="47"/>
        <v>44.58345168</v>
      </c>
      <c r="Y238" s="1"/>
      <c r="Z238" s="1">
        <f t="shared" si="48"/>
        <v>90.91537721</v>
      </c>
      <c r="AA238" s="1"/>
      <c r="AB238" s="1">
        <f t="shared" si="49"/>
        <v>97.45636612</v>
      </c>
      <c r="AC238" s="1"/>
      <c r="AD238" s="1">
        <f t="shared" si="50"/>
        <v>0.002131279257</v>
      </c>
      <c r="AE238" s="1"/>
      <c r="AF238" s="1"/>
      <c r="AG238" s="1"/>
      <c r="AH238" s="1"/>
      <c r="AI238" s="1"/>
      <c r="AJ238" s="1"/>
      <c r="AK238" s="1"/>
      <c r="AL238" s="1"/>
    </row>
    <row r="239" ht="15.75" customHeight="1">
      <c r="O239" s="28"/>
      <c r="P239" s="1">
        <f t="shared" si="51"/>
        <v>90</v>
      </c>
      <c r="Q239" s="1"/>
      <c r="R239" s="1">
        <f t="shared" si="43"/>
        <v>0.0003791798224</v>
      </c>
      <c r="S239" s="7">
        <f t="shared" si="44"/>
        <v>1256</v>
      </c>
      <c r="T239" s="1"/>
      <c r="U239" s="1">
        <f t="shared" si="57"/>
        <v>0.04090048237</v>
      </c>
      <c r="V239" s="1">
        <f t="shared" si="46"/>
        <v>51.37100585</v>
      </c>
      <c r="W239" s="1"/>
      <c r="X239" s="1">
        <f t="shared" si="47"/>
        <v>42.32424721</v>
      </c>
      <c r="Y239" s="1"/>
      <c r="Z239" s="1">
        <f t="shared" si="48"/>
        <v>85.53021759</v>
      </c>
      <c r="AA239" s="1"/>
      <c r="AB239" s="1">
        <f t="shared" si="49"/>
        <v>91.80687888</v>
      </c>
      <c r="AC239" s="1"/>
      <c r="AD239" s="1">
        <f t="shared" si="50"/>
        <v>0.0020044464</v>
      </c>
      <c r="AE239" s="1"/>
      <c r="AF239" s="1"/>
      <c r="AG239" s="1"/>
      <c r="AH239" s="1"/>
      <c r="AI239" s="1"/>
      <c r="AJ239" s="1"/>
      <c r="AK239" s="1"/>
      <c r="AL239" s="1"/>
    </row>
    <row r="240" ht="15.75" customHeight="1">
      <c r="O240" s="28"/>
      <c r="P240" s="1">
        <f t="shared" si="51"/>
        <v>91</v>
      </c>
      <c r="Q240" s="1"/>
      <c r="R240" s="1">
        <f t="shared" si="43"/>
        <v>0.0003566698479</v>
      </c>
      <c r="S240" s="7">
        <f t="shared" si="44"/>
        <v>1270</v>
      </c>
      <c r="T240" s="1"/>
      <c r="U240" s="1">
        <f t="shared" si="57"/>
        <v>0.03847242907</v>
      </c>
      <c r="V240" s="1">
        <f t="shared" si="46"/>
        <v>48.85998492</v>
      </c>
      <c r="W240" s="1"/>
      <c r="X240" s="1">
        <f t="shared" si="47"/>
        <v>40.17542858</v>
      </c>
      <c r="Y240" s="1"/>
      <c r="Z240" s="1">
        <f t="shared" si="48"/>
        <v>80.4683115</v>
      </c>
      <c r="AA240" s="1"/>
      <c r="AB240" s="1">
        <f t="shared" si="49"/>
        <v>86.4825284</v>
      </c>
      <c r="AC240" s="1"/>
      <c r="AD240" s="1">
        <f t="shared" si="50"/>
        <v>0.00188518576</v>
      </c>
      <c r="AE240" s="1"/>
      <c r="AF240" s="1"/>
      <c r="AG240" s="1"/>
      <c r="AH240" s="1"/>
      <c r="AI240" s="1"/>
      <c r="AJ240" s="1"/>
      <c r="AK240" s="1"/>
      <c r="AL240" s="1"/>
    </row>
    <row r="241" ht="15.75" customHeight="1">
      <c r="O241" s="28"/>
      <c r="P241" s="1">
        <f t="shared" si="51"/>
        <v>92</v>
      </c>
      <c r="Q241" s="1"/>
      <c r="R241" s="1">
        <f t="shared" si="43"/>
        <v>0.0003354961758</v>
      </c>
      <c r="S241" s="7">
        <f t="shared" si="44"/>
        <v>1284</v>
      </c>
      <c r="T241" s="1"/>
      <c r="U241" s="1">
        <f t="shared" si="57"/>
        <v>0.03618851694</v>
      </c>
      <c r="V241" s="1">
        <f t="shared" si="46"/>
        <v>46.46605575</v>
      </c>
      <c r="W241" s="1"/>
      <c r="X241" s="1">
        <f t="shared" si="47"/>
        <v>38.13190373</v>
      </c>
      <c r="Y241" s="1"/>
      <c r="Z241" s="1">
        <f t="shared" si="48"/>
        <v>75.70990049</v>
      </c>
      <c r="AA241" s="1"/>
      <c r="AB241" s="1">
        <f t="shared" si="49"/>
        <v>81.46479247</v>
      </c>
      <c r="AC241" s="1"/>
      <c r="AD241" s="1">
        <f t="shared" si="50"/>
        <v>0.001773043228</v>
      </c>
      <c r="AE241" s="1"/>
      <c r="AF241" s="1"/>
      <c r="AG241" s="1"/>
      <c r="AH241" s="1"/>
      <c r="AI241" s="1"/>
      <c r="AJ241" s="1"/>
      <c r="AK241" s="1"/>
      <c r="AL241" s="1"/>
    </row>
    <row r="242" ht="15.75" customHeight="1">
      <c r="O242" s="28"/>
      <c r="P242" s="1">
        <f t="shared" si="51"/>
        <v>93</v>
      </c>
      <c r="Q242" s="1"/>
      <c r="R242" s="1">
        <f t="shared" si="43"/>
        <v>0.0003155794769</v>
      </c>
      <c r="S242" s="7">
        <f t="shared" si="44"/>
        <v>1298</v>
      </c>
      <c r="T242" s="1"/>
      <c r="U242" s="1">
        <f t="shared" si="57"/>
        <v>0.03404018903</v>
      </c>
      <c r="V242" s="1">
        <f t="shared" si="46"/>
        <v>44.18416536</v>
      </c>
      <c r="W242" s="1"/>
      <c r="X242" s="1">
        <f t="shared" si="47"/>
        <v>36.18879231</v>
      </c>
      <c r="Y242" s="1"/>
      <c r="Z242" s="1">
        <f t="shared" si="48"/>
        <v>71.23646469</v>
      </c>
      <c r="AA242" s="1"/>
      <c r="AB242" s="1">
        <f t="shared" si="49"/>
        <v>76.73618795</v>
      </c>
      <c r="AC242" s="1"/>
      <c r="AD242" s="1">
        <f t="shared" si="50"/>
        <v>0.001667592106</v>
      </c>
      <c r="AE242" s="1"/>
      <c r="AF242" s="1"/>
      <c r="AG242" s="1"/>
      <c r="AH242" s="1"/>
      <c r="AI242" s="1"/>
      <c r="AJ242" s="1"/>
      <c r="AK242" s="1"/>
      <c r="AL242" s="1"/>
    </row>
    <row r="243" ht="15.75" customHeight="1">
      <c r="O243" s="28"/>
      <c r="P243" s="1">
        <f t="shared" si="51"/>
        <v>94</v>
      </c>
      <c r="Q243" s="1"/>
      <c r="R243" s="1">
        <f t="shared" si="43"/>
        <v>0.0002968451309</v>
      </c>
      <c r="S243" s="7">
        <f t="shared" si="44"/>
        <v>1312</v>
      </c>
      <c r="T243" s="1"/>
      <c r="U243" s="1">
        <f t="shared" si="57"/>
        <v>0.0320193964</v>
      </c>
      <c r="V243" s="1">
        <f t="shared" si="46"/>
        <v>42.00944808</v>
      </c>
      <c r="W243" s="1"/>
      <c r="X243" s="1">
        <f t="shared" si="47"/>
        <v>34.34141881</v>
      </c>
      <c r="Y243" s="1"/>
      <c r="Z243" s="1">
        <f t="shared" si="48"/>
        <v>67.03064238</v>
      </c>
      <c r="AA243" s="1"/>
      <c r="AB243" s="1">
        <f t="shared" si="49"/>
        <v>72.28021396</v>
      </c>
      <c r="AC243" s="1"/>
      <c r="AD243" s="1">
        <f t="shared" si="50"/>
        <v>0.001568431437</v>
      </c>
      <c r="AE243" s="1"/>
      <c r="AF243" s="1"/>
      <c r="AG243" s="1"/>
      <c r="AH243" s="1"/>
      <c r="AI243" s="1"/>
      <c r="AJ243" s="1"/>
      <c r="AK243" s="1"/>
      <c r="AL243" s="1"/>
    </row>
    <row r="244" ht="15.75" customHeight="1">
      <c r="O244" s="28"/>
      <c r="P244" s="1">
        <f t="shared" si="51"/>
        <v>95</v>
      </c>
      <c r="Q244" s="1"/>
      <c r="R244" s="1">
        <f t="shared" si="43"/>
        <v>0.0002792229476</v>
      </c>
      <c r="S244" s="7">
        <f t="shared" si="44"/>
        <v>1326</v>
      </c>
      <c r="T244" s="1"/>
      <c r="U244" s="1">
        <f t="shared" si="57"/>
        <v>0.03011856794</v>
      </c>
      <c r="V244" s="1">
        <f t="shared" si="46"/>
        <v>39.93722109</v>
      </c>
      <c r="W244" s="1"/>
      <c r="X244" s="1">
        <f t="shared" si="47"/>
        <v>32.58530571</v>
      </c>
      <c r="Y244" s="1"/>
      <c r="Z244" s="1">
        <f t="shared" si="48"/>
        <v>63.07615512</v>
      </c>
      <c r="AA244" s="1"/>
      <c r="AB244" s="1">
        <f t="shared" si="49"/>
        <v>68.08129796</v>
      </c>
      <c r="AC244" s="1"/>
      <c r="AD244" s="1">
        <f t="shared" si="50"/>
        <v>0.001475184439</v>
      </c>
      <c r="AE244" s="1"/>
      <c r="AF244" s="1"/>
      <c r="AG244" s="1"/>
      <c r="AH244" s="1"/>
      <c r="AI244" s="1"/>
      <c r="AJ244" s="1"/>
      <c r="AK244" s="1"/>
      <c r="AL244" s="1"/>
    </row>
    <row r="245" ht="15.75" customHeight="1">
      <c r="O245" s="28"/>
      <c r="P245" s="1">
        <f t="shared" si="51"/>
        <v>96</v>
      </c>
      <c r="Q245" s="1"/>
      <c r="R245" s="1">
        <f t="shared" si="43"/>
        <v>0.0002626469035</v>
      </c>
      <c r="S245" s="7">
        <f t="shared" si="44"/>
        <v>1340</v>
      </c>
      <c r="T245" s="1"/>
      <c r="U245" s="1">
        <f t="shared" si="57"/>
        <v>0.02833058199</v>
      </c>
      <c r="V245" s="1">
        <f t="shared" si="46"/>
        <v>37.96297986</v>
      </c>
      <c r="W245" s="1"/>
      <c r="X245" s="1">
        <f t="shared" si="47"/>
        <v>30.91616667</v>
      </c>
      <c r="Y245" s="1"/>
      <c r="Z245" s="1">
        <f t="shared" si="48"/>
        <v>59.35773778</v>
      </c>
      <c r="AA245" s="1"/>
      <c r="AB245" s="1">
        <f t="shared" si="49"/>
        <v>64.12474468</v>
      </c>
      <c r="AC245" s="1"/>
      <c r="AD245" s="1">
        <f t="shared" si="50"/>
        <v>0.001387497029</v>
      </c>
      <c r="AE245" s="1"/>
      <c r="AF245" s="1"/>
      <c r="AG245" s="1"/>
      <c r="AH245" s="1"/>
      <c r="AI245" s="1"/>
      <c r="AJ245" s="1"/>
      <c r="AK245" s="1"/>
      <c r="AL245" s="1"/>
    </row>
    <row r="246" ht="15.75" customHeight="1">
      <c r="O246" s="28"/>
      <c r="P246" s="1">
        <f t="shared" si="51"/>
        <v>97</v>
      </c>
      <c r="Q246" s="1"/>
      <c r="R246" s="1">
        <f t="shared" si="43"/>
        <v>0.0002470548948</v>
      </c>
      <c r="S246" s="7">
        <f t="shared" si="44"/>
        <v>1354</v>
      </c>
      <c r="T246" s="1"/>
      <c r="U246" s="1">
        <f t="shared" si="57"/>
        <v>0.02664873965</v>
      </c>
      <c r="V246" s="1">
        <f t="shared" si="46"/>
        <v>36.08239349</v>
      </c>
      <c r="W246" s="1"/>
      <c r="X246" s="1">
        <f t="shared" si="47"/>
        <v>29.32989986</v>
      </c>
      <c r="Y246" s="1"/>
      <c r="Z246" s="1">
        <f t="shared" si="48"/>
        <v>55.86107347</v>
      </c>
      <c r="AA246" s="1"/>
      <c r="AB246" s="1">
        <f t="shared" si="49"/>
        <v>60.39668781</v>
      </c>
      <c r="AC246" s="1"/>
      <c r="AD246" s="1">
        <f t="shared" si="50"/>
        <v>0.00130503645</v>
      </c>
      <c r="AE246" s="1"/>
      <c r="AF246" s="1"/>
      <c r="AG246" s="1"/>
      <c r="AH246" s="1"/>
      <c r="AI246" s="1"/>
      <c r="AJ246" s="1"/>
      <c r="AK246" s="1"/>
      <c r="AL246" s="1"/>
    </row>
    <row r="247" ht="15.75" customHeight="1">
      <c r="O247" s="28"/>
      <c r="P247" s="1">
        <f t="shared" si="51"/>
        <v>98</v>
      </c>
      <c r="Q247" s="1"/>
      <c r="R247" s="1">
        <f t="shared" si="43"/>
        <v>0.0002323885042</v>
      </c>
      <c r="S247" s="7">
        <f t="shared" si="44"/>
        <v>1368</v>
      </c>
      <c r="T247" s="1"/>
      <c r="U247" s="1">
        <f t="shared" si="57"/>
        <v>0.02506673972</v>
      </c>
      <c r="V247" s="1">
        <f t="shared" si="46"/>
        <v>34.29129994</v>
      </c>
      <c r="W247" s="1"/>
      <c r="X247" s="1">
        <f t="shared" si="47"/>
        <v>27.82258133</v>
      </c>
      <c r="Y247" s="1"/>
      <c r="Z247" s="1">
        <f t="shared" si="48"/>
        <v>52.57273276</v>
      </c>
      <c r="AA247" s="1"/>
      <c r="AB247" s="1">
        <f t="shared" si="49"/>
        <v>56.8840442</v>
      </c>
      <c r="AC247" s="1"/>
      <c r="AD247" s="1">
        <f t="shared" si="50"/>
        <v>0.00122748997</v>
      </c>
      <c r="AE247" s="1"/>
      <c r="AF247" s="1"/>
      <c r="AG247" s="1"/>
      <c r="AH247" s="1"/>
      <c r="AI247" s="1"/>
      <c r="AJ247" s="1"/>
      <c r="AK247" s="1"/>
      <c r="AL247" s="1"/>
    </row>
    <row r="248" ht="15.75" customHeight="1">
      <c r="O248" s="28"/>
      <c r="P248" s="1">
        <f t="shared" si="51"/>
        <v>99</v>
      </c>
      <c r="Q248" s="1"/>
      <c r="R248" s="1">
        <f t="shared" si="43"/>
        <v>0.0002185927824</v>
      </c>
      <c r="S248" s="7">
        <f t="shared" si="44"/>
        <v>1382</v>
      </c>
      <c r="T248" s="1"/>
      <c r="U248" s="1">
        <f t="shared" si="57"/>
        <v>0.02357865507</v>
      </c>
      <c r="V248" s="1">
        <f t="shared" si="46"/>
        <v>32.58570131</v>
      </c>
      <c r="W248" s="1"/>
      <c r="X248" s="1">
        <f t="shared" si="47"/>
        <v>26.39045861</v>
      </c>
      <c r="Y248" s="1"/>
      <c r="Z248" s="1">
        <f t="shared" si="48"/>
        <v>49.48011692</v>
      </c>
      <c r="AA248" s="1"/>
      <c r="AB248" s="1">
        <f t="shared" si="49"/>
        <v>53.57447047</v>
      </c>
      <c r="AC248" s="1"/>
      <c r="AD248" s="1">
        <f t="shared" si="50"/>
        <v>0.001154563668</v>
      </c>
      <c r="AE248" s="1"/>
      <c r="AF248" s="1"/>
      <c r="AG248" s="1"/>
      <c r="AH248" s="1"/>
      <c r="AI248" s="1"/>
      <c r="AJ248" s="1"/>
      <c r="AK248" s="1"/>
      <c r="AL248" s="1"/>
    </row>
    <row r="249" ht="15.75" customHeight="1">
      <c r="O249" s="28"/>
      <c r="P249" s="1">
        <f t="shared" si="51"/>
        <v>100</v>
      </c>
      <c r="Q249" s="1"/>
      <c r="R249" s="1">
        <f t="shared" si="43"/>
        <v>0.0002056160424</v>
      </c>
      <c r="S249" s="7">
        <f t="shared" si="44"/>
        <v>1396</v>
      </c>
      <c r="T249" s="1"/>
      <c r="U249" s="1">
        <f t="shared" si="57"/>
        <v>0.02217891043</v>
      </c>
      <c r="V249" s="1">
        <f t="shared" si="46"/>
        <v>30.96175896</v>
      </c>
      <c r="W249" s="1"/>
      <c r="X249" s="1">
        <f t="shared" si="47"/>
        <v>25.02994428</v>
      </c>
      <c r="Y249" s="1"/>
      <c r="Z249" s="1">
        <f t="shared" si="48"/>
        <v>46.57140504</v>
      </c>
      <c r="AA249" s="1"/>
      <c r="AB249" s="1">
        <f t="shared" si="49"/>
        <v>50.45632205</v>
      </c>
      <c r="AC249" s="1"/>
      <c r="AD249" s="1">
        <f t="shared" si="50"/>
        <v>0.001085981298</v>
      </c>
      <c r="AE249" s="1"/>
      <c r="AF249" s="1"/>
      <c r="AG249" s="1"/>
      <c r="AH249" s="1"/>
      <c r="AI249" s="1"/>
      <c r="AJ249" s="1"/>
      <c r="AK249" s="1"/>
      <c r="AL249" s="1"/>
    </row>
    <row r="250" ht="15.75" customHeight="1">
      <c r="O250" s="28"/>
      <c r="P250" s="1">
        <f t="shared" si="51"/>
        <v>101</v>
      </c>
      <c r="Q250" s="1"/>
      <c r="R250" s="1">
        <f t="shared" si="43"/>
        <v>0.0001934096654</v>
      </c>
      <c r="S250" s="7">
        <f t="shared" si="44"/>
        <v>1410</v>
      </c>
      <c r="T250" s="1"/>
      <c r="U250" s="1">
        <f t="shared" si="57"/>
        <v>0.0208622615</v>
      </c>
      <c r="V250" s="1">
        <f t="shared" si="46"/>
        <v>29.41578871</v>
      </c>
      <c r="W250" s="1"/>
      <c r="X250" s="1">
        <f t="shared" si="47"/>
        <v>23.73760981</v>
      </c>
      <c r="Y250" s="1"/>
      <c r="Z250" s="1">
        <f t="shared" si="48"/>
        <v>43.83550461</v>
      </c>
      <c r="AA250" s="1"/>
      <c r="AB250" s="1">
        <f t="shared" si="49"/>
        <v>47.5186143</v>
      </c>
      <c r="AC250" s="1"/>
      <c r="AD250" s="1">
        <f t="shared" si="50"/>
        <v>0.001021483211</v>
      </c>
      <c r="AE250" s="1"/>
      <c r="AF250" s="1"/>
      <c r="AG250" s="1"/>
      <c r="AH250" s="1"/>
      <c r="AI250" s="1"/>
      <c r="AJ250" s="1"/>
      <c r="AK250" s="1"/>
      <c r="AL250" s="1"/>
    </row>
    <row r="251" ht="15.75" customHeight="1">
      <c r="O251" s="28"/>
      <c r="P251" s="1">
        <f t="shared" si="51"/>
        <v>102</v>
      </c>
      <c r="Q251" s="1"/>
      <c r="R251" s="1">
        <f t="shared" si="43"/>
        <v>0.0001819279188</v>
      </c>
      <c r="S251" s="7">
        <f t="shared" si="44"/>
        <v>1424</v>
      </c>
      <c r="T251" s="1"/>
      <c r="U251" s="1">
        <f t="shared" si="57"/>
        <v>0.0196237753</v>
      </c>
      <c r="V251" s="1">
        <f t="shared" si="46"/>
        <v>27.94425603</v>
      </c>
      <c r="W251" s="1"/>
      <c r="X251" s="1">
        <f t="shared" si="47"/>
        <v>22.51017947</v>
      </c>
      <c r="Y251" s="1"/>
      <c r="Z251" s="1">
        <f t="shared" si="48"/>
        <v>41.26200533</v>
      </c>
      <c r="AA251" s="1"/>
      <c r="AB251" s="1">
        <f t="shared" si="49"/>
        <v>44.75098581</v>
      </c>
      <c r="AC251" s="1"/>
      <c r="AD251" s="1">
        <f t="shared" si="50"/>
        <v>0.0009608253553</v>
      </c>
      <c r="AE251" s="1"/>
      <c r="AF251" s="1"/>
      <c r="AG251" s="1"/>
      <c r="AH251" s="1"/>
      <c r="AI251" s="1"/>
      <c r="AJ251" s="1"/>
      <c r="AK251" s="1"/>
      <c r="AL251" s="1"/>
    </row>
    <row r="252" ht="15.75" customHeight="1">
      <c r="O252" s="28"/>
      <c r="P252" s="1">
        <f t="shared" si="51"/>
        <v>103</v>
      </c>
      <c r="Q252" s="1"/>
      <c r="R252" s="1">
        <f t="shared" si="43"/>
        <v>0.000171127785</v>
      </c>
      <c r="S252" s="7">
        <f t="shared" si="44"/>
        <v>1438</v>
      </c>
      <c r="T252" s="1"/>
      <c r="U252" s="1">
        <f t="shared" si="57"/>
        <v>0.01845881173</v>
      </c>
      <c r="V252" s="1">
        <f t="shared" si="46"/>
        <v>26.54377126</v>
      </c>
      <c r="W252" s="1"/>
      <c r="X252" s="1">
        <f t="shared" si="47"/>
        <v>21.34452441</v>
      </c>
      <c r="Y252" s="1"/>
      <c r="Z252" s="1">
        <f t="shared" si="48"/>
        <v>38.84113603</v>
      </c>
      <c r="AA252" s="1"/>
      <c r="AB252" s="1">
        <f t="shared" si="49"/>
        <v>42.14366364</v>
      </c>
      <c r="AC252" s="1"/>
      <c r="AD252" s="1">
        <f t="shared" si="50"/>
        <v>0.0009037783315</v>
      </c>
      <c r="AE252" s="1"/>
      <c r="AF252" s="1"/>
      <c r="AG252" s="1"/>
      <c r="AH252" s="1"/>
      <c r="AI252" s="1"/>
      <c r="AJ252" s="1"/>
      <c r="AK252" s="1"/>
      <c r="AL252" s="1"/>
    </row>
    <row r="253" ht="15.75" customHeight="1">
      <c r="O253" s="28"/>
      <c r="P253" s="1">
        <f t="shared" si="51"/>
        <v>104</v>
      </c>
      <c r="Q253" s="1"/>
      <c r="R253" s="1">
        <f t="shared" si="43"/>
        <v>0.0001609688001</v>
      </c>
      <c r="S253" s="7">
        <f t="shared" si="44"/>
        <v>1452</v>
      </c>
      <c r="T253" s="1"/>
      <c r="U253" s="1">
        <f t="shared" si="57"/>
        <v>0.0173630061</v>
      </c>
      <c r="V253" s="1">
        <f t="shared" si="46"/>
        <v>25.21108486</v>
      </c>
      <c r="W253" s="1"/>
      <c r="X253" s="1">
        <f t="shared" si="47"/>
        <v>20.23765692</v>
      </c>
      <c r="Y253" s="1"/>
      <c r="Z253" s="1">
        <f t="shared" si="48"/>
        <v>36.56372438</v>
      </c>
      <c r="AA253" s="1"/>
      <c r="AB253" s="1">
        <f t="shared" si="49"/>
        <v>39.68743041</v>
      </c>
      <c r="AC253" s="1"/>
      <c r="AD253" s="1">
        <f t="shared" si="50"/>
        <v>0.0008501265062</v>
      </c>
      <c r="AE253" s="1"/>
      <c r="AF253" s="1"/>
      <c r="AG253" s="1"/>
      <c r="AH253" s="1"/>
      <c r="AI253" s="1"/>
      <c r="AJ253" s="1"/>
      <c r="AK253" s="1"/>
      <c r="AL253" s="1"/>
    </row>
    <row r="254" ht="15.75" customHeight="1">
      <c r="O254" s="28"/>
      <c r="P254" s="1">
        <f t="shared" si="51"/>
        <v>105</v>
      </c>
      <c r="Q254" s="1"/>
      <c r="R254" s="1">
        <f t="shared" si="43"/>
        <v>0.0001514129024</v>
      </c>
      <c r="S254" s="7">
        <f t="shared" si="44"/>
        <v>1466</v>
      </c>
      <c r="T254" s="1"/>
      <c r="U254" s="1">
        <f t="shared" si="57"/>
        <v>0.01633225288</v>
      </c>
      <c r="V254" s="1">
        <f t="shared" si="46"/>
        <v>23.94308272</v>
      </c>
      <c r="W254" s="1"/>
      <c r="X254" s="1">
        <f t="shared" si="47"/>
        <v>19.18672477</v>
      </c>
      <c r="Y254" s="1"/>
      <c r="Z254" s="1">
        <f t="shared" si="48"/>
        <v>34.42115922</v>
      </c>
      <c r="AA254" s="1"/>
      <c r="AB254" s="1">
        <f t="shared" si="49"/>
        <v>37.37359331</v>
      </c>
      <c r="AC254" s="1"/>
      <c r="AD254" s="1">
        <f t="shared" si="50"/>
        <v>0.0007996671805</v>
      </c>
      <c r="AE254" s="1"/>
      <c r="AF254" s="1"/>
      <c r="AG254" s="1"/>
      <c r="AH254" s="1"/>
      <c r="AI254" s="1"/>
      <c r="AJ254" s="1"/>
      <c r="AK254" s="1"/>
      <c r="AL254" s="1"/>
    </row>
    <row r="255" ht="15.75" customHeight="1">
      <c r="O255" s="28"/>
      <c r="P255" s="1">
        <f t="shared" si="51"/>
        <v>106</v>
      </c>
      <c r="Q255" s="1"/>
      <c r="R255" s="1">
        <f t="shared" si="43"/>
        <v>0.0001424242897</v>
      </c>
      <c r="S255" s="7">
        <f t="shared" si="44"/>
        <v>1480</v>
      </c>
      <c r="T255" s="1"/>
      <c r="U255" s="1">
        <f t="shared" si="57"/>
        <v>0.01536269022</v>
      </c>
      <c r="V255" s="1">
        <f t="shared" si="46"/>
        <v>22.73678152</v>
      </c>
      <c r="W255" s="1"/>
      <c r="X255" s="1">
        <f t="shared" si="47"/>
        <v>18.18900583</v>
      </c>
      <c r="Y255" s="1"/>
      <c r="Z255" s="1">
        <f t="shared" si="48"/>
        <v>32.4053554</v>
      </c>
      <c r="AA255" s="1"/>
      <c r="AB255" s="1">
        <f t="shared" si="49"/>
        <v>35.19395463</v>
      </c>
      <c r="AC255" s="1"/>
      <c r="AD255" s="1">
        <f t="shared" si="50"/>
        <v>0.0007522098098</v>
      </c>
      <c r="AE255" s="1"/>
      <c r="AF255" s="1"/>
      <c r="AG255" s="1"/>
      <c r="AH255" s="1"/>
      <c r="AI255" s="1"/>
      <c r="AJ255" s="1"/>
      <c r="AK255" s="1"/>
      <c r="AL255" s="1"/>
    </row>
    <row r="256" ht="15.75" customHeight="1">
      <c r="O256" s="28"/>
      <c r="P256" s="1">
        <f t="shared" si="51"/>
        <v>107</v>
      </c>
      <c r="Q256" s="1"/>
      <c r="R256" s="1">
        <f t="shared" si="43"/>
        <v>0.0001339692851</v>
      </c>
      <c r="S256" s="7">
        <f t="shared" si="44"/>
        <v>1494</v>
      </c>
      <c r="T256" s="1"/>
      <c r="U256" s="1">
        <f t="shared" si="57"/>
        <v>0.01445068556</v>
      </c>
      <c r="V256" s="1">
        <f t="shared" si="46"/>
        <v>21.58932422</v>
      </c>
      <c r="W256" s="1"/>
      <c r="X256" s="1">
        <f t="shared" si="47"/>
        <v>17.24190271</v>
      </c>
      <c r="Y256" s="1"/>
      <c r="Z256" s="1">
        <f t="shared" si="48"/>
        <v>30.5087208</v>
      </c>
      <c r="AA256" s="1"/>
      <c r="AB256" s="1">
        <f t="shared" si="49"/>
        <v>33.14078402</v>
      </c>
      <c r="AC256" s="1"/>
      <c r="AD256" s="1">
        <f t="shared" si="50"/>
        <v>0.0007075752697</v>
      </c>
      <c r="AE256" s="1"/>
      <c r="AF256" s="1"/>
      <c r="AG256" s="1"/>
      <c r="AH256" s="1"/>
      <c r="AI256" s="1"/>
      <c r="AJ256" s="1"/>
      <c r="AK256" s="1"/>
      <c r="AL256" s="1"/>
    </row>
    <row r="257" ht="15.75" customHeight="1">
      <c r="O257" s="28"/>
      <c r="P257" s="1">
        <f t="shared" si="51"/>
        <v>108</v>
      </c>
      <c r="Q257" s="1"/>
      <c r="R257" s="1">
        <f t="shared" si="43"/>
        <v>0.0001260162111</v>
      </c>
      <c r="S257" s="7">
        <f t="shared" si="44"/>
        <v>1508</v>
      </c>
      <c r="T257" s="1"/>
      <c r="U257" s="1">
        <f t="shared" si="57"/>
        <v>0.01359282197</v>
      </c>
      <c r="V257" s="1">
        <f t="shared" si="46"/>
        <v>20.49797552</v>
      </c>
      <c r="W257" s="1"/>
      <c r="X257" s="1">
        <f t="shared" si="47"/>
        <v>16.3429377</v>
      </c>
      <c r="Y257" s="1"/>
      <c r="Z257" s="1">
        <f t="shared" si="48"/>
        <v>28.72412561</v>
      </c>
      <c r="AA257" s="1"/>
      <c r="AB257" s="1">
        <f t="shared" si="49"/>
        <v>31.2067922</v>
      </c>
      <c r="AC257" s="1"/>
      <c r="AD257" s="1">
        <f t="shared" si="50"/>
        <v>0.0006655951674</v>
      </c>
      <c r="AE257" s="1"/>
      <c r="AF257" s="1"/>
      <c r="AG257" s="1"/>
      <c r="AH257" s="1"/>
      <c r="AI257" s="1"/>
      <c r="AJ257" s="1"/>
      <c r="AK257" s="1"/>
      <c r="AL257" s="1"/>
    </row>
    <row r="258" ht="15.75" customHeight="1">
      <c r="O258" s="28"/>
      <c r="P258" s="1">
        <f t="shared" si="51"/>
        <v>109</v>
      </c>
      <c r="Q258" s="1"/>
      <c r="R258" s="1">
        <f t="shared" si="43"/>
        <v>0.0001185352705</v>
      </c>
      <c r="S258" s="7">
        <f t="shared" si="44"/>
        <v>1522</v>
      </c>
      <c r="T258" s="1"/>
      <c r="U258" s="1">
        <f t="shared" si="57"/>
        <v>0.01278588537</v>
      </c>
      <c r="V258" s="1">
        <f t="shared" si="46"/>
        <v>19.46011753</v>
      </c>
      <c r="W258" s="1"/>
      <c r="X258" s="1">
        <f t="shared" si="47"/>
        <v>15.48974773</v>
      </c>
      <c r="Y258" s="1"/>
      <c r="Z258" s="1">
        <f t="shared" si="48"/>
        <v>27.0448735</v>
      </c>
      <c r="AA258" s="1"/>
      <c r="AB258" s="1">
        <f t="shared" si="49"/>
        <v>29.38510621</v>
      </c>
      <c r="AC258" s="1"/>
      <c r="AD258" s="1">
        <f t="shared" si="50"/>
        <v>0.0006261111956</v>
      </c>
      <c r="AE258" s="1"/>
      <c r="AF258" s="1"/>
      <c r="AG258" s="1"/>
      <c r="AH258" s="1"/>
      <c r="AI258" s="1"/>
      <c r="AJ258" s="1"/>
      <c r="AK258" s="1"/>
      <c r="AL258" s="1"/>
    </row>
    <row r="259" ht="15.75" customHeight="1">
      <c r="O259" s="28"/>
      <c r="P259" s="1">
        <f t="shared" si="51"/>
        <v>110</v>
      </c>
      <c r="Q259" s="1"/>
      <c r="R259" s="1">
        <f t="shared" si="43"/>
        <v>0.0001114984353</v>
      </c>
      <c r="S259" s="7">
        <f t="shared" si="44"/>
        <v>1536</v>
      </c>
      <c r="T259" s="1"/>
      <c r="U259" s="1">
        <f t="shared" si="57"/>
        <v>0.01202685248</v>
      </c>
      <c r="V259" s="1">
        <f t="shared" si="46"/>
        <v>18.47324541</v>
      </c>
      <c r="W259" s="1"/>
      <c r="X259" s="1">
        <f t="shared" si="47"/>
        <v>14.68007965</v>
      </c>
      <c r="Y259" s="1"/>
      <c r="Z259" s="1">
        <f t="shared" si="48"/>
        <v>25.46467468</v>
      </c>
      <c r="AA259" s="1"/>
      <c r="AB259" s="1">
        <f t="shared" si="49"/>
        <v>27.66924585</v>
      </c>
      <c r="AC259" s="1"/>
      <c r="AD259" s="1">
        <f t="shared" si="50"/>
        <v>0.0005889745242</v>
      </c>
      <c r="AE259" s="1"/>
      <c r="AF259" s="1"/>
      <c r="AG259" s="1"/>
      <c r="AH259" s="1"/>
      <c r="AI259" s="1"/>
      <c r="AJ259" s="1"/>
      <c r="AK259" s="1"/>
      <c r="AL259" s="1"/>
    </row>
    <row r="260" ht="15.75" customHeight="1">
      <c r="O260" s="28"/>
      <c r="P260" s="1">
        <f t="shared" si="51"/>
        <v>111</v>
      </c>
      <c r="Q260" s="1"/>
      <c r="R260" s="1">
        <f t="shared" si="43"/>
        <v>0.0001048793412</v>
      </c>
      <c r="S260" s="7">
        <f t="shared" si="44"/>
        <v>1550</v>
      </c>
      <c r="T260" s="1"/>
      <c r="U260" s="1">
        <f t="shared" si="57"/>
        <v>0.01131287952</v>
      </c>
      <c r="V260" s="1">
        <f t="shared" si="46"/>
        <v>17.53496325</v>
      </c>
      <c r="W260" s="1"/>
      <c r="X260" s="1">
        <f t="shared" si="47"/>
        <v>13.91178553</v>
      </c>
      <c r="Y260" s="1"/>
      <c r="Z260" s="1">
        <f t="shared" si="48"/>
        <v>23.97762067</v>
      </c>
      <c r="AA260" s="1"/>
      <c r="AB260" s="1">
        <f t="shared" si="49"/>
        <v>26.05310164</v>
      </c>
      <c r="AC260" s="1"/>
      <c r="AD260" s="1">
        <f t="shared" si="50"/>
        <v>0.0005540452306</v>
      </c>
      <c r="AE260" s="1"/>
      <c r="AF260" s="1"/>
      <c r="AG260" s="1"/>
      <c r="AH260" s="1"/>
      <c r="AI260" s="1"/>
      <c r="AJ260" s="1"/>
      <c r="AK260" s="1"/>
      <c r="AL260" s="1"/>
    </row>
    <row r="261" ht="15.75" customHeight="1">
      <c r="O261" s="28"/>
      <c r="P261" s="1">
        <f t="shared" si="51"/>
        <v>112</v>
      </c>
      <c r="Q261" s="1"/>
      <c r="R261" s="1">
        <f t="shared" si="43"/>
        <v>0.00009865318896</v>
      </c>
      <c r="S261" s="7">
        <f t="shared" si="44"/>
        <v>1564</v>
      </c>
      <c r="T261" s="1"/>
      <c r="U261" s="1">
        <f t="shared" si="57"/>
        <v>0.01064129149</v>
      </c>
      <c r="V261" s="1">
        <f t="shared" si="46"/>
        <v>16.64297988</v>
      </c>
      <c r="W261" s="1"/>
      <c r="X261" s="1">
        <f t="shared" si="47"/>
        <v>13.18281819</v>
      </c>
      <c r="Y261" s="1"/>
      <c r="Z261" s="1">
        <f t="shared" si="48"/>
        <v>22.57816071</v>
      </c>
      <c r="AA261" s="1"/>
      <c r="AB261" s="1">
        <f t="shared" si="49"/>
        <v>24.53091379</v>
      </c>
      <c r="AC261" s="1"/>
      <c r="AD261" s="1">
        <f t="shared" si="50"/>
        <v>0.000521191763</v>
      </c>
      <c r="AE261" s="1"/>
      <c r="AF261" s="1"/>
      <c r="AG261" s="1"/>
      <c r="AH261" s="1"/>
      <c r="AI261" s="1"/>
      <c r="AJ261" s="1"/>
      <c r="AK261" s="1"/>
      <c r="AL261" s="1"/>
    </row>
    <row r="262" ht="15.75" customHeight="1">
      <c r="O262" s="28"/>
      <c r="P262" s="1">
        <f t="shared" si="51"/>
        <v>113</v>
      </c>
      <c r="Q262" s="1"/>
      <c r="R262" s="1">
        <f t="shared" si="43"/>
        <v>0.00009279665167</v>
      </c>
      <c r="S262" s="7">
        <f t="shared" si="44"/>
        <v>1578</v>
      </c>
      <c r="T262" s="1"/>
      <c r="U262" s="1">
        <f t="shared" si="57"/>
        <v>0.01000957222</v>
      </c>
      <c r="V262" s="1">
        <f t="shared" si="46"/>
        <v>15.79510496</v>
      </c>
      <c r="W262" s="1"/>
      <c r="X262" s="1">
        <f t="shared" si="47"/>
        <v>12.49122688</v>
      </c>
      <c r="Y262" s="1"/>
      <c r="Z262" s="1">
        <f t="shared" si="48"/>
        <v>21.26107964</v>
      </c>
      <c r="AA262" s="1"/>
      <c r="AB262" s="1">
        <f t="shared" si="49"/>
        <v>23.09725247</v>
      </c>
      <c r="AC262" s="1"/>
      <c r="AD262" s="1">
        <f t="shared" si="50"/>
        <v>0.0004902904377</v>
      </c>
      <c r="AE262" s="1"/>
      <c r="AF262" s="1"/>
      <c r="AG262" s="1"/>
      <c r="AH262" s="1"/>
      <c r="AI262" s="1"/>
      <c r="AJ262" s="1"/>
      <c r="AK262" s="1"/>
      <c r="AL262" s="1"/>
    </row>
    <row r="263" ht="15.75" customHeight="1">
      <c r="O263" s="28"/>
      <c r="P263" s="1">
        <f t="shared" si="51"/>
        <v>114</v>
      </c>
      <c r="Q263" s="1"/>
      <c r="R263" s="1">
        <f t="shared" si="43"/>
        <v>0.00008728778716</v>
      </c>
      <c r="S263" s="7">
        <f t="shared" si="44"/>
        <v>1592</v>
      </c>
      <c r="T263" s="1"/>
      <c r="U263" s="1">
        <f t="shared" si="57"/>
        <v>0.009415354902</v>
      </c>
      <c r="V263" s="1">
        <f t="shared" si="46"/>
        <v>14.989245</v>
      </c>
      <c r="W263" s="1"/>
      <c r="X263" s="1">
        <f t="shared" si="47"/>
        <v>11.8351531</v>
      </c>
      <c r="Y263" s="1"/>
      <c r="Z263" s="1">
        <f t="shared" si="48"/>
        <v>20.0214772</v>
      </c>
      <c r="AA263" s="1"/>
      <c r="AB263" s="1">
        <f t="shared" si="49"/>
        <v>21.74699915</v>
      </c>
      <c r="AC263" s="1"/>
      <c r="AD263" s="1">
        <f t="shared" si="50"/>
        <v>0.0004612249654</v>
      </c>
      <c r="AE263" s="1"/>
      <c r="AF263" s="1"/>
      <c r="AG263" s="1"/>
      <c r="AH263" s="1"/>
      <c r="AI263" s="1"/>
      <c r="AJ263" s="1"/>
      <c r="AK263" s="1"/>
      <c r="AL263" s="1"/>
    </row>
    <row r="264" ht="15.75" customHeight="1">
      <c r="O264" s="28"/>
      <c r="P264" s="1">
        <f t="shared" si="51"/>
        <v>115</v>
      </c>
      <c r="Q264" s="1"/>
      <c r="R264" s="1">
        <f t="shared" si="43"/>
        <v>0.00008210595587</v>
      </c>
      <c r="S264" s="7">
        <f t="shared" si="44"/>
        <v>1606</v>
      </c>
      <c r="T264" s="1"/>
      <c r="U264" s="1">
        <f t="shared" si="57"/>
        <v>0.008856413243</v>
      </c>
      <c r="V264" s="1">
        <f t="shared" si="46"/>
        <v>14.22339967</v>
      </c>
      <c r="W264" s="1"/>
      <c r="X264" s="1">
        <f t="shared" si="47"/>
        <v>11.21282657</v>
      </c>
      <c r="Y264" s="1"/>
      <c r="Z264" s="1">
        <f t="shared" si="48"/>
        <v>18.85474867</v>
      </c>
      <c r="AA264" s="1"/>
      <c r="AB264" s="1">
        <f t="shared" si="49"/>
        <v>20.47532891</v>
      </c>
      <c r="AC264" s="1"/>
      <c r="AD264" s="1">
        <f t="shared" si="50"/>
        <v>0.0004338860079</v>
      </c>
      <c r="AE264" s="1"/>
      <c r="AF264" s="1"/>
      <c r="AG264" s="1"/>
      <c r="AH264" s="1"/>
      <c r="AI264" s="1"/>
      <c r="AJ264" s="1"/>
      <c r="AK264" s="1"/>
      <c r="AL264" s="1"/>
    </row>
    <row r="265" ht="15.75" customHeight="1">
      <c r="O265" s="28"/>
      <c r="P265" s="1">
        <f t="shared" si="51"/>
        <v>116</v>
      </c>
      <c r="Q265" s="1"/>
      <c r="R265" s="1">
        <f t="shared" si="43"/>
        <v>0.00007723174352</v>
      </c>
      <c r="S265" s="7">
        <f t="shared" si="44"/>
        <v>1620</v>
      </c>
      <c r="T265" s="1"/>
      <c r="U265" s="1">
        <f t="shared" si="57"/>
        <v>0.008330653103</v>
      </c>
      <c r="V265" s="1">
        <f t="shared" si="46"/>
        <v>13.49565803</v>
      </c>
      <c r="W265" s="1"/>
      <c r="X265" s="1">
        <f t="shared" si="47"/>
        <v>10.62256137</v>
      </c>
      <c r="Y265" s="1"/>
      <c r="Z265" s="1">
        <f t="shared" si="48"/>
        <v>17.75656669</v>
      </c>
      <c r="AA265" s="1"/>
      <c r="AB265" s="1">
        <f t="shared" si="49"/>
        <v>19.27769382</v>
      </c>
      <c r="AC265" s="1"/>
      <c r="AD265" s="1">
        <f t="shared" si="50"/>
        <v>0.0004081707599</v>
      </c>
      <c r="AE265" s="1"/>
      <c r="AF265" s="1"/>
      <c r="AG265" s="1"/>
      <c r="AH265" s="1"/>
      <c r="AI265" s="1"/>
      <c r="AJ265" s="1"/>
      <c r="AK265" s="1"/>
      <c r="AL265" s="1"/>
    </row>
    <row r="266" ht="15.75" customHeight="1">
      <c r="O266" s="28"/>
      <c r="P266" s="57">
        <f t="shared" si="51"/>
        <v>117</v>
      </c>
      <c r="Q266" s="57" t="s">
        <v>118</v>
      </c>
      <c r="R266" s="57">
        <f t="shared" si="43"/>
        <v>0.00007264688832</v>
      </c>
      <c r="S266" s="23">
        <f t="shared" si="44"/>
        <v>1634</v>
      </c>
      <c r="T266" s="57">
        <f>SUM(R231:R266)</f>
        <v>0.009270790965</v>
      </c>
      <c r="U266" s="57">
        <f t="shared" si="57"/>
        <v>0.007836104664</v>
      </c>
      <c r="V266" s="57">
        <f t="shared" si="46"/>
        <v>12.80419502</v>
      </c>
      <c r="W266" s="57">
        <f>SUM(V231:V266)</f>
        <v>1303.251497</v>
      </c>
      <c r="X266" s="57">
        <f t="shared" si="47"/>
        <v>10.0627522</v>
      </c>
      <c r="Y266" s="57">
        <f>W266/SUM(X231:X266)</f>
        <v>1.222692056</v>
      </c>
      <c r="Z266" s="57">
        <f t="shared" si="48"/>
        <v>16.72286424</v>
      </c>
      <c r="AA266" s="57">
        <f>SUM(Z231:Z266)</f>
        <v>2097.205913</v>
      </c>
      <c r="AB266" s="57">
        <f t="shared" si="49"/>
        <v>18.14980721</v>
      </c>
      <c r="AC266" s="57">
        <f>SUM(AB231:AB266)</f>
        <v>2253.26534</v>
      </c>
      <c r="AD266" s="57">
        <f t="shared" si="50"/>
        <v>0.0003839825571</v>
      </c>
      <c r="AE266" s="57">
        <f>SUM(AD231:AD266)</f>
        <v>0.04901098146</v>
      </c>
      <c r="AF266" s="1"/>
      <c r="AG266" s="1"/>
      <c r="AH266" s="1"/>
      <c r="AI266" s="1"/>
      <c r="AJ266" s="1"/>
      <c r="AK266" s="1"/>
      <c r="AL266" s="1"/>
    </row>
    <row r="267" ht="15.75" customHeight="1">
      <c r="O267" s="28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5.75" customHeight="1">
      <c r="O268" s="28"/>
      <c r="P268" s="56" t="s">
        <v>119</v>
      </c>
      <c r="Q268" s="56"/>
      <c r="R268" s="56">
        <v>6.0</v>
      </c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31"/>
      <c r="AG268" s="31"/>
      <c r="AH268" s="31"/>
      <c r="AI268" s="31"/>
      <c r="AJ268" s="1"/>
      <c r="AK268" s="1"/>
      <c r="AL268" s="1"/>
    </row>
    <row r="269" ht="15.75" customHeight="1">
      <c r="O269" s="28"/>
      <c r="P269" s="13" t="s">
        <v>69</v>
      </c>
      <c r="Q269" s="1" t="s">
        <v>120</v>
      </c>
      <c r="R269" s="13" t="s">
        <v>105</v>
      </c>
      <c r="S269" s="13" t="s">
        <v>106</v>
      </c>
      <c r="T269" s="1" t="s">
        <v>87</v>
      </c>
      <c r="U269" s="1" t="s">
        <v>121</v>
      </c>
      <c r="V269" s="1" t="s">
        <v>122</v>
      </c>
      <c r="W269" s="1" t="s">
        <v>90</v>
      </c>
      <c r="X269" s="1" t="s">
        <v>123</v>
      </c>
      <c r="Y269" s="11" t="s">
        <v>92</v>
      </c>
      <c r="Z269" s="1" t="s">
        <v>124</v>
      </c>
      <c r="AA269" s="1" t="s">
        <v>94</v>
      </c>
      <c r="AB269" s="1" t="s">
        <v>125</v>
      </c>
      <c r="AC269" s="13" t="s">
        <v>96</v>
      </c>
      <c r="AD269" s="13" t="s">
        <v>126</v>
      </c>
      <c r="AE269" s="10" t="s">
        <v>98</v>
      </c>
      <c r="AF269" s="1"/>
      <c r="AG269" s="1"/>
      <c r="AH269" s="1"/>
      <c r="AI269" s="1"/>
      <c r="AJ269" s="1"/>
      <c r="AK269" s="1"/>
      <c r="AL269" s="1"/>
    </row>
    <row r="270" ht="15.75" customHeight="1">
      <c r="O270" s="28"/>
      <c r="P270" s="1">
        <v>51.0</v>
      </c>
      <c r="Q270" s="1"/>
      <c r="R270" s="1">
        <f t="shared" ref="R270:R336" si="58">B58</f>
        <v>0.004124955694</v>
      </c>
      <c r="S270" s="1">
        <f t="shared" ref="S270:S336" si="59">D58</f>
        <v>710</v>
      </c>
      <c r="T270" s="1"/>
      <c r="U270" s="1">
        <f t="shared" ref="U270:U272" si="60">R270/$T$272</f>
        <v>0.3539284945</v>
      </c>
      <c r="V270" s="1">
        <f t="shared" ref="V270:V336" si="61">U270*S270</f>
        <v>251.2892311</v>
      </c>
      <c r="W270" s="1"/>
      <c r="X270" s="1">
        <f t="shared" ref="X270:X336" si="62">V270/I58</f>
        <v>229.353507</v>
      </c>
      <c r="Y270" s="1"/>
      <c r="Z270" s="1">
        <f t="shared" ref="Z270:Z336" si="63">U270*L58</f>
        <v>782.978765</v>
      </c>
      <c r="AA270" s="1"/>
      <c r="AB270" s="1">
        <f t="shared" ref="AB270:AB336" si="64">U270*K58</f>
        <v>727.1831506</v>
      </c>
      <c r="AC270" s="1"/>
      <c r="AD270" s="1">
        <f t="shared" ref="AD270:AD336" si="65">U270*N58</f>
        <v>0.01771628749</v>
      </c>
      <c r="AE270" s="1"/>
      <c r="AF270" s="1"/>
      <c r="AG270" s="1"/>
      <c r="AH270" s="1"/>
      <c r="AI270" s="1"/>
      <c r="AJ270" s="1"/>
      <c r="AK270" s="1"/>
      <c r="AL270" s="1"/>
    </row>
    <row r="271" ht="15.75" customHeight="1">
      <c r="O271" s="28"/>
      <c r="P271" s="1">
        <f t="shared" ref="P271:P336" si="66">P270+1</f>
        <v>52</v>
      </c>
      <c r="Q271" s="1"/>
      <c r="R271" s="1">
        <f t="shared" si="58"/>
        <v>0.003880078087</v>
      </c>
      <c r="S271" s="1">
        <f t="shared" si="59"/>
        <v>724</v>
      </c>
      <c r="T271" s="1"/>
      <c r="U271" s="1">
        <f t="shared" si="60"/>
        <v>0.3329175627</v>
      </c>
      <c r="V271" s="1">
        <f t="shared" si="61"/>
        <v>241.0323154</v>
      </c>
      <c r="W271" s="1"/>
      <c r="X271" s="1">
        <f t="shared" si="62"/>
        <v>219.2223534</v>
      </c>
      <c r="Y271" s="1"/>
      <c r="Z271" s="1">
        <f t="shared" si="63"/>
        <v>733.6766381</v>
      </c>
      <c r="AA271" s="1"/>
      <c r="AB271" s="1">
        <f t="shared" si="64"/>
        <v>686.3777493</v>
      </c>
      <c r="AC271" s="1"/>
      <c r="AD271" s="1">
        <f t="shared" si="65"/>
        <v>0.01664551954</v>
      </c>
      <c r="AE271" s="1"/>
      <c r="AF271" s="1"/>
      <c r="AG271" s="1"/>
      <c r="AH271" s="1"/>
      <c r="AI271" s="1"/>
      <c r="AJ271" s="1"/>
      <c r="AK271" s="1"/>
      <c r="AL271" s="1"/>
    </row>
    <row r="272" ht="15.75" customHeight="1">
      <c r="O272" s="28"/>
      <c r="P272" s="57">
        <f t="shared" si="66"/>
        <v>53</v>
      </c>
      <c r="Q272" s="57" t="s">
        <v>111</v>
      </c>
      <c r="R272" s="57">
        <f t="shared" si="58"/>
        <v>0.003649737616</v>
      </c>
      <c r="S272" s="57">
        <f t="shared" si="59"/>
        <v>738</v>
      </c>
      <c r="T272" s="57">
        <f>SUM(R270:R272)</f>
        <v>0.0116547714</v>
      </c>
      <c r="U272" s="57">
        <f t="shared" si="60"/>
        <v>0.3131539428</v>
      </c>
      <c r="V272" s="57">
        <f t="shared" si="61"/>
        <v>231.1076098</v>
      </c>
      <c r="W272" s="57">
        <f>SUM(V270:V272)</f>
        <v>723.4291563</v>
      </c>
      <c r="X272" s="57">
        <f t="shared" si="62"/>
        <v>209.4744285</v>
      </c>
      <c r="Y272" s="59">
        <f>$W$272/SUM(X270:X272)</f>
        <v>1.099352388</v>
      </c>
      <c r="Z272" s="57">
        <f t="shared" si="63"/>
        <v>687.6077892</v>
      </c>
      <c r="AA272" s="57">
        <f>SUM(Z270:Z272)</f>
        <v>2204.263192</v>
      </c>
      <c r="AB272" s="57">
        <f t="shared" si="64"/>
        <v>647.8010203</v>
      </c>
      <c r="AC272" s="57">
        <f>SUM(AB270:AB272)</f>
        <v>2061.36192</v>
      </c>
      <c r="AD272" s="57">
        <f t="shared" si="65"/>
        <v>0.01564023121</v>
      </c>
      <c r="AE272" s="57">
        <f>SUM(AD270:AD272)</f>
        <v>0.05000203824</v>
      </c>
      <c r="AF272" s="1"/>
      <c r="AG272" s="1"/>
      <c r="AH272" s="1"/>
      <c r="AI272" s="1"/>
      <c r="AJ272" s="1"/>
      <c r="AK272" s="1"/>
      <c r="AL272" s="1"/>
    </row>
    <row r="273" ht="15.75" customHeight="1">
      <c r="O273" s="28"/>
      <c r="P273" s="1">
        <f t="shared" si="66"/>
        <v>54</v>
      </c>
      <c r="Q273" s="1"/>
      <c r="R273" s="1">
        <f t="shared" si="58"/>
        <v>0.003433071285</v>
      </c>
      <c r="S273" s="1">
        <f t="shared" si="59"/>
        <v>752</v>
      </c>
      <c r="T273" s="1"/>
      <c r="U273" s="1">
        <f t="shared" ref="U273:U276" si="67">R273/$T$276</f>
        <v>0.2733959905</v>
      </c>
      <c r="V273" s="1">
        <f t="shared" si="61"/>
        <v>205.5937848</v>
      </c>
      <c r="W273" s="1"/>
      <c r="X273" s="1">
        <f t="shared" si="62"/>
        <v>185.7214259</v>
      </c>
      <c r="Y273" s="1"/>
      <c r="Z273" s="1">
        <f t="shared" si="63"/>
        <v>598.2301787</v>
      </c>
      <c r="AA273" s="1"/>
      <c r="AB273" s="1">
        <f t="shared" si="64"/>
        <v>567.4059886</v>
      </c>
      <c r="AC273" s="1"/>
      <c r="AD273" s="1">
        <f t="shared" si="65"/>
        <v>0.01364024987</v>
      </c>
      <c r="AE273" s="1"/>
      <c r="AF273" s="1"/>
      <c r="AG273" s="1"/>
      <c r="AH273" s="1"/>
      <c r="AI273" s="1"/>
      <c r="AJ273" s="1"/>
      <c r="AK273" s="1"/>
      <c r="AL273" s="1"/>
    </row>
    <row r="274" ht="15.75" customHeight="1">
      <c r="O274" s="28"/>
      <c r="P274" s="1">
        <f t="shared" si="66"/>
        <v>55</v>
      </c>
      <c r="Q274" s="1"/>
      <c r="R274" s="1">
        <f t="shared" si="58"/>
        <v>0.003229267331</v>
      </c>
      <c r="S274" s="1">
        <f t="shared" si="59"/>
        <v>766</v>
      </c>
      <c r="T274" s="1"/>
      <c r="U274" s="1">
        <f t="shared" si="67"/>
        <v>0.2571658632</v>
      </c>
      <c r="V274" s="1">
        <f t="shared" si="61"/>
        <v>196.9890512</v>
      </c>
      <c r="W274" s="1"/>
      <c r="X274" s="1">
        <f t="shared" si="62"/>
        <v>177.3602918</v>
      </c>
      <c r="Y274" s="1"/>
      <c r="Z274" s="1">
        <f t="shared" si="63"/>
        <v>560.8648349</v>
      </c>
      <c r="AA274" s="1"/>
      <c r="AB274" s="1">
        <f t="shared" si="64"/>
        <v>535.4211634</v>
      </c>
      <c r="AC274" s="1"/>
      <c r="AD274" s="1">
        <f t="shared" si="65"/>
        <v>0.01281763218</v>
      </c>
      <c r="AE274" s="1"/>
      <c r="AF274" s="1"/>
      <c r="AG274" s="1"/>
      <c r="AH274" s="1"/>
      <c r="AI274" s="1"/>
      <c r="AJ274" s="1"/>
      <c r="AK274" s="1"/>
      <c r="AL274" s="1"/>
    </row>
    <row r="275" ht="15.75" customHeight="1">
      <c r="O275" s="28"/>
      <c r="P275" s="1">
        <f t="shared" si="66"/>
        <v>56</v>
      </c>
      <c r="Q275" s="1"/>
      <c r="R275" s="1">
        <f t="shared" si="58"/>
        <v>0.003037562179</v>
      </c>
      <c r="S275" s="1">
        <f t="shared" si="59"/>
        <v>780</v>
      </c>
      <c r="T275" s="1"/>
      <c r="U275" s="1">
        <f t="shared" si="67"/>
        <v>0.2418992359</v>
      </c>
      <c r="V275" s="1">
        <f t="shared" si="61"/>
        <v>188.681404</v>
      </c>
      <c r="W275" s="1"/>
      <c r="X275" s="1">
        <f t="shared" si="62"/>
        <v>169.3291485</v>
      </c>
      <c r="Y275" s="1"/>
      <c r="Z275" s="1">
        <f t="shared" si="63"/>
        <v>525.9212968</v>
      </c>
      <c r="AA275" s="1"/>
      <c r="AB275" s="1">
        <f t="shared" si="64"/>
        <v>505.1973927</v>
      </c>
      <c r="AC275" s="1"/>
      <c r="AD275" s="1">
        <f t="shared" si="65"/>
        <v>0.01204514043</v>
      </c>
      <c r="AE275" s="1"/>
      <c r="AF275" s="1"/>
      <c r="AG275" s="1"/>
      <c r="AH275" s="1"/>
      <c r="AI275" s="1"/>
      <c r="AJ275" s="1"/>
      <c r="AK275" s="1"/>
      <c r="AL275" s="1"/>
    </row>
    <row r="276" ht="15.75" customHeight="1">
      <c r="O276" s="28"/>
      <c r="P276" s="57">
        <f t="shared" si="66"/>
        <v>57</v>
      </c>
      <c r="Q276" s="57" t="s">
        <v>112</v>
      </c>
      <c r="R276" s="57">
        <f t="shared" si="58"/>
        <v>0.002857237586</v>
      </c>
      <c r="S276" s="57">
        <f t="shared" si="59"/>
        <v>794</v>
      </c>
      <c r="T276" s="57">
        <f>SUM(R273:R276)</f>
        <v>0.01255713838</v>
      </c>
      <c r="U276" s="57">
        <f t="shared" si="67"/>
        <v>0.2275389105</v>
      </c>
      <c r="V276" s="57">
        <f t="shared" si="61"/>
        <v>180.6658949</v>
      </c>
      <c r="W276" s="57">
        <f>SUM(V273:V276)</f>
        <v>771.9301349</v>
      </c>
      <c r="X276" s="57">
        <f t="shared" si="62"/>
        <v>161.6189328</v>
      </c>
      <c r="Y276" s="57">
        <f>$W$276/SUM(X273:X276)</f>
        <v>1.112243503</v>
      </c>
      <c r="Z276" s="57">
        <f t="shared" si="63"/>
        <v>493.2343143</v>
      </c>
      <c r="AA276" s="57">
        <f>SUM(Z273:Z276)</f>
        <v>2178.250625</v>
      </c>
      <c r="AB276" s="57">
        <f t="shared" si="64"/>
        <v>476.6417368</v>
      </c>
      <c r="AC276" s="57">
        <f>SUM(AB273:AB276)</f>
        <v>2084.666281</v>
      </c>
      <c r="AD276" s="57">
        <f t="shared" si="65"/>
        <v>0.01131966941</v>
      </c>
      <c r="AE276" s="57">
        <f>SUM(AD273:AD276)</f>
        <v>0.04982269189</v>
      </c>
      <c r="AF276" s="1"/>
      <c r="AG276" s="1"/>
      <c r="AH276" s="1"/>
      <c r="AI276" s="1"/>
      <c r="AJ276" s="1"/>
      <c r="AK276" s="1"/>
      <c r="AL276" s="1"/>
    </row>
    <row r="277" ht="15.75" customHeight="1">
      <c r="O277" s="28"/>
      <c r="P277" s="1">
        <f t="shared" si="66"/>
        <v>58</v>
      </c>
      <c r="Q277" s="1"/>
      <c r="R277" s="1">
        <f t="shared" si="58"/>
        <v>0.002687617945</v>
      </c>
      <c r="S277" s="1">
        <f t="shared" si="59"/>
        <v>808</v>
      </c>
      <c r="T277" s="1"/>
      <c r="U277" s="1">
        <f t="shared" ref="U277:U281" si="68">R277/$T$281</f>
        <v>0.2251968619</v>
      </c>
      <c r="V277" s="1">
        <f t="shared" si="61"/>
        <v>181.9590644</v>
      </c>
      <c r="W277" s="1"/>
      <c r="X277" s="1">
        <f t="shared" si="62"/>
        <v>162.2659594</v>
      </c>
      <c r="Y277" s="1"/>
      <c r="Z277" s="1">
        <f t="shared" si="63"/>
        <v>486.7867048</v>
      </c>
      <c r="AA277" s="1"/>
      <c r="AB277" s="1">
        <f t="shared" si="64"/>
        <v>473.1243388</v>
      </c>
      <c r="AC277" s="1"/>
      <c r="AD277" s="1">
        <f t="shared" si="65"/>
        <v>0.01119330104</v>
      </c>
      <c r="AE277" s="1"/>
      <c r="AF277" s="1"/>
      <c r="AG277" s="1"/>
      <c r="AH277" s="1"/>
      <c r="AI277" s="1"/>
      <c r="AJ277" s="1"/>
      <c r="AK277" s="1"/>
      <c r="AL277" s="1"/>
    </row>
    <row r="278" ht="15.75" customHeight="1">
      <c r="O278" s="28"/>
      <c r="P278" s="1">
        <f t="shared" si="66"/>
        <v>59</v>
      </c>
      <c r="Q278" s="1"/>
      <c r="R278" s="1">
        <f t="shared" si="58"/>
        <v>0.002528067758</v>
      </c>
      <c r="S278" s="1">
        <f t="shared" si="59"/>
        <v>822</v>
      </c>
      <c r="T278" s="1"/>
      <c r="U278" s="1">
        <f t="shared" si="68"/>
        <v>0.2118280714</v>
      </c>
      <c r="V278" s="1">
        <f t="shared" si="61"/>
        <v>174.1226747</v>
      </c>
      <c r="W278" s="1"/>
      <c r="X278" s="1">
        <f t="shared" si="62"/>
        <v>154.7997048</v>
      </c>
      <c r="Y278" s="1"/>
      <c r="Z278" s="1">
        <f t="shared" si="63"/>
        <v>456.6711904</v>
      </c>
      <c r="AA278" s="1"/>
      <c r="AB278" s="1">
        <f t="shared" si="64"/>
        <v>446.3146014</v>
      </c>
      <c r="AC278" s="1"/>
      <c r="AD278" s="1">
        <f t="shared" si="65"/>
        <v>0.01051994654</v>
      </c>
      <c r="AE278" s="1"/>
      <c r="AF278" s="1"/>
      <c r="AG278" s="1"/>
      <c r="AH278" s="1"/>
      <c r="AI278" s="1"/>
      <c r="AJ278" s="1"/>
      <c r="AK278" s="1"/>
      <c r="AL278" s="1"/>
    </row>
    <row r="279" ht="15.75" customHeight="1">
      <c r="O279" s="28"/>
      <c r="P279" s="1">
        <f t="shared" si="66"/>
        <v>60</v>
      </c>
      <c r="Q279" s="1"/>
      <c r="R279" s="1">
        <f t="shared" si="58"/>
        <v>0.002377989253</v>
      </c>
      <c r="S279" s="1">
        <f t="shared" si="59"/>
        <v>836</v>
      </c>
      <c r="T279" s="1"/>
      <c r="U279" s="1">
        <f t="shared" si="68"/>
        <v>0.1992529178</v>
      </c>
      <c r="V279" s="1">
        <f t="shared" si="61"/>
        <v>166.5754393</v>
      </c>
      <c r="W279" s="1"/>
      <c r="X279" s="1">
        <f t="shared" si="62"/>
        <v>147.6418404</v>
      </c>
      <c r="Y279" s="1"/>
      <c r="Z279" s="1">
        <f t="shared" si="63"/>
        <v>428.4805704</v>
      </c>
      <c r="AA279" s="1"/>
      <c r="AB279" s="1">
        <f t="shared" si="64"/>
        <v>420.9942765</v>
      </c>
      <c r="AC279" s="1"/>
      <c r="AD279" s="1">
        <f t="shared" si="65"/>
        <v>0.009887457199</v>
      </c>
      <c r="AE279" s="1"/>
      <c r="AF279" s="1"/>
      <c r="AG279" s="1"/>
      <c r="AH279" s="1"/>
      <c r="AI279" s="1"/>
      <c r="AJ279" s="1"/>
      <c r="AK279" s="1"/>
      <c r="AL279" s="1"/>
    </row>
    <row r="280" ht="15.75" customHeight="1">
      <c r="O280" s="28"/>
      <c r="P280" s="1">
        <f t="shared" si="66"/>
        <v>61</v>
      </c>
      <c r="Q280" s="1"/>
      <c r="R280" s="1">
        <f t="shared" si="58"/>
        <v>0.002236820145</v>
      </c>
      <c r="S280" s="1">
        <f t="shared" si="59"/>
        <v>850</v>
      </c>
      <c r="T280" s="1"/>
      <c r="U280" s="1">
        <f t="shared" si="68"/>
        <v>0.1874242871</v>
      </c>
      <c r="V280" s="1">
        <f t="shared" si="61"/>
        <v>159.310644</v>
      </c>
      <c r="W280" s="1"/>
      <c r="X280" s="1">
        <f t="shared" si="62"/>
        <v>140.7825483</v>
      </c>
      <c r="Y280" s="1"/>
      <c r="Z280" s="1">
        <f t="shared" si="63"/>
        <v>402.0860565</v>
      </c>
      <c r="AA280" s="1"/>
      <c r="AB280" s="1">
        <f t="shared" si="64"/>
        <v>397.0834054</v>
      </c>
      <c r="AC280" s="1"/>
      <c r="AD280" s="1">
        <f t="shared" si="65"/>
        <v>0.009293318341</v>
      </c>
      <c r="AE280" s="1"/>
      <c r="AF280" s="1"/>
      <c r="AG280" s="1"/>
      <c r="AH280" s="1"/>
      <c r="AI280" s="1"/>
      <c r="AJ280" s="1"/>
      <c r="AK280" s="1"/>
      <c r="AL280" s="1"/>
    </row>
    <row r="281" ht="15.75" customHeight="1">
      <c r="O281" s="28"/>
      <c r="P281" s="57">
        <f t="shared" si="66"/>
        <v>62</v>
      </c>
      <c r="Q281" s="57" t="s">
        <v>113</v>
      </c>
      <c r="R281" s="57">
        <f t="shared" si="58"/>
        <v>0.002104031527</v>
      </c>
      <c r="S281" s="57">
        <f t="shared" si="59"/>
        <v>864</v>
      </c>
      <c r="T281" s="57">
        <f>SUM(R277:R281)</f>
        <v>0.01193452663</v>
      </c>
      <c r="U281" s="57">
        <f t="shared" si="68"/>
        <v>0.1762978619</v>
      </c>
      <c r="V281" s="57">
        <f t="shared" si="61"/>
        <v>152.3213527</v>
      </c>
      <c r="W281" s="57">
        <f>SUM(V277:V281)</f>
        <v>834.289175</v>
      </c>
      <c r="X281" s="57">
        <f t="shared" si="62"/>
        <v>134.21205</v>
      </c>
      <c r="Y281" s="57">
        <f>$W$281/SUM(X277:X281)</f>
        <v>1.127871844</v>
      </c>
      <c r="Z281" s="57">
        <f t="shared" si="63"/>
        <v>377.3680222</v>
      </c>
      <c r="AA281" s="57">
        <f>SUM(Z277:Z281)</f>
        <v>2151.392544</v>
      </c>
      <c r="AB281" s="57">
        <f t="shared" si="64"/>
        <v>374.5060445</v>
      </c>
      <c r="AC281" s="57">
        <f>SUM(AB277:AB281)</f>
        <v>2112.022666</v>
      </c>
      <c r="AD281" s="57">
        <f t="shared" si="65"/>
        <v>0.008735173509</v>
      </c>
      <c r="AE281" s="57">
        <f>SUM(AD277:AD281)</f>
        <v>0.04962919662</v>
      </c>
      <c r="AF281" s="1"/>
      <c r="AG281" s="1"/>
      <c r="AH281" s="1"/>
      <c r="AI281" s="1"/>
      <c r="AJ281" s="1"/>
      <c r="AK281" s="1"/>
      <c r="AL281" s="1"/>
    </row>
    <row r="282" ht="15.75" customHeight="1">
      <c r="O282" s="28"/>
      <c r="P282" s="1">
        <f t="shared" si="66"/>
        <v>63</v>
      </c>
      <c r="Q282" s="1"/>
      <c r="R282" s="1">
        <f t="shared" si="58"/>
        <v>0.001979125893</v>
      </c>
      <c r="S282" s="1">
        <f t="shared" si="59"/>
        <v>878</v>
      </c>
      <c r="T282" s="1"/>
      <c r="U282" s="1">
        <f t="shared" ref="U282:U288" si="69">R282/$T$288</f>
        <v>0.1703688694</v>
      </c>
      <c r="V282" s="1">
        <f t="shared" si="61"/>
        <v>149.5838673</v>
      </c>
      <c r="W282" s="1"/>
      <c r="X282" s="1">
        <f t="shared" si="62"/>
        <v>131.4203562</v>
      </c>
      <c r="Y282" s="1"/>
      <c r="Z282" s="1">
        <f t="shared" si="63"/>
        <v>363.9060982</v>
      </c>
      <c r="AA282" s="1"/>
      <c r="AB282" s="1">
        <f t="shared" si="64"/>
        <v>362.8528442</v>
      </c>
      <c r="AC282" s="1"/>
      <c r="AD282" s="1">
        <f t="shared" si="65"/>
        <v>0.008435449713</v>
      </c>
      <c r="AE282" s="1"/>
      <c r="AF282" s="1"/>
      <c r="AG282" s="1"/>
      <c r="AH282" s="1"/>
      <c r="AI282" s="1"/>
      <c r="AJ282" s="1"/>
      <c r="AK282" s="1"/>
      <c r="AL282" s="1"/>
    </row>
    <row r="283" ht="15.75" customHeight="1">
      <c r="O283" s="28"/>
      <c r="P283" s="1">
        <f t="shared" si="66"/>
        <v>64</v>
      </c>
      <c r="Q283" s="1"/>
      <c r="R283" s="1">
        <f t="shared" si="58"/>
        <v>0.00186163527</v>
      </c>
      <c r="S283" s="1">
        <f t="shared" si="59"/>
        <v>892</v>
      </c>
      <c r="T283" s="1"/>
      <c r="U283" s="1">
        <f t="shared" si="69"/>
        <v>0.1602549374</v>
      </c>
      <c r="V283" s="1">
        <f t="shared" si="61"/>
        <v>142.9474042</v>
      </c>
      <c r="W283" s="1"/>
      <c r="X283" s="1">
        <f t="shared" si="62"/>
        <v>125.2336783</v>
      </c>
      <c r="Y283" s="1"/>
      <c r="Z283" s="1">
        <f t="shared" si="63"/>
        <v>341.6219048</v>
      </c>
      <c r="AA283" s="1"/>
      <c r="AB283" s="1">
        <f t="shared" si="64"/>
        <v>342.1793428</v>
      </c>
      <c r="AC283" s="1"/>
      <c r="AD283" s="1">
        <f t="shared" si="65"/>
        <v>0.007929327592</v>
      </c>
      <c r="AE283" s="1"/>
      <c r="AF283" s="1"/>
      <c r="AG283" s="1"/>
      <c r="AH283" s="1"/>
      <c r="AI283" s="1"/>
      <c r="AJ283" s="1"/>
      <c r="AK283" s="1"/>
      <c r="AL283" s="1"/>
    </row>
    <row r="284" ht="15.75" customHeight="1">
      <c r="O284" s="28"/>
      <c r="P284" s="1">
        <f t="shared" si="66"/>
        <v>65</v>
      </c>
      <c r="Q284" s="1"/>
      <c r="R284" s="1">
        <f t="shared" si="58"/>
        <v>0.001751119467</v>
      </c>
      <c r="S284" s="1">
        <f t="shared" si="59"/>
        <v>906</v>
      </c>
      <c r="T284" s="1"/>
      <c r="U284" s="1">
        <f t="shared" si="69"/>
        <v>0.1507414181</v>
      </c>
      <c r="V284" s="1">
        <f t="shared" si="61"/>
        <v>136.5717248</v>
      </c>
      <c r="W284" s="1"/>
      <c r="X284" s="1">
        <f t="shared" si="62"/>
        <v>119.3141194</v>
      </c>
      <c r="Y284" s="1"/>
      <c r="Z284" s="1">
        <f t="shared" si="63"/>
        <v>320.7409027</v>
      </c>
      <c r="AA284" s="1"/>
      <c r="AB284" s="1">
        <f t="shared" si="64"/>
        <v>322.6647741</v>
      </c>
      <c r="AC284" s="1"/>
      <c r="AD284" s="1">
        <f t="shared" si="65"/>
        <v>0.007453794395</v>
      </c>
      <c r="AE284" s="1"/>
      <c r="AF284" s="1"/>
      <c r="AG284" s="1"/>
      <c r="AH284" s="1"/>
      <c r="AI284" s="1"/>
      <c r="AJ284" s="1"/>
      <c r="AK284" s="1"/>
      <c r="AL284" s="1"/>
    </row>
    <row r="285" ht="15.75" customHeight="1">
      <c r="O285" s="28"/>
      <c r="P285" s="1">
        <f t="shared" si="66"/>
        <v>66</v>
      </c>
      <c r="Q285" s="1"/>
      <c r="R285" s="1">
        <f t="shared" si="58"/>
        <v>0.001647164425</v>
      </c>
      <c r="S285" s="1">
        <f t="shared" si="59"/>
        <v>920</v>
      </c>
      <c r="T285" s="1"/>
      <c r="U285" s="1">
        <f t="shared" si="69"/>
        <v>0.141792668</v>
      </c>
      <c r="V285" s="1">
        <f t="shared" si="61"/>
        <v>130.4492546</v>
      </c>
      <c r="W285" s="1"/>
      <c r="X285" s="1">
        <f t="shared" si="62"/>
        <v>113.6520945</v>
      </c>
      <c r="Y285" s="1"/>
      <c r="Z285" s="1">
        <f t="shared" si="63"/>
        <v>301.1711926</v>
      </c>
      <c r="AA285" s="1"/>
      <c r="AB285" s="1">
        <f t="shared" si="64"/>
        <v>304.2458921</v>
      </c>
      <c r="AC285" s="1"/>
      <c r="AD285" s="1">
        <f t="shared" si="65"/>
        <v>0.007006980455</v>
      </c>
      <c r="AE285" s="1"/>
      <c r="AF285" s="1"/>
      <c r="AG285" s="1"/>
      <c r="AH285" s="1"/>
      <c r="AI285" s="1"/>
      <c r="AJ285" s="1"/>
      <c r="AK285" s="1"/>
      <c r="AL285" s="1"/>
    </row>
    <row r="286" ht="15.75" customHeight="1">
      <c r="O286" s="28"/>
      <c r="P286" s="1">
        <f t="shared" si="66"/>
        <v>67</v>
      </c>
      <c r="Q286" s="1"/>
      <c r="R286" s="1">
        <f t="shared" si="58"/>
        <v>0.001549380663</v>
      </c>
      <c r="S286" s="1">
        <f t="shared" si="59"/>
        <v>934</v>
      </c>
      <c r="T286" s="1"/>
      <c r="U286" s="1">
        <f t="shared" si="69"/>
        <v>0.1333751596</v>
      </c>
      <c r="V286" s="1">
        <f t="shared" si="61"/>
        <v>124.5723991</v>
      </c>
      <c r="W286" s="1"/>
      <c r="X286" s="1">
        <f t="shared" si="62"/>
        <v>108.2381892</v>
      </c>
      <c r="Y286" s="1"/>
      <c r="Z286" s="1">
        <f t="shared" si="63"/>
        <v>282.8272263</v>
      </c>
      <c r="AA286" s="1"/>
      <c r="AB286" s="1">
        <f t="shared" si="64"/>
        <v>286.8627362</v>
      </c>
      <c r="AC286" s="1"/>
      <c r="AD286" s="1">
        <f t="shared" si="65"/>
        <v>0.00658713244</v>
      </c>
      <c r="AE286" s="1"/>
      <c r="AF286" s="1"/>
      <c r="AG286" s="1"/>
      <c r="AH286" s="1"/>
      <c r="AI286" s="1"/>
      <c r="AJ286" s="1"/>
      <c r="AK286" s="1"/>
      <c r="AL286" s="1"/>
    </row>
    <row r="287" ht="15.75" customHeight="1">
      <c r="O287" s="28"/>
      <c r="P287" s="1">
        <f t="shared" si="66"/>
        <v>68</v>
      </c>
      <c r="Q287" s="1"/>
      <c r="R287" s="1">
        <f t="shared" si="58"/>
        <v>0.001457401826</v>
      </c>
      <c r="S287" s="1">
        <f t="shared" si="59"/>
        <v>948</v>
      </c>
      <c r="T287" s="1"/>
      <c r="U287" s="1">
        <f t="shared" si="69"/>
        <v>0.1254573558</v>
      </c>
      <c r="V287" s="1">
        <f t="shared" si="61"/>
        <v>118.9335733</v>
      </c>
      <c r="W287" s="1"/>
      <c r="X287" s="1">
        <f t="shared" si="62"/>
        <v>103.0631753</v>
      </c>
      <c r="Y287" s="1"/>
      <c r="Z287" s="1">
        <f t="shared" si="63"/>
        <v>265.6293362</v>
      </c>
      <c r="AA287" s="1"/>
      <c r="AB287" s="1">
        <f t="shared" si="64"/>
        <v>270.4584779</v>
      </c>
      <c r="AC287" s="1"/>
      <c r="AD287" s="1">
        <f t="shared" si="65"/>
        <v>0.006192605909</v>
      </c>
      <c r="AE287" s="1"/>
      <c r="AF287" s="1"/>
      <c r="AG287" s="1"/>
      <c r="AH287" s="1"/>
      <c r="AI287" s="1"/>
      <c r="AJ287" s="1"/>
      <c r="AK287" s="1"/>
      <c r="AL287" s="1"/>
    </row>
    <row r="288" ht="15.75" customHeight="1">
      <c r="O288" s="28"/>
      <c r="P288" s="57">
        <f t="shared" si="66"/>
        <v>69</v>
      </c>
      <c r="Q288" s="57" t="s">
        <v>114</v>
      </c>
      <c r="R288" s="57">
        <f t="shared" si="58"/>
        <v>0.001370883303</v>
      </c>
      <c r="S288" s="57">
        <f t="shared" si="59"/>
        <v>962</v>
      </c>
      <c r="T288" s="57">
        <f>SUM(R282:R288)</f>
        <v>0.01161671085</v>
      </c>
      <c r="U288" s="57">
        <f t="shared" si="69"/>
        <v>0.1180095916</v>
      </c>
      <c r="V288" s="57">
        <f t="shared" si="61"/>
        <v>113.5252272</v>
      </c>
      <c r="W288" s="57">
        <f>SUM(V282:V288)</f>
        <v>916.5834504</v>
      </c>
      <c r="X288" s="57">
        <f t="shared" si="62"/>
        <v>98.11802391</v>
      </c>
      <c r="Y288" s="57">
        <f>$W$288/SUM(X282:X288)</f>
        <v>1.147106361</v>
      </c>
      <c r="Z288" s="57">
        <f t="shared" si="63"/>
        <v>249.5033029</v>
      </c>
      <c r="AA288" s="57">
        <f>SUM(Z282:Z288)</f>
        <v>2125.399964</v>
      </c>
      <c r="AB288" s="57">
        <f t="shared" si="64"/>
        <v>254.9792719</v>
      </c>
      <c r="AC288" s="57">
        <f>SUM(AB282:AB288)</f>
        <v>2144.243339</v>
      </c>
      <c r="AD288" s="57">
        <f t="shared" si="65"/>
        <v>0.005821858359</v>
      </c>
      <c r="AE288" s="57">
        <f>SUM(AD282:AD288)</f>
        <v>0.04942714886</v>
      </c>
      <c r="AF288" s="1"/>
      <c r="AG288" s="1"/>
      <c r="AH288" s="1"/>
      <c r="AI288" s="1"/>
      <c r="AJ288" s="1"/>
      <c r="AK288" s="1"/>
      <c r="AL288" s="1"/>
    </row>
    <row r="289" ht="15.75" customHeight="1">
      <c r="O289" s="28"/>
      <c r="P289" s="1">
        <f t="shared" si="66"/>
        <v>70</v>
      </c>
      <c r="Q289" s="1"/>
      <c r="R289" s="1">
        <f t="shared" si="58"/>
        <v>0.001289500945</v>
      </c>
      <c r="S289" s="1">
        <f t="shared" si="59"/>
        <v>976</v>
      </c>
      <c r="T289" s="1"/>
      <c r="U289" s="1">
        <f t="shared" ref="U289:U300" si="70">R289/$T$300</f>
        <v>0.1141179077</v>
      </c>
      <c r="V289" s="1">
        <f t="shared" si="61"/>
        <v>111.3790779</v>
      </c>
      <c r="W289" s="1"/>
      <c r="X289" s="1">
        <f t="shared" si="62"/>
        <v>96.01385408</v>
      </c>
      <c r="Y289" s="1"/>
      <c r="Z289" s="1">
        <f t="shared" si="63"/>
        <v>240.954913</v>
      </c>
      <c r="AA289" s="1"/>
      <c r="AB289" s="1">
        <f t="shared" si="64"/>
        <v>247.1172209</v>
      </c>
      <c r="AC289" s="1"/>
      <c r="AD289" s="1">
        <f t="shared" si="65"/>
        <v>0.005626986773</v>
      </c>
      <c r="AE289" s="1"/>
      <c r="AF289" s="1"/>
      <c r="AG289" s="1"/>
      <c r="AH289" s="1"/>
      <c r="AI289" s="1"/>
      <c r="AJ289" s="1"/>
      <c r="AK289" s="1"/>
      <c r="AL289" s="1"/>
    </row>
    <row r="290" ht="15.75" customHeight="1">
      <c r="O290" s="28"/>
      <c r="P290" s="1">
        <f t="shared" si="66"/>
        <v>71</v>
      </c>
      <c r="Q290" s="1"/>
      <c r="R290" s="1">
        <f t="shared" si="58"/>
        <v>0.001212949842</v>
      </c>
      <c r="S290" s="1">
        <f t="shared" si="59"/>
        <v>990</v>
      </c>
      <c r="T290" s="1"/>
      <c r="U290" s="1">
        <f t="shared" si="70"/>
        <v>0.1073433089</v>
      </c>
      <c r="V290" s="1">
        <f t="shared" si="61"/>
        <v>106.2698758</v>
      </c>
      <c r="W290" s="1"/>
      <c r="X290" s="1">
        <f t="shared" si="62"/>
        <v>91.37562659</v>
      </c>
      <c r="Y290" s="1"/>
      <c r="Z290" s="1">
        <f t="shared" si="63"/>
        <v>226.3718396</v>
      </c>
      <c r="AA290" s="1"/>
      <c r="AB290" s="1">
        <f t="shared" si="64"/>
        <v>232.9512612</v>
      </c>
      <c r="AC290" s="1"/>
      <c r="AD290" s="1">
        <f t="shared" si="65"/>
        <v>0.005290359861</v>
      </c>
      <c r="AE290" s="1"/>
      <c r="AF290" s="1"/>
      <c r="AG290" s="1"/>
      <c r="AH290" s="1"/>
      <c r="AI290" s="1"/>
      <c r="AJ290" s="1"/>
      <c r="AK290" s="1"/>
      <c r="AL290" s="1"/>
    </row>
    <row r="291" ht="15.75" customHeight="1">
      <c r="O291" s="28"/>
      <c r="P291" s="1">
        <f t="shared" si="66"/>
        <v>72</v>
      </c>
      <c r="Q291" s="1"/>
      <c r="R291" s="1">
        <f t="shared" si="58"/>
        <v>0.001140943189</v>
      </c>
      <c r="S291" s="1">
        <f t="shared" si="59"/>
        <v>1004</v>
      </c>
      <c r="T291" s="1"/>
      <c r="U291" s="1">
        <f t="shared" si="70"/>
        <v>0.1009708834</v>
      </c>
      <c r="V291" s="1">
        <f t="shared" si="61"/>
        <v>101.3747669</v>
      </c>
      <c r="W291" s="1"/>
      <c r="X291" s="1">
        <f t="shared" si="62"/>
        <v>86.94719242</v>
      </c>
      <c r="Y291" s="1"/>
      <c r="Z291" s="1">
        <f t="shared" si="63"/>
        <v>212.6914599</v>
      </c>
      <c r="AA291" s="1"/>
      <c r="AB291" s="1">
        <f t="shared" si="64"/>
        <v>219.5871984</v>
      </c>
      <c r="AC291" s="1"/>
      <c r="AD291" s="1">
        <f t="shared" si="65"/>
        <v>0.004973985952</v>
      </c>
      <c r="AE291" s="1"/>
      <c r="AF291" s="1"/>
      <c r="AG291" s="1"/>
      <c r="AH291" s="1"/>
      <c r="AI291" s="1"/>
      <c r="AJ291" s="1"/>
      <c r="AK291" s="1"/>
      <c r="AL291" s="1"/>
    </row>
    <row r="292" ht="15.75" customHeight="1">
      <c r="O292" s="28"/>
      <c r="P292" s="1">
        <f t="shared" si="66"/>
        <v>73</v>
      </c>
      <c r="Q292" s="1"/>
      <c r="R292" s="1">
        <f t="shared" si="58"/>
        <v>0.001073211204</v>
      </c>
      <c r="S292" s="1">
        <f t="shared" si="59"/>
        <v>1018</v>
      </c>
      <c r="T292" s="1"/>
      <c r="U292" s="1">
        <f t="shared" si="70"/>
        <v>0.0949767564</v>
      </c>
      <c r="V292" s="1">
        <f t="shared" si="61"/>
        <v>96.68633802</v>
      </c>
      <c r="W292" s="1"/>
      <c r="X292" s="1">
        <f t="shared" si="62"/>
        <v>82.72017824</v>
      </c>
      <c r="Y292" s="1"/>
      <c r="Z292" s="1">
        <f t="shared" si="63"/>
        <v>199.8560941</v>
      </c>
      <c r="AA292" s="1"/>
      <c r="AB292" s="1">
        <f t="shared" si="64"/>
        <v>206.9805308</v>
      </c>
      <c r="AC292" s="1"/>
      <c r="AD292" s="1">
        <f t="shared" si="65"/>
        <v>0.00467663605</v>
      </c>
      <c r="AE292" s="1"/>
      <c r="AF292" s="1"/>
      <c r="AG292" s="1"/>
      <c r="AH292" s="1"/>
      <c r="AI292" s="1"/>
      <c r="AJ292" s="1"/>
      <c r="AK292" s="1"/>
      <c r="AL292" s="1"/>
    </row>
    <row r="293" ht="15.75" customHeight="1">
      <c r="O293" s="28"/>
      <c r="P293" s="1">
        <f t="shared" si="66"/>
        <v>74</v>
      </c>
      <c r="Q293" s="1"/>
      <c r="R293" s="1">
        <f t="shared" si="58"/>
        <v>0.001009500121</v>
      </c>
      <c r="S293" s="1">
        <f t="shared" si="59"/>
        <v>1032</v>
      </c>
      <c r="T293" s="1"/>
      <c r="U293" s="1">
        <f t="shared" si="70"/>
        <v>0.08933847018</v>
      </c>
      <c r="V293" s="1">
        <f t="shared" si="61"/>
        <v>92.19730122</v>
      </c>
      <c r="W293" s="1"/>
      <c r="X293" s="1">
        <f t="shared" si="62"/>
        <v>78.68645086</v>
      </c>
      <c r="Y293" s="1"/>
      <c r="Z293" s="1">
        <f t="shared" si="63"/>
        <v>187.8119145</v>
      </c>
      <c r="AA293" s="1"/>
      <c r="AB293" s="1">
        <f t="shared" si="64"/>
        <v>195.0891441</v>
      </c>
      <c r="AC293" s="1"/>
      <c r="AD293" s="1">
        <f t="shared" si="65"/>
        <v>0.004397156736</v>
      </c>
      <c r="AE293" s="1"/>
      <c r="AF293" s="1"/>
      <c r="AG293" s="1"/>
      <c r="AH293" s="1"/>
      <c r="AI293" s="1"/>
      <c r="AJ293" s="1"/>
      <c r="AK293" s="1"/>
      <c r="AL293" s="1"/>
    </row>
    <row r="294" ht="15.75" customHeight="1">
      <c r="O294" s="28"/>
      <c r="P294" s="1">
        <f t="shared" si="66"/>
        <v>75</v>
      </c>
      <c r="Q294" s="1"/>
      <c r="R294" s="1">
        <f t="shared" si="58"/>
        <v>0.0009495712415</v>
      </c>
      <c r="S294" s="1">
        <f t="shared" si="59"/>
        <v>1046</v>
      </c>
      <c r="T294" s="1"/>
      <c r="U294" s="1">
        <f t="shared" si="70"/>
        <v>0.08403490029</v>
      </c>
      <c r="V294" s="1">
        <f t="shared" si="61"/>
        <v>87.9005057</v>
      </c>
      <c r="W294" s="1"/>
      <c r="X294" s="1">
        <f t="shared" si="62"/>
        <v>74.83811943</v>
      </c>
      <c r="Y294" s="1"/>
      <c r="Z294" s="1">
        <f t="shared" si="63"/>
        <v>176.5086723</v>
      </c>
      <c r="AA294" s="1"/>
      <c r="AB294" s="1">
        <f t="shared" si="64"/>
        <v>183.8731909</v>
      </c>
      <c r="AC294" s="1"/>
      <c r="AD294" s="1">
        <f t="shared" si="65"/>
        <v>0.004134465423</v>
      </c>
      <c r="AE294" s="1"/>
      <c r="AF294" s="1"/>
      <c r="AG294" s="1"/>
      <c r="AH294" s="1"/>
      <c r="AI294" s="1"/>
      <c r="AJ294" s="1"/>
      <c r="AK294" s="1"/>
      <c r="AL294" s="1"/>
    </row>
    <row r="295" ht="15.75" customHeight="1">
      <c r="O295" s="28"/>
      <c r="P295" s="1">
        <f t="shared" si="66"/>
        <v>76</v>
      </c>
      <c r="Q295" s="1"/>
      <c r="R295" s="1">
        <f t="shared" si="58"/>
        <v>0.0008932000339</v>
      </c>
      <c r="S295" s="1">
        <f t="shared" si="59"/>
        <v>1060</v>
      </c>
      <c r="T295" s="1"/>
      <c r="U295" s="1">
        <f t="shared" si="70"/>
        <v>0.07904617633</v>
      </c>
      <c r="V295" s="1">
        <f t="shared" si="61"/>
        <v>83.78894691</v>
      </c>
      <c r="W295" s="1"/>
      <c r="X295" s="1">
        <f t="shared" si="62"/>
        <v>71.16753637</v>
      </c>
      <c r="Y295" s="1"/>
      <c r="Z295" s="1">
        <f t="shared" si="63"/>
        <v>165.8994459</v>
      </c>
      <c r="AA295" s="1"/>
      <c r="AB295" s="1">
        <f t="shared" si="64"/>
        <v>173.2949762</v>
      </c>
      <c r="AC295" s="1"/>
      <c r="AD295" s="1">
        <f t="shared" si="65"/>
        <v>0.003887545915</v>
      </c>
      <c r="AE295" s="1"/>
      <c r="AF295" s="1"/>
      <c r="AG295" s="1"/>
      <c r="AH295" s="1"/>
      <c r="AI295" s="1"/>
      <c r="AJ295" s="1"/>
      <c r="AK295" s="1"/>
      <c r="AL295" s="1"/>
    </row>
    <row r="296" ht="15.75" customHeight="1">
      <c r="O296" s="28"/>
      <c r="P296" s="1">
        <f t="shared" si="66"/>
        <v>77</v>
      </c>
      <c r="Q296" s="1"/>
      <c r="R296" s="1">
        <f t="shared" si="58"/>
        <v>0.0008401752978</v>
      </c>
      <c r="S296" s="1">
        <f t="shared" si="59"/>
        <v>1074</v>
      </c>
      <c r="T296" s="1"/>
      <c r="U296" s="1">
        <f t="shared" si="70"/>
        <v>0.0743536075</v>
      </c>
      <c r="V296" s="1">
        <f t="shared" si="61"/>
        <v>79.85577445</v>
      </c>
      <c r="W296" s="1"/>
      <c r="X296" s="1">
        <f t="shared" si="62"/>
        <v>67.66729736</v>
      </c>
      <c r="Y296" s="1"/>
      <c r="Z296" s="1">
        <f t="shared" si="63"/>
        <v>155.9404078</v>
      </c>
      <c r="AA296" s="1"/>
      <c r="AB296" s="1">
        <f t="shared" si="64"/>
        <v>163.3188477</v>
      </c>
      <c r="AC296" s="1"/>
      <c r="AD296" s="1">
        <f t="shared" si="65"/>
        <v>0.00365544426</v>
      </c>
      <c r="AE296" s="1"/>
      <c r="AF296" s="1"/>
      <c r="AG296" s="1"/>
      <c r="AH296" s="1"/>
      <c r="AI296" s="1"/>
      <c r="AJ296" s="1"/>
      <c r="AK296" s="1"/>
      <c r="AL296" s="1"/>
    </row>
    <row r="297" ht="15.75" customHeight="1">
      <c r="O297" s="28"/>
      <c r="P297" s="1">
        <f t="shared" si="66"/>
        <v>78</v>
      </c>
      <c r="Q297" s="1"/>
      <c r="R297" s="1">
        <f t="shared" si="58"/>
        <v>0.0007902983702</v>
      </c>
      <c r="S297" s="1">
        <f t="shared" si="59"/>
        <v>1088</v>
      </c>
      <c r="T297" s="1"/>
      <c r="U297" s="1">
        <f t="shared" si="70"/>
        <v>0.06993961257</v>
      </c>
      <c r="V297" s="1">
        <f t="shared" si="61"/>
        <v>76.09429848</v>
      </c>
      <c r="W297" s="1"/>
      <c r="X297" s="1">
        <f t="shared" si="62"/>
        <v>64.33024024</v>
      </c>
      <c r="Y297" s="1"/>
      <c r="Z297" s="1">
        <f t="shared" si="63"/>
        <v>146.5906091</v>
      </c>
      <c r="AA297" s="1"/>
      <c r="AB297" s="1">
        <f t="shared" si="64"/>
        <v>153.9110909</v>
      </c>
      <c r="AC297" s="1"/>
      <c r="AD297" s="1">
        <f t="shared" si="65"/>
        <v>0.003437264864</v>
      </c>
      <c r="AE297" s="1"/>
      <c r="AF297" s="1"/>
      <c r="AG297" s="1"/>
      <c r="AH297" s="1"/>
      <c r="AI297" s="1"/>
      <c r="AJ297" s="1"/>
      <c r="AK297" s="1"/>
      <c r="AL297" s="1"/>
    </row>
    <row r="298" ht="15.75" customHeight="1">
      <c r="O298" s="28"/>
      <c r="P298" s="1">
        <f t="shared" si="66"/>
        <v>79</v>
      </c>
      <c r="Q298" s="1"/>
      <c r="R298" s="1">
        <f t="shared" si="58"/>
        <v>0.0007433823817</v>
      </c>
      <c r="S298" s="1">
        <f t="shared" si="59"/>
        <v>1102</v>
      </c>
      <c r="T298" s="1"/>
      <c r="U298" s="1">
        <f t="shared" si="70"/>
        <v>0.06578765404</v>
      </c>
      <c r="V298" s="1">
        <f t="shared" si="61"/>
        <v>72.49799475</v>
      </c>
      <c r="W298" s="1"/>
      <c r="X298" s="1">
        <f t="shared" si="62"/>
        <v>61.14944325</v>
      </c>
      <c r="Y298" s="1"/>
      <c r="Z298" s="1">
        <f t="shared" si="63"/>
        <v>137.8117802</v>
      </c>
      <c r="AA298" s="1"/>
      <c r="AB298" s="1">
        <f t="shared" si="64"/>
        <v>145.0398291</v>
      </c>
      <c r="AC298" s="1"/>
      <c r="AD298" s="1">
        <f t="shared" si="65"/>
        <v>0.003232166856</v>
      </c>
      <c r="AE298" s="1"/>
      <c r="AF298" s="1"/>
      <c r="AG298" s="1"/>
      <c r="AH298" s="1"/>
      <c r="AI298" s="1"/>
      <c r="AJ298" s="1"/>
      <c r="AK298" s="1"/>
      <c r="AL298" s="1"/>
    </row>
    <row r="299" ht="15.75" customHeight="1">
      <c r="O299" s="28"/>
      <c r="P299" s="1">
        <f t="shared" si="66"/>
        <v>80</v>
      </c>
      <c r="Q299" s="1"/>
      <c r="R299" s="1">
        <f t="shared" si="58"/>
        <v>0.0006992515564</v>
      </c>
      <c r="S299" s="1">
        <f t="shared" si="59"/>
        <v>1116</v>
      </c>
      <c r="T299" s="1"/>
      <c r="U299" s="1">
        <f t="shared" si="70"/>
        <v>0.06188217614</v>
      </c>
      <c r="V299" s="1">
        <f t="shared" si="61"/>
        <v>69.06050857</v>
      </c>
      <c r="W299" s="1"/>
      <c r="X299" s="1">
        <f t="shared" si="62"/>
        <v>58.11822244</v>
      </c>
      <c r="Y299" s="1"/>
      <c r="Z299" s="1">
        <f t="shared" si="63"/>
        <v>129.5681462</v>
      </c>
      <c r="AA299" s="1"/>
      <c r="AB299" s="1">
        <f t="shared" si="64"/>
        <v>136.6749282</v>
      </c>
      <c r="AC299" s="1"/>
      <c r="AD299" s="1">
        <f t="shared" si="65"/>
        <v>0.003039360688</v>
      </c>
      <c r="AE299" s="1"/>
      <c r="AF299" s="1"/>
      <c r="AG299" s="1"/>
      <c r="AH299" s="1"/>
      <c r="AI299" s="1"/>
      <c r="AJ299" s="1"/>
      <c r="AK299" s="1"/>
      <c r="AL299" s="1"/>
    </row>
    <row r="300" ht="15.75" customHeight="1">
      <c r="O300" s="28"/>
      <c r="P300" s="57">
        <f t="shared" si="66"/>
        <v>81</v>
      </c>
      <c r="Q300" s="57" t="s">
        <v>116</v>
      </c>
      <c r="R300" s="57">
        <f t="shared" si="58"/>
        <v>0.0006577405535</v>
      </c>
      <c r="S300" s="57">
        <f t="shared" si="59"/>
        <v>1130</v>
      </c>
      <c r="T300" s="57">
        <f>SUM(R289:R300)</f>
        <v>0.01129972474</v>
      </c>
      <c r="U300" s="57">
        <f t="shared" si="70"/>
        <v>0.05820854657</v>
      </c>
      <c r="V300" s="57">
        <f t="shared" si="61"/>
        <v>65.77565762</v>
      </c>
      <c r="W300" s="57">
        <f>SUM(V289:V300)</f>
        <v>1042.881046</v>
      </c>
      <c r="X300" s="57">
        <f t="shared" si="62"/>
        <v>55.23012856</v>
      </c>
      <c r="Y300" s="57">
        <f>$W$300/SUM(X289:X300)</f>
        <v>1.174092599</v>
      </c>
      <c r="Z300" s="57">
        <f t="shared" si="63"/>
        <v>121.8262557</v>
      </c>
      <c r="AA300" s="57">
        <f>SUM(Z289:Z300)</f>
        <v>2101.831538</v>
      </c>
      <c r="AB300" s="57">
        <f t="shared" si="64"/>
        <v>128.7879052</v>
      </c>
      <c r="AC300" s="57">
        <f>SUM(AB289:AB300)</f>
        <v>2186.626124</v>
      </c>
      <c r="AD300" s="57">
        <f t="shared" si="65"/>
        <v>0.002858104952</v>
      </c>
      <c r="AE300" s="57">
        <f>SUM(AD289:AD300)</f>
        <v>0.04920947833</v>
      </c>
      <c r="AF300" s="1"/>
      <c r="AG300" s="1"/>
      <c r="AH300" s="1"/>
      <c r="AI300" s="1"/>
      <c r="AJ300" s="1"/>
      <c r="AK300" s="1"/>
      <c r="AL300" s="1"/>
    </row>
    <row r="301" ht="15.75" customHeight="1">
      <c r="O301" s="28"/>
      <c r="P301" s="1">
        <f t="shared" si="66"/>
        <v>82</v>
      </c>
      <c r="Q301" s="1"/>
      <c r="R301" s="1">
        <f t="shared" si="58"/>
        <v>0.0006186938473</v>
      </c>
      <c r="S301" s="1">
        <f t="shared" si="59"/>
        <v>1144</v>
      </c>
      <c r="T301" s="1"/>
      <c r="U301" s="1">
        <f t="shared" ref="U301:U336" si="71">R301/$T$336</f>
        <v>0.0667358211</v>
      </c>
      <c r="V301" s="1">
        <f t="shared" si="61"/>
        <v>76.34577934</v>
      </c>
      <c r="W301" s="1"/>
      <c r="X301" s="1">
        <f t="shared" si="62"/>
        <v>63.96407999</v>
      </c>
      <c r="Y301" s="1"/>
      <c r="Z301" s="1">
        <f t="shared" si="63"/>
        <v>139.6254073</v>
      </c>
      <c r="AA301" s="1"/>
      <c r="AB301" s="1">
        <f t="shared" si="64"/>
        <v>147.9099701</v>
      </c>
      <c r="AC301" s="1"/>
      <c r="AD301" s="1">
        <f t="shared" si="65"/>
        <v>0.003275913418</v>
      </c>
      <c r="AE301" s="1"/>
      <c r="AF301" s="1"/>
      <c r="AG301" s="1"/>
      <c r="AH301" s="1"/>
      <c r="AI301" s="1"/>
      <c r="AJ301" s="1"/>
      <c r="AK301" s="1"/>
      <c r="AL301" s="1"/>
    </row>
    <row r="302" ht="15.75" customHeight="1">
      <c r="O302" s="28"/>
      <c r="P302" s="1">
        <f t="shared" si="66"/>
        <v>83</v>
      </c>
      <c r="Q302" s="1"/>
      <c r="R302" s="1">
        <f t="shared" si="58"/>
        <v>0.0005819651452</v>
      </c>
      <c r="S302" s="1">
        <f t="shared" si="59"/>
        <v>1158</v>
      </c>
      <c r="T302" s="1"/>
      <c r="U302" s="1">
        <f t="shared" si="71"/>
        <v>0.06277405535</v>
      </c>
      <c r="V302" s="1">
        <f t="shared" si="61"/>
        <v>72.6923561</v>
      </c>
      <c r="W302" s="1"/>
      <c r="X302" s="1">
        <f t="shared" si="62"/>
        <v>60.77036066</v>
      </c>
      <c r="Y302" s="1"/>
      <c r="Z302" s="1">
        <f t="shared" si="63"/>
        <v>131.3003492</v>
      </c>
      <c r="AA302" s="1"/>
      <c r="AB302" s="1">
        <f t="shared" si="64"/>
        <v>139.3651594</v>
      </c>
      <c r="AC302" s="1"/>
      <c r="AD302" s="1">
        <f t="shared" si="65"/>
        <v>0.003080651738</v>
      </c>
      <c r="AE302" s="1"/>
      <c r="AF302" s="1"/>
      <c r="AG302" s="1"/>
      <c r="AH302" s="1"/>
      <c r="AI302" s="1"/>
      <c r="AJ302" s="1"/>
      <c r="AK302" s="1"/>
      <c r="AL302" s="1"/>
    </row>
    <row r="303" ht="15.75" customHeight="1">
      <c r="O303" s="28"/>
      <c r="P303" s="1">
        <f t="shared" si="66"/>
        <v>84</v>
      </c>
      <c r="Q303" s="1"/>
      <c r="R303" s="1">
        <f t="shared" si="58"/>
        <v>0.000547416839</v>
      </c>
      <c r="S303" s="1">
        <f t="shared" si="59"/>
        <v>1172</v>
      </c>
      <c r="T303" s="1"/>
      <c r="U303" s="1">
        <f t="shared" si="71"/>
        <v>0.05904747945</v>
      </c>
      <c r="V303" s="1">
        <f t="shared" si="61"/>
        <v>69.20364592</v>
      </c>
      <c r="W303" s="1"/>
      <c r="X303" s="1">
        <f t="shared" si="62"/>
        <v>57.72917891</v>
      </c>
      <c r="Y303" s="1"/>
      <c r="Z303" s="1">
        <f t="shared" si="63"/>
        <v>123.4796561</v>
      </c>
      <c r="AA303" s="1"/>
      <c r="AB303" s="1">
        <f t="shared" si="64"/>
        <v>131.3097092</v>
      </c>
      <c r="AC303" s="1"/>
      <c r="AD303" s="1">
        <f t="shared" si="65"/>
        <v>0.002897074161</v>
      </c>
      <c r="AE303" s="1"/>
      <c r="AF303" s="1"/>
      <c r="AG303" s="1"/>
      <c r="AH303" s="1"/>
      <c r="AI303" s="1"/>
      <c r="AJ303" s="1"/>
      <c r="AK303" s="1"/>
      <c r="AL303" s="1"/>
    </row>
    <row r="304" ht="15.75" customHeight="1">
      <c r="O304" s="28"/>
      <c r="P304" s="1">
        <f t="shared" si="66"/>
        <v>85</v>
      </c>
      <c r="Q304" s="1"/>
      <c r="R304" s="1">
        <f t="shared" si="58"/>
        <v>0.0005149194898</v>
      </c>
      <c r="S304" s="1">
        <f t="shared" si="59"/>
        <v>1186</v>
      </c>
      <c r="T304" s="1"/>
      <c r="U304" s="1">
        <f t="shared" si="71"/>
        <v>0.05554213138</v>
      </c>
      <c r="V304" s="1">
        <f t="shared" si="61"/>
        <v>65.87296782</v>
      </c>
      <c r="W304" s="1"/>
      <c r="X304" s="1">
        <f t="shared" si="62"/>
        <v>54.83376859</v>
      </c>
      <c r="Y304" s="1"/>
      <c r="Z304" s="1">
        <f t="shared" si="63"/>
        <v>116.1320874</v>
      </c>
      <c r="AA304" s="1"/>
      <c r="AB304" s="1">
        <f t="shared" si="64"/>
        <v>123.7159485</v>
      </c>
      <c r="AC304" s="1"/>
      <c r="AD304" s="1">
        <f t="shared" si="65"/>
        <v>0.002724477606</v>
      </c>
      <c r="AE304" s="1"/>
      <c r="AF304" s="1"/>
      <c r="AG304" s="1"/>
      <c r="AH304" s="1"/>
      <c r="AI304" s="1"/>
      <c r="AJ304" s="1"/>
      <c r="AK304" s="1"/>
      <c r="AL304" s="1"/>
    </row>
    <row r="305" ht="15.75" customHeight="1">
      <c r="O305" s="28"/>
      <c r="P305" s="1">
        <f t="shared" si="66"/>
        <v>86</v>
      </c>
      <c r="Q305" s="1"/>
      <c r="R305" s="1">
        <f t="shared" si="58"/>
        <v>0.0004843513427</v>
      </c>
      <c r="S305" s="1">
        <f t="shared" si="59"/>
        <v>1200</v>
      </c>
      <c r="T305" s="1"/>
      <c r="U305" s="1">
        <f t="shared" si="71"/>
        <v>0.05224487797</v>
      </c>
      <c r="V305" s="1">
        <f t="shared" si="61"/>
        <v>62.69385357</v>
      </c>
      <c r="W305" s="1"/>
      <c r="X305" s="1">
        <f t="shared" si="62"/>
        <v>52.07762266</v>
      </c>
      <c r="Y305" s="1"/>
      <c r="Z305" s="1">
        <f t="shared" si="63"/>
        <v>109.2283986</v>
      </c>
      <c r="AA305" s="1"/>
      <c r="AB305" s="1">
        <f t="shared" si="64"/>
        <v>116.5577402</v>
      </c>
      <c r="AC305" s="1"/>
      <c r="AD305" s="1">
        <f t="shared" si="65"/>
        <v>0.002562201655</v>
      </c>
      <c r="AE305" s="1"/>
      <c r="AF305" s="1"/>
      <c r="AG305" s="1"/>
      <c r="AH305" s="1"/>
      <c r="AI305" s="1"/>
      <c r="AJ305" s="1"/>
      <c r="AK305" s="1"/>
      <c r="AL305" s="1"/>
    </row>
    <row r="306" ht="15.75" customHeight="1">
      <c r="O306" s="28"/>
      <c r="P306" s="1">
        <f t="shared" si="66"/>
        <v>87</v>
      </c>
      <c r="Q306" s="1"/>
      <c r="R306" s="1">
        <f t="shared" si="58"/>
        <v>0.0004555978707</v>
      </c>
      <c r="S306" s="1">
        <f t="shared" si="59"/>
        <v>1214</v>
      </c>
      <c r="T306" s="1"/>
      <c r="U306" s="1">
        <f t="shared" si="71"/>
        <v>0.0491433657</v>
      </c>
      <c r="V306" s="1">
        <f t="shared" si="61"/>
        <v>59.66004596</v>
      </c>
      <c r="W306" s="1"/>
      <c r="X306" s="1">
        <f t="shared" si="62"/>
        <v>49.4544868</v>
      </c>
      <c r="Y306" s="1"/>
      <c r="Z306" s="1">
        <f t="shared" si="63"/>
        <v>102.7412081</v>
      </c>
      <c r="AA306" s="1"/>
      <c r="AB306" s="1">
        <f t="shared" si="64"/>
        <v>109.8103985</v>
      </c>
      <c r="AC306" s="1"/>
      <c r="AD306" s="1">
        <f t="shared" si="65"/>
        <v>0.002409625929</v>
      </c>
      <c r="AE306" s="1"/>
      <c r="AF306" s="1"/>
      <c r="AG306" s="1"/>
      <c r="AH306" s="1"/>
      <c r="AI306" s="1"/>
      <c r="AJ306" s="1"/>
      <c r="AK306" s="1"/>
      <c r="AL306" s="1"/>
    </row>
    <row r="307" ht="15.75" customHeight="1">
      <c r="O307" s="28"/>
      <c r="P307" s="1">
        <f t="shared" si="66"/>
        <v>88</v>
      </c>
      <c r="Q307" s="1"/>
      <c r="R307" s="1">
        <f t="shared" si="58"/>
        <v>0.0004285513459</v>
      </c>
      <c r="S307" s="1">
        <f t="shared" si="59"/>
        <v>1228</v>
      </c>
      <c r="T307" s="1"/>
      <c r="U307" s="1">
        <f t="shared" si="71"/>
        <v>0.04622597441</v>
      </c>
      <c r="V307" s="1">
        <f t="shared" si="61"/>
        <v>56.76549658</v>
      </c>
      <c r="W307" s="1"/>
      <c r="X307" s="1">
        <f t="shared" si="62"/>
        <v>46.95835276</v>
      </c>
      <c r="Y307" s="1"/>
      <c r="Z307" s="1">
        <f t="shared" si="63"/>
        <v>96.64487374</v>
      </c>
      <c r="AA307" s="1"/>
      <c r="AB307" s="1">
        <f t="shared" si="64"/>
        <v>103.4506114</v>
      </c>
      <c r="AC307" s="1"/>
      <c r="AD307" s="1">
        <f t="shared" si="65"/>
        <v>0.002266167634</v>
      </c>
      <c r="AE307" s="1"/>
      <c r="AF307" s="1"/>
      <c r="AG307" s="1"/>
      <c r="AH307" s="1"/>
      <c r="AI307" s="1"/>
      <c r="AJ307" s="1"/>
      <c r="AK307" s="1"/>
      <c r="AL307" s="1"/>
    </row>
    <row r="308" ht="15.75" customHeight="1">
      <c r="O308" s="28"/>
      <c r="P308" s="1">
        <f t="shared" si="66"/>
        <v>89</v>
      </c>
      <c r="Q308" s="1"/>
      <c r="R308" s="1">
        <f t="shared" si="58"/>
        <v>0.0004031104355</v>
      </c>
      <c r="S308" s="1">
        <f t="shared" si="59"/>
        <v>1242</v>
      </c>
      <c r="T308" s="1"/>
      <c r="U308" s="1">
        <f t="shared" si="71"/>
        <v>0.04348177378</v>
      </c>
      <c r="V308" s="1">
        <f t="shared" si="61"/>
        <v>54.00436304</v>
      </c>
      <c r="W308" s="1"/>
      <c r="X308" s="1">
        <f t="shared" si="62"/>
        <v>44.58345168</v>
      </c>
      <c r="Y308" s="1"/>
      <c r="Z308" s="1">
        <f t="shared" si="63"/>
        <v>90.91537721</v>
      </c>
      <c r="AA308" s="1"/>
      <c r="AB308" s="1">
        <f t="shared" si="64"/>
        <v>97.45636612</v>
      </c>
      <c r="AC308" s="1"/>
      <c r="AD308" s="1">
        <f t="shared" si="65"/>
        <v>0.002131279257</v>
      </c>
      <c r="AE308" s="1"/>
      <c r="AF308" s="1"/>
      <c r="AG308" s="1"/>
      <c r="AH308" s="1"/>
      <c r="AI308" s="1"/>
      <c r="AJ308" s="1"/>
      <c r="AK308" s="1"/>
      <c r="AL308" s="1"/>
    </row>
    <row r="309" ht="15.75" customHeight="1">
      <c r="O309" s="28"/>
      <c r="P309" s="1">
        <f t="shared" si="66"/>
        <v>90</v>
      </c>
      <c r="Q309" s="1"/>
      <c r="R309" s="1">
        <f t="shared" si="58"/>
        <v>0.0003791798224</v>
      </c>
      <c r="S309" s="1">
        <f t="shared" si="59"/>
        <v>1256</v>
      </c>
      <c r="T309" s="1"/>
      <c r="U309" s="1">
        <f t="shared" si="71"/>
        <v>0.04090048237</v>
      </c>
      <c r="V309" s="1">
        <f t="shared" si="61"/>
        <v>51.37100585</v>
      </c>
      <c r="W309" s="1"/>
      <c r="X309" s="1">
        <f t="shared" si="62"/>
        <v>42.32424721</v>
      </c>
      <c r="Y309" s="1"/>
      <c r="Z309" s="1">
        <f t="shared" si="63"/>
        <v>85.53021759</v>
      </c>
      <c r="AA309" s="1"/>
      <c r="AB309" s="1">
        <f t="shared" si="64"/>
        <v>91.80687888</v>
      </c>
      <c r="AC309" s="1"/>
      <c r="AD309" s="1">
        <f t="shared" si="65"/>
        <v>0.0020044464</v>
      </c>
      <c r="AE309" s="1"/>
      <c r="AF309" s="1"/>
      <c r="AG309" s="1"/>
      <c r="AH309" s="1"/>
      <c r="AI309" s="1"/>
      <c r="AJ309" s="1"/>
      <c r="AK309" s="1"/>
      <c r="AL309" s="1"/>
    </row>
    <row r="310" ht="15.75" customHeight="1">
      <c r="O310" s="28"/>
      <c r="P310" s="1">
        <f t="shared" si="66"/>
        <v>91</v>
      </c>
      <c r="Q310" s="1"/>
      <c r="R310" s="1">
        <f t="shared" si="58"/>
        <v>0.0003566698479</v>
      </c>
      <c r="S310" s="1">
        <f t="shared" si="59"/>
        <v>1270</v>
      </c>
      <c r="T310" s="1"/>
      <c r="U310" s="1">
        <f t="shared" si="71"/>
        <v>0.03847242907</v>
      </c>
      <c r="V310" s="1">
        <f t="shared" si="61"/>
        <v>48.85998492</v>
      </c>
      <c r="W310" s="1"/>
      <c r="X310" s="1">
        <f t="shared" si="62"/>
        <v>40.17542858</v>
      </c>
      <c r="Y310" s="1"/>
      <c r="Z310" s="1">
        <f t="shared" si="63"/>
        <v>80.4683115</v>
      </c>
      <c r="AA310" s="1"/>
      <c r="AB310" s="1">
        <f t="shared" si="64"/>
        <v>86.4825284</v>
      </c>
      <c r="AC310" s="1"/>
      <c r="AD310" s="1">
        <f t="shared" si="65"/>
        <v>0.00188518576</v>
      </c>
      <c r="AE310" s="1"/>
      <c r="AF310" s="1"/>
      <c r="AG310" s="1"/>
      <c r="AH310" s="1"/>
      <c r="AI310" s="1"/>
      <c r="AJ310" s="1"/>
      <c r="AK310" s="1"/>
      <c r="AL310" s="1"/>
    </row>
    <row r="311" ht="15.75" customHeight="1">
      <c r="O311" s="28"/>
      <c r="P311" s="1">
        <f t="shared" si="66"/>
        <v>92</v>
      </c>
      <c r="Q311" s="1"/>
      <c r="R311" s="1">
        <f t="shared" si="58"/>
        <v>0.0003354961758</v>
      </c>
      <c r="S311" s="1">
        <f t="shared" si="59"/>
        <v>1284</v>
      </c>
      <c r="T311" s="1"/>
      <c r="U311" s="1">
        <f t="shared" si="71"/>
        <v>0.03618851694</v>
      </c>
      <c r="V311" s="1">
        <f t="shared" si="61"/>
        <v>46.46605575</v>
      </c>
      <c r="W311" s="1"/>
      <c r="X311" s="1">
        <f t="shared" si="62"/>
        <v>38.13190373</v>
      </c>
      <c r="Y311" s="1"/>
      <c r="Z311" s="1">
        <f t="shared" si="63"/>
        <v>75.70990049</v>
      </c>
      <c r="AA311" s="1"/>
      <c r="AB311" s="1">
        <f t="shared" si="64"/>
        <v>81.46479247</v>
      </c>
      <c r="AC311" s="1"/>
      <c r="AD311" s="1">
        <f t="shared" si="65"/>
        <v>0.001773043228</v>
      </c>
      <c r="AE311" s="1"/>
      <c r="AF311" s="1"/>
      <c r="AG311" s="1"/>
      <c r="AH311" s="1"/>
      <c r="AI311" s="1"/>
      <c r="AJ311" s="1"/>
      <c r="AK311" s="1"/>
      <c r="AL311" s="1"/>
    </row>
    <row r="312" ht="15.75" customHeight="1">
      <c r="O312" s="28"/>
      <c r="P312" s="1">
        <f t="shared" si="66"/>
        <v>93</v>
      </c>
      <c r="Q312" s="1"/>
      <c r="R312" s="1">
        <f t="shared" si="58"/>
        <v>0.0003155794769</v>
      </c>
      <c r="S312" s="1">
        <f t="shared" si="59"/>
        <v>1298</v>
      </c>
      <c r="T312" s="1"/>
      <c r="U312" s="1">
        <f t="shared" si="71"/>
        <v>0.03404018903</v>
      </c>
      <c r="V312" s="1">
        <f t="shared" si="61"/>
        <v>44.18416536</v>
      </c>
      <c r="W312" s="1"/>
      <c r="X312" s="1">
        <f t="shared" si="62"/>
        <v>36.18879231</v>
      </c>
      <c r="Y312" s="1"/>
      <c r="Z312" s="1">
        <f t="shared" si="63"/>
        <v>71.23646469</v>
      </c>
      <c r="AA312" s="1"/>
      <c r="AB312" s="1">
        <f t="shared" si="64"/>
        <v>76.73618795</v>
      </c>
      <c r="AC312" s="1"/>
      <c r="AD312" s="1">
        <f t="shared" si="65"/>
        <v>0.001667592106</v>
      </c>
      <c r="AE312" s="1"/>
      <c r="AF312" s="1"/>
      <c r="AG312" s="1"/>
      <c r="AH312" s="1"/>
      <c r="AI312" s="1"/>
      <c r="AJ312" s="1"/>
      <c r="AK312" s="1"/>
      <c r="AL312" s="1"/>
    </row>
    <row r="313" ht="15.75" customHeight="1">
      <c r="O313" s="28"/>
      <c r="P313" s="1">
        <f t="shared" si="66"/>
        <v>94</v>
      </c>
      <c r="Q313" s="1"/>
      <c r="R313" s="1">
        <f t="shared" si="58"/>
        <v>0.0002968451309</v>
      </c>
      <c r="S313" s="1">
        <f t="shared" si="59"/>
        <v>1312</v>
      </c>
      <c r="T313" s="1"/>
      <c r="U313" s="1">
        <f t="shared" si="71"/>
        <v>0.0320193964</v>
      </c>
      <c r="V313" s="1">
        <f t="shared" si="61"/>
        <v>42.00944808</v>
      </c>
      <c r="W313" s="1"/>
      <c r="X313" s="1">
        <f t="shared" si="62"/>
        <v>34.34141881</v>
      </c>
      <c r="Y313" s="1"/>
      <c r="Z313" s="1">
        <f t="shared" si="63"/>
        <v>67.03064238</v>
      </c>
      <c r="AA313" s="1"/>
      <c r="AB313" s="1">
        <f t="shared" si="64"/>
        <v>72.28021396</v>
      </c>
      <c r="AC313" s="1"/>
      <c r="AD313" s="1">
        <f t="shared" si="65"/>
        <v>0.001568431437</v>
      </c>
      <c r="AE313" s="1"/>
      <c r="AF313" s="1"/>
      <c r="AG313" s="1"/>
      <c r="AH313" s="1"/>
      <c r="AI313" s="1"/>
      <c r="AJ313" s="1"/>
      <c r="AK313" s="1"/>
      <c r="AL313" s="1"/>
    </row>
    <row r="314" ht="15.75" customHeight="1">
      <c r="O314" s="28"/>
      <c r="P314" s="1">
        <f t="shared" si="66"/>
        <v>95</v>
      </c>
      <c r="Q314" s="1"/>
      <c r="R314" s="1">
        <f t="shared" si="58"/>
        <v>0.0002792229476</v>
      </c>
      <c r="S314" s="1">
        <f t="shared" si="59"/>
        <v>1326</v>
      </c>
      <c r="T314" s="1"/>
      <c r="U314" s="1">
        <f t="shared" si="71"/>
        <v>0.03011856794</v>
      </c>
      <c r="V314" s="1">
        <f t="shared" si="61"/>
        <v>39.93722109</v>
      </c>
      <c r="W314" s="1"/>
      <c r="X314" s="1">
        <f t="shared" si="62"/>
        <v>32.58530571</v>
      </c>
      <c r="Y314" s="1"/>
      <c r="Z314" s="1">
        <f t="shared" si="63"/>
        <v>63.07615512</v>
      </c>
      <c r="AA314" s="1"/>
      <c r="AB314" s="1">
        <f t="shared" si="64"/>
        <v>68.08129796</v>
      </c>
      <c r="AC314" s="1"/>
      <c r="AD314" s="1">
        <f t="shared" si="65"/>
        <v>0.001475184439</v>
      </c>
      <c r="AE314" s="1"/>
      <c r="AF314" s="1"/>
      <c r="AG314" s="1"/>
      <c r="AH314" s="1"/>
      <c r="AI314" s="1"/>
      <c r="AJ314" s="1"/>
      <c r="AK314" s="1"/>
      <c r="AL314" s="1"/>
    </row>
    <row r="315" ht="15.75" customHeight="1">
      <c r="O315" s="28"/>
      <c r="P315" s="1">
        <f t="shared" si="66"/>
        <v>96</v>
      </c>
      <c r="Q315" s="1"/>
      <c r="R315" s="1">
        <f t="shared" si="58"/>
        <v>0.0002626469035</v>
      </c>
      <c r="S315" s="1">
        <f t="shared" si="59"/>
        <v>1340</v>
      </c>
      <c r="T315" s="1"/>
      <c r="U315" s="1">
        <f t="shared" si="71"/>
        <v>0.02833058199</v>
      </c>
      <c r="V315" s="1">
        <f t="shared" si="61"/>
        <v>37.96297986</v>
      </c>
      <c r="W315" s="1"/>
      <c r="X315" s="1">
        <f t="shared" si="62"/>
        <v>30.91616667</v>
      </c>
      <c r="Y315" s="1"/>
      <c r="Z315" s="1">
        <f t="shared" si="63"/>
        <v>59.35773778</v>
      </c>
      <c r="AA315" s="1"/>
      <c r="AB315" s="1">
        <f t="shared" si="64"/>
        <v>64.12474468</v>
      </c>
      <c r="AC315" s="1"/>
      <c r="AD315" s="1">
        <f t="shared" si="65"/>
        <v>0.001387497029</v>
      </c>
      <c r="AE315" s="1"/>
      <c r="AF315" s="1"/>
      <c r="AG315" s="1"/>
      <c r="AH315" s="1"/>
      <c r="AI315" s="1"/>
      <c r="AJ315" s="1"/>
      <c r="AK315" s="1"/>
      <c r="AL315" s="1"/>
    </row>
    <row r="316" ht="15.75" customHeight="1">
      <c r="O316" s="28"/>
      <c r="P316" s="1">
        <f t="shared" si="66"/>
        <v>97</v>
      </c>
      <c r="Q316" s="1"/>
      <c r="R316" s="1">
        <f t="shared" si="58"/>
        <v>0.0002470548948</v>
      </c>
      <c r="S316" s="1">
        <f t="shared" si="59"/>
        <v>1354</v>
      </c>
      <c r="T316" s="1"/>
      <c r="U316" s="1">
        <f t="shared" si="71"/>
        <v>0.02664873965</v>
      </c>
      <c r="V316" s="1">
        <f t="shared" si="61"/>
        <v>36.08239349</v>
      </c>
      <c r="W316" s="1"/>
      <c r="X316" s="1">
        <f t="shared" si="62"/>
        <v>29.32989986</v>
      </c>
      <c r="Y316" s="1"/>
      <c r="Z316" s="1">
        <f t="shared" si="63"/>
        <v>55.86107347</v>
      </c>
      <c r="AA316" s="1"/>
      <c r="AB316" s="1">
        <f t="shared" si="64"/>
        <v>60.39668781</v>
      </c>
      <c r="AC316" s="1"/>
      <c r="AD316" s="1">
        <f t="shared" si="65"/>
        <v>0.00130503645</v>
      </c>
      <c r="AE316" s="1"/>
      <c r="AF316" s="1"/>
      <c r="AG316" s="1"/>
      <c r="AH316" s="1"/>
      <c r="AI316" s="1"/>
      <c r="AJ316" s="1"/>
      <c r="AK316" s="1"/>
      <c r="AL316" s="1"/>
    </row>
    <row r="317" ht="15.75" customHeight="1">
      <c r="O317" s="28"/>
      <c r="P317" s="1">
        <f t="shared" si="66"/>
        <v>98</v>
      </c>
      <c r="Q317" s="1"/>
      <c r="R317" s="1">
        <f t="shared" si="58"/>
        <v>0.0002323885042</v>
      </c>
      <c r="S317" s="1">
        <f t="shared" si="59"/>
        <v>1368</v>
      </c>
      <c r="T317" s="1"/>
      <c r="U317" s="1">
        <f t="shared" si="71"/>
        <v>0.02506673972</v>
      </c>
      <c r="V317" s="1">
        <f t="shared" si="61"/>
        <v>34.29129994</v>
      </c>
      <c r="W317" s="1"/>
      <c r="X317" s="1">
        <f t="shared" si="62"/>
        <v>27.82258133</v>
      </c>
      <c r="Y317" s="1"/>
      <c r="Z317" s="1">
        <f t="shared" si="63"/>
        <v>52.57273276</v>
      </c>
      <c r="AA317" s="1"/>
      <c r="AB317" s="1">
        <f t="shared" si="64"/>
        <v>56.8840442</v>
      </c>
      <c r="AC317" s="1"/>
      <c r="AD317" s="1">
        <f t="shared" si="65"/>
        <v>0.00122748997</v>
      </c>
      <c r="AE317" s="1"/>
      <c r="AF317" s="1"/>
      <c r="AG317" s="1"/>
      <c r="AH317" s="1"/>
      <c r="AI317" s="1"/>
      <c r="AJ317" s="1"/>
      <c r="AK317" s="1"/>
      <c r="AL317" s="1"/>
    </row>
    <row r="318" ht="15.75" customHeight="1">
      <c r="O318" s="28"/>
      <c r="P318" s="1">
        <f t="shared" si="66"/>
        <v>99</v>
      </c>
      <c r="Q318" s="1"/>
      <c r="R318" s="1">
        <f t="shared" si="58"/>
        <v>0.0002185927824</v>
      </c>
      <c r="S318" s="1">
        <f t="shared" si="59"/>
        <v>1382</v>
      </c>
      <c r="T318" s="1"/>
      <c r="U318" s="1">
        <f t="shared" si="71"/>
        <v>0.02357865507</v>
      </c>
      <c r="V318" s="1">
        <f t="shared" si="61"/>
        <v>32.58570131</v>
      </c>
      <c r="W318" s="1"/>
      <c r="X318" s="1">
        <f t="shared" si="62"/>
        <v>26.39045861</v>
      </c>
      <c r="Y318" s="1"/>
      <c r="Z318" s="1">
        <f t="shared" si="63"/>
        <v>49.48011692</v>
      </c>
      <c r="AA318" s="1"/>
      <c r="AB318" s="1">
        <f t="shared" si="64"/>
        <v>53.57447047</v>
      </c>
      <c r="AC318" s="1"/>
      <c r="AD318" s="1">
        <f t="shared" si="65"/>
        <v>0.001154563668</v>
      </c>
      <c r="AE318" s="1"/>
      <c r="AF318" s="1"/>
      <c r="AG318" s="1"/>
      <c r="AH318" s="1"/>
      <c r="AI318" s="1"/>
      <c r="AJ318" s="1"/>
      <c r="AK318" s="1"/>
      <c r="AL318" s="1"/>
    </row>
    <row r="319" ht="15.75" customHeight="1">
      <c r="O319" s="28"/>
      <c r="P319" s="1">
        <f t="shared" si="66"/>
        <v>100</v>
      </c>
      <c r="Q319" s="1"/>
      <c r="R319" s="1">
        <f t="shared" si="58"/>
        <v>0.0002056160424</v>
      </c>
      <c r="S319" s="1">
        <f t="shared" si="59"/>
        <v>1396</v>
      </c>
      <c r="T319" s="1"/>
      <c r="U319" s="1">
        <f t="shared" si="71"/>
        <v>0.02217891043</v>
      </c>
      <c r="V319" s="1">
        <f t="shared" si="61"/>
        <v>30.96175896</v>
      </c>
      <c r="W319" s="1"/>
      <c r="X319" s="1">
        <f t="shared" si="62"/>
        <v>25.02994428</v>
      </c>
      <c r="Y319" s="1"/>
      <c r="Z319" s="1">
        <f t="shared" si="63"/>
        <v>46.57140504</v>
      </c>
      <c r="AA319" s="1"/>
      <c r="AB319" s="1">
        <f t="shared" si="64"/>
        <v>50.45632205</v>
      </c>
      <c r="AC319" s="1"/>
      <c r="AD319" s="1">
        <f t="shared" si="65"/>
        <v>0.001085981298</v>
      </c>
      <c r="AE319" s="1"/>
      <c r="AF319" s="1"/>
      <c r="AG319" s="1"/>
      <c r="AH319" s="1"/>
      <c r="AI319" s="1"/>
      <c r="AJ319" s="1"/>
      <c r="AK319" s="1"/>
      <c r="AL319" s="1"/>
    </row>
    <row r="320" ht="15.75" customHeight="1">
      <c r="O320" s="28"/>
      <c r="P320" s="1">
        <f t="shared" si="66"/>
        <v>101</v>
      </c>
      <c r="Q320" s="1"/>
      <c r="R320" s="1">
        <f t="shared" si="58"/>
        <v>0.0001934096654</v>
      </c>
      <c r="S320" s="1">
        <f t="shared" si="59"/>
        <v>1410</v>
      </c>
      <c r="T320" s="1"/>
      <c r="U320" s="1">
        <f t="shared" si="71"/>
        <v>0.0208622615</v>
      </c>
      <c r="V320" s="1">
        <f t="shared" si="61"/>
        <v>29.41578871</v>
      </c>
      <c r="W320" s="1"/>
      <c r="X320" s="1">
        <f t="shared" si="62"/>
        <v>23.73760981</v>
      </c>
      <c r="Y320" s="1"/>
      <c r="Z320" s="1">
        <f t="shared" si="63"/>
        <v>43.83550461</v>
      </c>
      <c r="AA320" s="1"/>
      <c r="AB320" s="1">
        <f t="shared" si="64"/>
        <v>47.5186143</v>
      </c>
      <c r="AC320" s="1"/>
      <c r="AD320" s="1">
        <f t="shared" si="65"/>
        <v>0.001021483211</v>
      </c>
      <c r="AE320" s="1"/>
      <c r="AF320" s="1"/>
      <c r="AG320" s="1"/>
      <c r="AH320" s="1"/>
      <c r="AI320" s="1"/>
      <c r="AJ320" s="1"/>
      <c r="AK320" s="1"/>
      <c r="AL320" s="1"/>
    </row>
    <row r="321" ht="15.75" customHeight="1">
      <c r="O321" s="28"/>
      <c r="P321" s="1">
        <f t="shared" si="66"/>
        <v>102</v>
      </c>
      <c r="Q321" s="1"/>
      <c r="R321" s="1">
        <f t="shared" si="58"/>
        <v>0.0001819279188</v>
      </c>
      <c r="S321" s="1">
        <f t="shared" si="59"/>
        <v>1424</v>
      </c>
      <c r="T321" s="1"/>
      <c r="U321" s="1">
        <f t="shared" si="71"/>
        <v>0.0196237753</v>
      </c>
      <c r="V321" s="1">
        <f t="shared" si="61"/>
        <v>27.94425603</v>
      </c>
      <c r="W321" s="1"/>
      <c r="X321" s="1">
        <f t="shared" si="62"/>
        <v>22.51017947</v>
      </c>
      <c r="Y321" s="1"/>
      <c r="Z321" s="1">
        <f t="shared" si="63"/>
        <v>41.26200533</v>
      </c>
      <c r="AA321" s="1"/>
      <c r="AB321" s="1">
        <f t="shared" si="64"/>
        <v>44.75098581</v>
      </c>
      <c r="AC321" s="1"/>
      <c r="AD321" s="1">
        <f t="shared" si="65"/>
        <v>0.0009608253553</v>
      </c>
      <c r="AE321" s="1"/>
      <c r="AF321" s="1"/>
      <c r="AG321" s="1"/>
      <c r="AH321" s="1"/>
      <c r="AI321" s="1"/>
      <c r="AJ321" s="1"/>
      <c r="AK321" s="1"/>
      <c r="AL321" s="1"/>
    </row>
    <row r="322" ht="15.75" customHeight="1">
      <c r="O322" s="28"/>
      <c r="P322" s="1">
        <f t="shared" si="66"/>
        <v>103</v>
      </c>
      <c r="Q322" s="1"/>
      <c r="R322" s="1">
        <f t="shared" si="58"/>
        <v>0.000171127785</v>
      </c>
      <c r="S322" s="1">
        <f t="shared" si="59"/>
        <v>1438</v>
      </c>
      <c r="T322" s="1"/>
      <c r="U322" s="1">
        <f t="shared" si="71"/>
        <v>0.01845881173</v>
      </c>
      <c r="V322" s="1">
        <f t="shared" si="61"/>
        <v>26.54377126</v>
      </c>
      <c r="W322" s="1"/>
      <c r="X322" s="1">
        <f t="shared" si="62"/>
        <v>21.34452441</v>
      </c>
      <c r="Y322" s="1"/>
      <c r="Z322" s="1">
        <f t="shared" si="63"/>
        <v>38.84113603</v>
      </c>
      <c r="AA322" s="1"/>
      <c r="AB322" s="1">
        <f t="shared" si="64"/>
        <v>42.14366364</v>
      </c>
      <c r="AC322" s="1"/>
      <c r="AD322" s="1">
        <f t="shared" si="65"/>
        <v>0.0009037783315</v>
      </c>
      <c r="AE322" s="1"/>
      <c r="AF322" s="1"/>
      <c r="AG322" s="1"/>
      <c r="AH322" s="1"/>
      <c r="AI322" s="1"/>
      <c r="AJ322" s="1"/>
      <c r="AK322" s="1"/>
      <c r="AL322" s="1"/>
    </row>
    <row r="323" ht="15.75" customHeight="1">
      <c r="O323" s="28"/>
      <c r="P323" s="1">
        <f t="shared" si="66"/>
        <v>104</v>
      </c>
      <c r="Q323" s="1"/>
      <c r="R323" s="1">
        <f t="shared" si="58"/>
        <v>0.0001609688001</v>
      </c>
      <c r="S323" s="1">
        <f t="shared" si="59"/>
        <v>1452</v>
      </c>
      <c r="T323" s="1"/>
      <c r="U323" s="1">
        <f t="shared" si="71"/>
        <v>0.0173630061</v>
      </c>
      <c r="V323" s="1">
        <f t="shared" si="61"/>
        <v>25.21108486</v>
      </c>
      <c r="W323" s="1"/>
      <c r="X323" s="1">
        <f t="shared" si="62"/>
        <v>20.23765692</v>
      </c>
      <c r="Y323" s="1"/>
      <c r="Z323" s="1">
        <f t="shared" si="63"/>
        <v>36.56372438</v>
      </c>
      <c r="AA323" s="1"/>
      <c r="AB323" s="1">
        <f t="shared" si="64"/>
        <v>39.68743041</v>
      </c>
      <c r="AC323" s="1"/>
      <c r="AD323" s="1">
        <f t="shared" si="65"/>
        <v>0.0008501265062</v>
      </c>
      <c r="AE323" s="1"/>
      <c r="AF323" s="1"/>
      <c r="AG323" s="1"/>
      <c r="AH323" s="1"/>
      <c r="AI323" s="1"/>
      <c r="AJ323" s="1"/>
      <c r="AK323" s="1"/>
      <c r="AL323" s="1"/>
    </row>
    <row r="324" ht="15.75" customHeight="1">
      <c r="O324" s="28"/>
      <c r="P324" s="1">
        <f t="shared" si="66"/>
        <v>105</v>
      </c>
      <c r="Q324" s="1"/>
      <c r="R324" s="1">
        <f t="shared" si="58"/>
        <v>0.0001514129024</v>
      </c>
      <c r="S324" s="1">
        <f t="shared" si="59"/>
        <v>1466</v>
      </c>
      <c r="T324" s="1"/>
      <c r="U324" s="1">
        <f t="shared" si="71"/>
        <v>0.01633225288</v>
      </c>
      <c r="V324" s="1">
        <f t="shared" si="61"/>
        <v>23.94308272</v>
      </c>
      <c r="W324" s="1"/>
      <c r="X324" s="1">
        <f t="shared" si="62"/>
        <v>19.18672477</v>
      </c>
      <c r="Y324" s="1"/>
      <c r="Z324" s="1">
        <f t="shared" si="63"/>
        <v>34.42115922</v>
      </c>
      <c r="AA324" s="1"/>
      <c r="AB324" s="1">
        <f t="shared" si="64"/>
        <v>37.37359331</v>
      </c>
      <c r="AC324" s="1"/>
      <c r="AD324" s="1">
        <f t="shared" si="65"/>
        <v>0.0007996671805</v>
      </c>
      <c r="AE324" s="1"/>
      <c r="AF324" s="1"/>
      <c r="AG324" s="1"/>
      <c r="AH324" s="1"/>
      <c r="AI324" s="1"/>
      <c r="AJ324" s="1"/>
      <c r="AK324" s="1"/>
      <c r="AL324" s="1"/>
    </row>
    <row r="325" ht="15.75" customHeight="1">
      <c r="O325" s="28"/>
      <c r="P325" s="1">
        <f t="shared" si="66"/>
        <v>106</v>
      </c>
      <c r="Q325" s="1"/>
      <c r="R325" s="1">
        <f t="shared" si="58"/>
        <v>0.0001424242897</v>
      </c>
      <c r="S325" s="1">
        <f t="shared" si="59"/>
        <v>1480</v>
      </c>
      <c r="T325" s="1"/>
      <c r="U325" s="1">
        <f t="shared" si="71"/>
        <v>0.01536269022</v>
      </c>
      <c r="V325" s="1">
        <f t="shared" si="61"/>
        <v>22.73678152</v>
      </c>
      <c r="W325" s="1"/>
      <c r="X325" s="1">
        <f t="shared" si="62"/>
        <v>18.18900583</v>
      </c>
      <c r="Y325" s="1"/>
      <c r="Z325" s="1">
        <f t="shared" si="63"/>
        <v>32.4053554</v>
      </c>
      <c r="AA325" s="1"/>
      <c r="AB325" s="1">
        <f t="shared" si="64"/>
        <v>35.19395463</v>
      </c>
      <c r="AC325" s="1"/>
      <c r="AD325" s="1">
        <f t="shared" si="65"/>
        <v>0.0007522098098</v>
      </c>
      <c r="AE325" s="1"/>
      <c r="AF325" s="1"/>
      <c r="AG325" s="1"/>
      <c r="AH325" s="1"/>
      <c r="AI325" s="1"/>
      <c r="AJ325" s="1"/>
      <c r="AK325" s="1"/>
      <c r="AL325" s="1"/>
    </row>
    <row r="326" ht="15.75" customHeight="1">
      <c r="O326" s="28"/>
      <c r="P326" s="1">
        <f t="shared" si="66"/>
        <v>107</v>
      </c>
      <c r="Q326" s="1"/>
      <c r="R326" s="1">
        <f t="shared" si="58"/>
        <v>0.0001339692851</v>
      </c>
      <c r="S326" s="1">
        <f t="shared" si="59"/>
        <v>1494</v>
      </c>
      <c r="T326" s="1"/>
      <c r="U326" s="1">
        <f t="shared" si="71"/>
        <v>0.01445068556</v>
      </c>
      <c r="V326" s="1">
        <f t="shared" si="61"/>
        <v>21.58932422</v>
      </c>
      <c r="W326" s="1"/>
      <c r="X326" s="1">
        <f t="shared" si="62"/>
        <v>17.24190271</v>
      </c>
      <c r="Y326" s="1"/>
      <c r="Z326" s="1">
        <f t="shared" si="63"/>
        <v>30.5087208</v>
      </c>
      <c r="AA326" s="1"/>
      <c r="AB326" s="1">
        <f t="shared" si="64"/>
        <v>33.14078402</v>
      </c>
      <c r="AC326" s="1"/>
      <c r="AD326" s="1">
        <f t="shared" si="65"/>
        <v>0.0007075752697</v>
      </c>
      <c r="AE326" s="1"/>
      <c r="AF326" s="1"/>
      <c r="AG326" s="1"/>
      <c r="AH326" s="1"/>
      <c r="AI326" s="1"/>
      <c r="AJ326" s="1"/>
      <c r="AK326" s="1"/>
      <c r="AL326" s="1"/>
    </row>
    <row r="327" ht="15.75" customHeight="1">
      <c r="O327" s="28"/>
      <c r="P327" s="1">
        <f t="shared" si="66"/>
        <v>108</v>
      </c>
      <c r="Q327" s="1"/>
      <c r="R327" s="1">
        <f t="shared" si="58"/>
        <v>0.0001260162111</v>
      </c>
      <c r="S327" s="1">
        <f t="shared" si="59"/>
        <v>1508</v>
      </c>
      <c r="T327" s="1"/>
      <c r="U327" s="1">
        <f t="shared" si="71"/>
        <v>0.01359282197</v>
      </c>
      <c r="V327" s="1">
        <f t="shared" si="61"/>
        <v>20.49797552</v>
      </c>
      <c r="W327" s="1"/>
      <c r="X327" s="1">
        <f t="shared" si="62"/>
        <v>16.3429377</v>
      </c>
      <c r="Y327" s="1"/>
      <c r="Z327" s="1">
        <f t="shared" si="63"/>
        <v>28.72412561</v>
      </c>
      <c r="AA327" s="1"/>
      <c r="AB327" s="1">
        <f t="shared" si="64"/>
        <v>31.2067922</v>
      </c>
      <c r="AC327" s="1"/>
      <c r="AD327" s="1">
        <f t="shared" si="65"/>
        <v>0.0006655951674</v>
      </c>
      <c r="AE327" s="1"/>
      <c r="AF327" s="1"/>
      <c r="AG327" s="1"/>
      <c r="AH327" s="1"/>
      <c r="AI327" s="1"/>
      <c r="AJ327" s="1"/>
      <c r="AK327" s="1"/>
      <c r="AL327" s="1"/>
    </row>
    <row r="328" ht="15.75" customHeight="1">
      <c r="O328" s="28"/>
      <c r="P328" s="1">
        <f t="shared" si="66"/>
        <v>109</v>
      </c>
      <c r="Q328" s="1"/>
      <c r="R328" s="1">
        <f t="shared" si="58"/>
        <v>0.0001185352705</v>
      </c>
      <c r="S328" s="1">
        <f t="shared" si="59"/>
        <v>1522</v>
      </c>
      <c r="T328" s="1"/>
      <c r="U328" s="1">
        <f t="shared" si="71"/>
        <v>0.01278588537</v>
      </c>
      <c r="V328" s="1">
        <f t="shared" si="61"/>
        <v>19.46011753</v>
      </c>
      <c r="W328" s="1"/>
      <c r="X328" s="1">
        <f t="shared" si="62"/>
        <v>15.48974773</v>
      </c>
      <c r="Y328" s="1"/>
      <c r="Z328" s="1">
        <f t="shared" si="63"/>
        <v>27.0448735</v>
      </c>
      <c r="AA328" s="1"/>
      <c r="AB328" s="1">
        <f t="shared" si="64"/>
        <v>29.38510621</v>
      </c>
      <c r="AC328" s="1"/>
      <c r="AD328" s="1">
        <f t="shared" si="65"/>
        <v>0.0006261111956</v>
      </c>
      <c r="AE328" s="1"/>
      <c r="AF328" s="1"/>
      <c r="AG328" s="1"/>
      <c r="AH328" s="1"/>
      <c r="AI328" s="1"/>
      <c r="AJ328" s="1"/>
      <c r="AK328" s="1"/>
      <c r="AL328" s="1"/>
    </row>
    <row r="329" ht="15.75" customHeight="1">
      <c r="O329" s="28"/>
      <c r="P329" s="1">
        <f t="shared" si="66"/>
        <v>110</v>
      </c>
      <c r="Q329" s="1"/>
      <c r="R329" s="1">
        <f t="shared" si="58"/>
        <v>0.0001114984353</v>
      </c>
      <c r="S329" s="1">
        <f t="shared" si="59"/>
        <v>1536</v>
      </c>
      <c r="T329" s="1"/>
      <c r="U329" s="1">
        <f t="shared" si="71"/>
        <v>0.01202685248</v>
      </c>
      <c r="V329" s="1">
        <f t="shared" si="61"/>
        <v>18.47324541</v>
      </c>
      <c r="W329" s="1"/>
      <c r="X329" s="1">
        <f t="shared" si="62"/>
        <v>14.68007965</v>
      </c>
      <c r="Y329" s="1"/>
      <c r="Z329" s="1">
        <f t="shared" si="63"/>
        <v>25.46467468</v>
      </c>
      <c r="AA329" s="1"/>
      <c r="AB329" s="1">
        <f t="shared" si="64"/>
        <v>27.66924585</v>
      </c>
      <c r="AC329" s="1"/>
      <c r="AD329" s="1">
        <f t="shared" si="65"/>
        <v>0.0005889745242</v>
      </c>
      <c r="AE329" s="1"/>
      <c r="AF329" s="1"/>
      <c r="AG329" s="1"/>
      <c r="AH329" s="1"/>
      <c r="AI329" s="1"/>
      <c r="AJ329" s="1"/>
      <c r="AK329" s="1"/>
      <c r="AL329" s="1"/>
    </row>
    <row r="330" ht="15.75" customHeight="1">
      <c r="O330" s="28"/>
      <c r="P330" s="1">
        <f t="shared" si="66"/>
        <v>111</v>
      </c>
      <c r="Q330" s="1"/>
      <c r="R330" s="1">
        <f t="shared" si="58"/>
        <v>0.0001048793412</v>
      </c>
      <c r="S330" s="1">
        <f t="shared" si="59"/>
        <v>1550</v>
      </c>
      <c r="T330" s="1"/>
      <c r="U330" s="1">
        <f t="shared" si="71"/>
        <v>0.01131287952</v>
      </c>
      <c r="V330" s="1">
        <f t="shared" si="61"/>
        <v>17.53496325</v>
      </c>
      <c r="W330" s="1"/>
      <c r="X330" s="1">
        <f t="shared" si="62"/>
        <v>13.91178553</v>
      </c>
      <c r="Y330" s="1"/>
      <c r="Z330" s="1">
        <f t="shared" si="63"/>
        <v>23.97762067</v>
      </c>
      <c r="AA330" s="1"/>
      <c r="AB330" s="1">
        <f t="shared" si="64"/>
        <v>26.05310164</v>
      </c>
      <c r="AC330" s="1"/>
      <c r="AD330" s="1">
        <f t="shared" si="65"/>
        <v>0.0005540452306</v>
      </c>
      <c r="AE330" s="1"/>
      <c r="AF330" s="1"/>
      <c r="AG330" s="1"/>
      <c r="AH330" s="1"/>
      <c r="AI330" s="1"/>
      <c r="AJ330" s="1"/>
      <c r="AK330" s="1"/>
      <c r="AL330" s="1"/>
    </row>
    <row r="331" ht="15.75" customHeight="1">
      <c r="O331" s="28"/>
      <c r="P331" s="1">
        <f t="shared" si="66"/>
        <v>112</v>
      </c>
      <c r="Q331" s="1"/>
      <c r="R331" s="1">
        <f t="shared" si="58"/>
        <v>0.00009865318896</v>
      </c>
      <c r="S331" s="1">
        <f t="shared" si="59"/>
        <v>1564</v>
      </c>
      <c r="T331" s="1"/>
      <c r="U331" s="1">
        <f t="shared" si="71"/>
        <v>0.01064129149</v>
      </c>
      <c r="V331" s="1">
        <f t="shared" si="61"/>
        <v>16.64297988</v>
      </c>
      <c r="W331" s="1"/>
      <c r="X331" s="1">
        <f t="shared" si="62"/>
        <v>13.18281819</v>
      </c>
      <c r="Y331" s="1"/>
      <c r="Z331" s="1">
        <f t="shared" si="63"/>
        <v>22.57816071</v>
      </c>
      <c r="AA331" s="1"/>
      <c r="AB331" s="1">
        <f t="shared" si="64"/>
        <v>24.53091379</v>
      </c>
      <c r="AC331" s="1"/>
      <c r="AD331" s="1">
        <f t="shared" si="65"/>
        <v>0.000521191763</v>
      </c>
      <c r="AE331" s="1"/>
      <c r="AF331" s="1"/>
      <c r="AG331" s="1"/>
      <c r="AH331" s="1"/>
      <c r="AI331" s="1"/>
      <c r="AJ331" s="1"/>
      <c r="AK331" s="1"/>
      <c r="AL331" s="1"/>
    </row>
    <row r="332" ht="15.75" customHeight="1">
      <c r="O332" s="28"/>
      <c r="P332" s="1">
        <f t="shared" si="66"/>
        <v>113</v>
      </c>
      <c r="Q332" s="1"/>
      <c r="R332" s="1">
        <f t="shared" si="58"/>
        <v>0.00009279665167</v>
      </c>
      <c r="S332" s="1">
        <f t="shared" si="59"/>
        <v>1578</v>
      </c>
      <c r="T332" s="1"/>
      <c r="U332" s="1">
        <f t="shared" si="71"/>
        <v>0.01000957222</v>
      </c>
      <c r="V332" s="1">
        <f t="shared" si="61"/>
        <v>15.79510496</v>
      </c>
      <c r="W332" s="1"/>
      <c r="X332" s="1">
        <f t="shared" si="62"/>
        <v>12.49122688</v>
      </c>
      <c r="Y332" s="1"/>
      <c r="Z332" s="1">
        <f t="shared" si="63"/>
        <v>21.26107964</v>
      </c>
      <c r="AA332" s="1"/>
      <c r="AB332" s="1">
        <f t="shared" si="64"/>
        <v>23.09725247</v>
      </c>
      <c r="AC332" s="1"/>
      <c r="AD332" s="1">
        <f t="shared" si="65"/>
        <v>0.0004902904377</v>
      </c>
      <c r="AE332" s="1"/>
      <c r="AF332" s="1"/>
      <c r="AG332" s="1"/>
      <c r="AH332" s="1"/>
      <c r="AI332" s="1"/>
      <c r="AJ332" s="1"/>
      <c r="AK332" s="1"/>
      <c r="AL332" s="1"/>
    </row>
    <row r="333" ht="15.75" customHeight="1">
      <c r="O333" s="28"/>
      <c r="P333" s="1">
        <f t="shared" si="66"/>
        <v>114</v>
      </c>
      <c r="Q333" s="1"/>
      <c r="R333" s="1">
        <f t="shared" si="58"/>
        <v>0.00008728778716</v>
      </c>
      <c r="S333" s="1">
        <f t="shared" si="59"/>
        <v>1592</v>
      </c>
      <c r="T333" s="1"/>
      <c r="U333" s="1">
        <f t="shared" si="71"/>
        <v>0.009415354902</v>
      </c>
      <c r="V333" s="1">
        <f t="shared" si="61"/>
        <v>14.989245</v>
      </c>
      <c r="W333" s="1"/>
      <c r="X333" s="1">
        <f t="shared" si="62"/>
        <v>11.8351531</v>
      </c>
      <c r="Y333" s="1"/>
      <c r="Z333" s="1">
        <f t="shared" si="63"/>
        <v>20.0214772</v>
      </c>
      <c r="AA333" s="1"/>
      <c r="AB333" s="1">
        <f t="shared" si="64"/>
        <v>21.74699915</v>
      </c>
      <c r="AC333" s="1"/>
      <c r="AD333" s="1">
        <f t="shared" si="65"/>
        <v>0.0004612249654</v>
      </c>
      <c r="AE333" s="1"/>
      <c r="AF333" s="1"/>
      <c r="AG333" s="1"/>
      <c r="AH333" s="1"/>
      <c r="AI333" s="1"/>
      <c r="AJ333" s="1"/>
      <c r="AK333" s="1"/>
      <c r="AL333" s="1"/>
    </row>
    <row r="334" ht="15.75" customHeight="1">
      <c r="O334" s="28"/>
      <c r="P334" s="1">
        <f t="shared" si="66"/>
        <v>115</v>
      </c>
      <c r="Q334" s="1"/>
      <c r="R334" s="1">
        <f t="shared" si="58"/>
        <v>0.00008210595587</v>
      </c>
      <c r="S334" s="1">
        <f t="shared" si="59"/>
        <v>1606</v>
      </c>
      <c r="T334" s="1"/>
      <c r="U334" s="1">
        <f t="shared" si="71"/>
        <v>0.008856413243</v>
      </c>
      <c r="V334" s="1">
        <f t="shared" si="61"/>
        <v>14.22339967</v>
      </c>
      <c r="W334" s="1"/>
      <c r="X334" s="1">
        <f t="shared" si="62"/>
        <v>11.21282657</v>
      </c>
      <c r="Y334" s="1"/>
      <c r="Z334" s="1">
        <f t="shared" si="63"/>
        <v>18.85474867</v>
      </c>
      <c r="AA334" s="1"/>
      <c r="AB334" s="1">
        <f t="shared" si="64"/>
        <v>20.47532891</v>
      </c>
      <c r="AC334" s="1"/>
      <c r="AD334" s="1">
        <f t="shared" si="65"/>
        <v>0.0004338860079</v>
      </c>
      <c r="AE334" s="1"/>
      <c r="AF334" s="1"/>
      <c r="AG334" s="1"/>
      <c r="AH334" s="1"/>
      <c r="AI334" s="1"/>
      <c r="AJ334" s="1"/>
      <c r="AK334" s="1"/>
      <c r="AL334" s="1"/>
    </row>
    <row r="335" ht="15.75" customHeight="1">
      <c r="O335" s="28"/>
      <c r="P335" s="1">
        <f t="shared" si="66"/>
        <v>116</v>
      </c>
      <c r="Q335" s="1"/>
      <c r="R335" s="1">
        <f t="shared" si="58"/>
        <v>0.00007723174352</v>
      </c>
      <c r="S335" s="1">
        <f t="shared" si="59"/>
        <v>1620</v>
      </c>
      <c r="T335" s="1"/>
      <c r="U335" s="1">
        <f t="shared" si="71"/>
        <v>0.008330653103</v>
      </c>
      <c r="V335" s="1">
        <f t="shared" si="61"/>
        <v>13.49565803</v>
      </c>
      <c r="W335" s="1"/>
      <c r="X335" s="1">
        <f t="shared" si="62"/>
        <v>10.62256137</v>
      </c>
      <c r="Y335" s="1"/>
      <c r="Z335" s="1">
        <f t="shared" si="63"/>
        <v>17.75656669</v>
      </c>
      <c r="AA335" s="1"/>
      <c r="AB335" s="1">
        <f t="shared" si="64"/>
        <v>19.27769382</v>
      </c>
      <c r="AC335" s="1"/>
      <c r="AD335" s="1">
        <f t="shared" si="65"/>
        <v>0.0004081707599</v>
      </c>
      <c r="AE335" s="1"/>
      <c r="AF335" s="1"/>
      <c r="AG335" s="1"/>
      <c r="AH335" s="1"/>
      <c r="AI335" s="1"/>
      <c r="AJ335" s="1"/>
      <c r="AK335" s="1"/>
      <c r="AL335" s="1"/>
    </row>
    <row r="336" ht="15.75" customHeight="1">
      <c r="O336" s="28"/>
      <c r="P336" s="57">
        <f t="shared" si="66"/>
        <v>117</v>
      </c>
      <c r="Q336" s="57" t="s">
        <v>117</v>
      </c>
      <c r="R336" s="57">
        <f t="shared" si="58"/>
        <v>0.00007264688832</v>
      </c>
      <c r="S336" s="57">
        <f t="shared" si="59"/>
        <v>1634</v>
      </c>
      <c r="T336" s="57">
        <f>SUM(R301:R336)</f>
        <v>0.009270790965</v>
      </c>
      <c r="U336" s="57">
        <f t="shared" si="71"/>
        <v>0.007836104664</v>
      </c>
      <c r="V336" s="57">
        <f t="shared" si="61"/>
        <v>12.80419502</v>
      </c>
      <c r="W336" s="57">
        <f>SUM(V301:V336)</f>
        <v>1303.251497</v>
      </c>
      <c r="X336" s="57">
        <f t="shared" si="62"/>
        <v>10.0627522</v>
      </c>
      <c r="Y336" s="57">
        <f>$W$336/SUM(X301:X336)</f>
        <v>1.222692056</v>
      </c>
      <c r="Z336" s="57">
        <f t="shared" si="63"/>
        <v>16.72286424</v>
      </c>
      <c r="AA336" s="57">
        <f>SUM(Z301:Z336)</f>
        <v>2097.205913</v>
      </c>
      <c r="AB336" s="57">
        <f t="shared" si="64"/>
        <v>18.14980721</v>
      </c>
      <c r="AC336" s="57">
        <f>SUM(AB301:AB336)</f>
        <v>2253.26534</v>
      </c>
      <c r="AD336" s="57">
        <f t="shared" si="65"/>
        <v>0.0003839825571</v>
      </c>
      <c r="AE336" s="57">
        <f>SUM(AD301:AD336)</f>
        <v>0.04901098146</v>
      </c>
      <c r="AF336" s="1"/>
      <c r="AG336" s="1"/>
      <c r="AH336" s="1"/>
      <c r="AI336" s="1"/>
      <c r="AJ336" s="1"/>
      <c r="AK336" s="1"/>
      <c r="AL336" s="1"/>
    </row>
    <row r="337" ht="15.75" customHeight="1">
      <c r="O337" s="28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5.75" customHeight="1">
      <c r="O338" s="28"/>
      <c r="P338" s="56" t="s">
        <v>119</v>
      </c>
      <c r="Q338" s="56"/>
      <c r="R338" s="56">
        <v>5.0</v>
      </c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31"/>
      <c r="AG338" s="31"/>
      <c r="AH338" s="31"/>
      <c r="AI338" s="31"/>
      <c r="AJ338" s="1"/>
      <c r="AK338" s="1"/>
      <c r="AL338" s="1"/>
    </row>
    <row r="339" ht="15.75" customHeight="1">
      <c r="O339" s="28"/>
      <c r="P339" s="13" t="s">
        <v>69</v>
      </c>
      <c r="Q339" s="1" t="s">
        <v>120</v>
      </c>
      <c r="R339" s="13" t="s">
        <v>105</v>
      </c>
      <c r="S339" s="13" t="s">
        <v>106</v>
      </c>
      <c r="T339" s="1" t="s">
        <v>87</v>
      </c>
      <c r="U339" s="1" t="s">
        <v>121</v>
      </c>
      <c r="V339" s="1" t="s">
        <v>122</v>
      </c>
      <c r="W339" s="1" t="s">
        <v>90</v>
      </c>
      <c r="X339" s="1" t="s">
        <v>123</v>
      </c>
      <c r="Y339" s="11" t="s">
        <v>92</v>
      </c>
      <c r="Z339" s="1" t="s">
        <v>124</v>
      </c>
      <c r="AA339" s="1" t="s">
        <v>94</v>
      </c>
      <c r="AB339" s="1" t="s">
        <v>125</v>
      </c>
      <c r="AC339" s="13" t="s">
        <v>96</v>
      </c>
      <c r="AD339" s="13" t="s">
        <v>126</v>
      </c>
      <c r="AE339" s="10" t="s">
        <v>98</v>
      </c>
      <c r="AF339" s="1"/>
      <c r="AG339" s="1"/>
      <c r="AH339" s="1"/>
      <c r="AI339" s="1"/>
      <c r="AJ339" s="1"/>
      <c r="AK339" s="1"/>
      <c r="AL339" s="1"/>
    </row>
    <row r="340" ht="15.75" customHeight="1">
      <c r="O340" s="28"/>
      <c r="P340" s="1">
        <f>51</f>
        <v>51</v>
      </c>
      <c r="Q340" s="1"/>
      <c r="R340" s="1">
        <f t="shared" ref="R340:R406" si="72">B58</f>
        <v>0.004124955694</v>
      </c>
      <c r="S340" s="1">
        <f t="shared" ref="S340:S406" si="73">D58</f>
        <v>710</v>
      </c>
      <c r="T340" s="1"/>
      <c r="U340" s="1">
        <f t="shared" ref="U340:U343" si="74">R340/$T$343</f>
        <v>0.2733959905</v>
      </c>
      <c r="V340" s="1">
        <f t="shared" ref="V340:V406" si="75">U340*S340</f>
        <v>194.1111532</v>
      </c>
      <c r="W340" s="1"/>
      <c r="X340" s="1">
        <f t="shared" ref="X340:X406" si="76">V340/I58</f>
        <v>177.1666599</v>
      </c>
      <c r="Y340" s="1"/>
      <c r="Z340" s="1">
        <f t="shared" ref="Z340:Z406" si="77">U340*L58</f>
        <v>604.8206299</v>
      </c>
      <c r="AA340" s="1"/>
      <c r="AB340" s="1">
        <f t="shared" ref="AB340:AB406" si="78">U340*K58</f>
        <v>561.7206888</v>
      </c>
      <c r="AC340" s="1"/>
      <c r="AD340" s="1">
        <f t="shared" ref="AD340:AD406" si="79">U340*N58</f>
        <v>0.01368514274</v>
      </c>
      <c r="AE340" s="1"/>
      <c r="AF340" s="1"/>
      <c r="AG340" s="1"/>
      <c r="AH340" s="1"/>
      <c r="AI340" s="1"/>
      <c r="AJ340" s="1"/>
      <c r="AK340" s="1"/>
      <c r="AL340" s="1"/>
    </row>
    <row r="341" ht="15.75" customHeight="1">
      <c r="O341" s="28"/>
      <c r="P341" s="1">
        <f t="shared" ref="P341:P406" si="80">P340+1</f>
        <v>52</v>
      </c>
      <c r="Q341" s="1"/>
      <c r="R341" s="1">
        <f t="shared" si="72"/>
        <v>0.003880078087</v>
      </c>
      <c r="S341" s="1">
        <f t="shared" si="73"/>
        <v>724</v>
      </c>
      <c r="T341" s="1"/>
      <c r="U341" s="1">
        <f t="shared" si="74"/>
        <v>0.2571658632</v>
      </c>
      <c r="V341" s="1">
        <f t="shared" si="75"/>
        <v>186.1880849</v>
      </c>
      <c r="W341" s="1"/>
      <c r="X341" s="1">
        <f t="shared" si="76"/>
        <v>169.340738</v>
      </c>
      <c r="Y341" s="1"/>
      <c r="Z341" s="1">
        <f t="shared" si="77"/>
        <v>566.7366552</v>
      </c>
      <c r="AA341" s="1"/>
      <c r="AB341" s="1">
        <f t="shared" si="78"/>
        <v>530.200104</v>
      </c>
      <c r="AC341" s="1"/>
      <c r="AD341" s="1">
        <f t="shared" si="79"/>
        <v>0.01285801616</v>
      </c>
      <c r="AE341" s="1"/>
      <c r="AF341" s="1"/>
      <c r="AG341" s="1"/>
      <c r="AH341" s="1"/>
      <c r="AI341" s="1"/>
      <c r="AJ341" s="1"/>
      <c r="AK341" s="1"/>
      <c r="AL341" s="1"/>
    </row>
    <row r="342" ht="15.75" customHeight="1">
      <c r="O342" s="28"/>
      <c r="P342" s="1">
        <f t="shared" si="80"/>
        <v>53</v>
      </c>
      <c r="Q342" s="1"/>
      <c r="R342" s="1">
        <f t="shared" si="72"/>
        <v>0.003649737616</v>
      </c>
      <c r="S342" s="1">
        <f t="shared" si="73"/>
        <v>738</v>
      </c>
      <c r="T342" s="1"/>
      <c r="U342" s="1">
        <f t="shared" si="74"/>
        <v>0.2418992359</v>
      </c>
      <c r="V342" s="1">
        <f t="shared" si="75"/>
        <v>178.5216361</v>
      </c>
      <c r="W342" s="1"/>
      <c r="X342" s="1">
        <f t="shared" si="76"/>
        <v>161.8108453</v>
      </c>
      <c r="Y342" s="1"/>
      <c r="Z342" s="1">
        <f t="shared" si="77"/>
        <v>531.150262</v>
      </c>
      <c r="AA342" s="1"/>
      <c r="AB342" s="1">
        <f t="shared" si="78"/>
        <v>500.4010819</v>
      </c>
      <c r="AC342" s="1"/>
      <c r="AD342" s="1">
        <f t="shared" si="79"/>
        <v>0.01208147004</v>
      </c>
      <c r="AE342" s="1"/>
      <c r="AF342" s="1"/>
      <c r="AG342" s="1"/>
      <c r="AH342" s="1"/>
      <c r="AI342" s="1"/>
      <c r="AJ342" s="1"/>
      <c r="AK342" s="1"/>
      <c r="AL342" s="1"/>
    </row>
    <row r="343" ht="15.75" customHeight="1">
      <c r="O343" s="28"/>
      <c r="P343" s="57">
        <f t="shared" si="80"/>
        <v>54</v>
      </c>
      <c r="Q343" s="57" t="s">
        <v>111</v>
      </c>
      <c r="R343" s="57">
        <f t="shared" si="72"/>
        <v>0.003433071285</v>
      </c>
      <c r="S343" s="57">
        <f t="shared" si="73"/>
        <v>752</v>
      </c>
      <c r="T343" s="57">
        <f>SUM(R340:R343)</f>
        <v>0.01508784268</v>
      </c>
      <c r="U343" s="57">
        <f t="shared" si="74"/>
        <v>0.2275389105</v>
      </c>
      <c r="V343" s="57">
        <f t="shared" si="75"/>
        <v>171.1092607</v>
      </c>
      <c r="W343" s="57">
        <f>SUM(V340:V343)</f>
        <v>729.9301349</v>
      </c>
      <c r="X343" s="57">
        <f t="shared" si="76"/>
        <v>154.5701194</v>
      </c>
      <c r="Y343" s="57">
        <f>$W$343/SUM(X340:X343)</f>
        <v>1.101135841</v>
      </c>
      <c r="Z343" s="57">
        <f t="shared" si="77"/>
        <v>497.8882201</v>
      </c>
      <c r="AA343" s="57">
        <f>SUM(Z340:Z343)</f>
        <v>2200.595767</v>
      </c>
      <c r="AB343" s="57">
        <f t="shared" si="78"/>
        <v>472.2342131</v>
      </c>
      <c r="AC343" s="57">
        <f>SUM(AB340:AB343)</f>
        <v>2064.556088</v>
      </c>
      <c r="AD343" s="57">
        <f t="shared" si="79"/>
        <v>0.01135235227</v>
      </c>
      <c r="AE343" s="57">
        <f>SUM(AD340:AD343)</f>
        <v>0.04997698121</v>
      </c>
      <c r="AF343" s="1"/>
      <c r="AG343" s="1"/>
      <c r="AH343" s="1"/>
      <c r="AI343" s="1"/>
      <c r="AJ343" s="1"/>
      <c r="AK343" s="1"/>
      <c r="AL343" s="1"/>
    </row>
    <row r="344" ht="15.75" customHeight="1">
      <c r="O344" s="28"/>
      <c r="P344" s="1">
        <f t="shared" si="80"/>
        <v>55</v>
      </c>
      <c r="Q344" s="1"/>
      <c r="R344" s="1">
        <f t="shared" si="72"/>
        <v>0.003229267331</v>
      </c>
      <c r="S344" s="1">
        <f t="shared" si="73"/>
        <v>766</v>
      </c>
      <c r="T344" s="1"/>
      <c r="U344" s="1">
        <f t="shared" ref="U344:U348" si="81">R344/$T$348</f>
        <v>0.2251968619</v>
      </c>
      <c r="V344" s="1">
        <f t="shared" si="75"/>
        <v>172.5007962</v>
      </c>
      <c r="W344" s="1"/>
      <c r="X344" s="1">
        <f t="shared" si="76"/>
        <v>155.3121423</v>
      </c>
      <c r="Y344" s="1"/>
      <c r="Z344" s="1">
        <f t="shared" si="77"/>
        <v>491.1421727</v>
      </c>
      <c r="AA344" s="1"/>
      <c r="AB344" s="1">
        <f t="shared" si="78"/>
        <v>468.8614745</v>
      </c>
      <c r="AC344" s="1"/>
      <c r="AD344" s="1">
        <f t="shared" si="79"/>
        <v>0.01122423679</v>
      </c>
      <c r="AE344" s="1"/>
      <c r="AF344" s="1"/>
      <c r="AG344" s="1"/>
      <c r="AH344" s="1"/>
      <c r="AI344" s="1"/>
      <c r="AJ344" s="1"/>
      <c r="AK344" s="1"/>
      <c r="AL344" s="1"/>
    </row>
    <row r="345" ht="15.75" customHeight="1">
      <c r="O345" s="28"/>
      <c r="P345" s="1">
        <f t="shared" si="80"/>
        <v>56</v>
      </c>
      <c r="Q345" s="1"/>
      <c r="R345" s="1">
        <f t="shared" si="72"/>
        <v>0.003037562179</v>
      </c>
      <c r="S345" s="1">
        <f t="shared" si="73"/>
        <v>780</v>
      </c>
      <c r="T345" s="1"/>
      <c r="U345" s="1">
        <f t="shared" si="81"/>
        <v>0.2118280714</v>
      </c>
      <c r="V345" s="1">
        <f t="shared" si="75"/>
        <v>165.2258957</v>
      </c>
      <c r="W345" s="1"/>
      <c r="X345" s="1">
        <f t="shared" si="76"/>
        <v>148.2793727</v>
      </c>
      <c r="Y345" s="1"/>
      <c r="Z345" s="1">
        <f t="shared" si="77"/>
        <v>460.5425627</v>
      </c>
      <c r="AA345" s="1"/>
      <c r="AB345" s="1">
        <f t="shared" si="78"/>
        <v>442.3949045</v>
      </c>
      <c r="AC345" s="1"/>
      <c r="AD345" s="1">
        <f t="shared" si="79"/>
        <v>0.01054777564</v>
      </c>
      <c r="AE345" s="1"/>
      <c r="AF345" s="1"/>
      <c r="AG345" s="1"/>
      <c r="AH345" s="1"/>
      <c r="AI345" s="1"/>
      <c r="AJ345" s="1"/>
      <c r="AK345" s="1"/>
      <c r="AL345" s="1"/>
    </row>
    <row r="346" ht="15.75" customHeight="1">
      <c r="O346" s="28"/>
      <c r="P346" s="1">
        <f t="shared" si="80"/>
        <v>57</v>
      </c>
      <c r="Q346" s="1"/>
      <c r="R346" s="1">
        <f t="shared" si="72"/>
        <v>0.002857237586</v>
      </c>
      <c r="S346" s="1">
        <f t="shared" si="73"/>
        <v>794</v>
      </c>
      <c r="T346" s="1"/>
      <c r="U346" s="1">
        <f t="shared" si="81"/>
        <v>0.1992529178</v>
      </c>
      <c r="V346" s="1">
        <f t="shared" si="75"/>
        <v>158.2068167</v>
      </c>
      <c r="W346" s="1"/>
      <c r="X346" s="1">
        <f t="shared" si="76"/>
        <v>141.5276353</v>
      </c>
      <c r="Y346" s="1"/>
      <c r="Z346" s="1">
        <f t="shared" si="77"/>
        <v>431.9189896</v>
      </c>
      <c r="AA346" s="1"/>
      <c r="AB346" s="1">
        <f t="shared" si="78"/>
        <v>417.3890813</v>
      </c>
      <c r="AC346" s="1"/>
      <c r="AD346" s="1">
        <f t="shared" si="79"/>
        <v>0.00991248993</v>
      </c>
      <c r="AE346" s="1"/>
      <c r="AF346" s="1"/>
      <c r="AG346" s="1"/>
      <c r="AH346" s="1"/>
      <c r="AI346" s="1"/>
      <c r="AJ346" s="1"/>
      <c r="AK346" s="1"/>
      <c r="AL346" s="1"/>
    </row>
    <row r="347" ht="15.75" customHeight="1">
      <c r="O347" s="28"/>
      <c r="P347" s="1">
        <f t="shared" si="80"/>
        <v>58</v>
      </c>
      <c r="Q347" s="1"/>
      <c r="R347" s="1">
        <f t="shared" si="72"/>
        <v>0.002687617945</v>
      </c>
      <c r="S347" s="1">
        <f t="shared" si="73"/>
        <v>808</v>
      </c>
      <c r="T347" s="1"/>
      <c r="U347" s="1">
        <f t="shared" si="81"/>
        <v>0.1874242871</v>
      </c>
      <c r="V347" s="1">
        <f t="shared" si="75"/>
        <v>151.4388239</v>
      </c>
      <c r="W347" s="1"/>
      <c r="X347" s="1">
        <f t="shared" si="76"/>
        <v>135.0488701</v>
      </c>
      <c r="Y347" s="1"/>
      <c r="Z347" s="1">
        <f t="shared" si="77"/>
        <v>405.137311</v>
      </c>
      <c r="AA347" s="1"/>
      <c r="AB347" s="1">
        <f t="shared" si="78"/>
        <v>393.7665522</v>
      </c>
      <c r="AC347" s="1"/>
      <c r="AD347" s="1">
        <f t="shared" si="79"/>
        <v>0.009315833485</v>
      </c>
      <c r="AE347" s="1"/>
      <c r="AF347" s="1"/>
      <c r="AG347" s="1"/>
      <c r="AH347" s="1"/>
      <c r="AI347" s="1"/>
      <c r="AJ347" s="1"/>
      <c r="AK347" s="1"/>
      <c r="AL347" s="1"/>
    </row>
    <row r="348" ht="15.75" customHeight="1">
      <c r="O348" s="28"/>
      <c r="P348" s="57">
        <f t="shared" si="80"/>
        <v>59</v>
      </c>
      <c r="Q348" s="57" t="s">
        <v>112</v>
      </c>
      <c r="R348" s="57">
        <f t="shared" si="72"/>
        <v>0.002528067758</v>
      </c>
      <c r="S348" s="57">
        <f t="shared" si="73"/>
        <v>822</v>
      </c>
      <c r="T348" s="57">
        <f>SUM(R344:R348)</f>
        <v>0.0143397528</v>
      </c>
      <c r="U348" s="57">
        <f t="shared" si="81"/>
        <v>0.1762978619</v>
      </c>
      <c r="V348" s="57">
        <f t="shared" si="75"/>
        <v>144.9168425</v>
      </c>
      <c r="W348" s="57">
        <f>SUM(V344:V348)</f>
        <v>792.289175</v>
      </c>
      <c r="X348" s="57">
        <f t="shared" si="76"/>
        <v>128.8349405</v>
      </c>
      <c r="Y348" s="57">
        <f>$W$348/SUM(X344:X348)</f>
        <v>1.117469487</v>
      </c>
      <c r="Z348" s="57">
        <f t="shared" si="77"/>
        <v>380.0731127</v>
      </c>
      <c r="AA348" s="57">
        <f>SUM(Z344:Z348)</f>
        <v>2168.814149</v>
      </c>
      <c r="AB348" s="57">
        <f t="shared" si="78"/>
        <v>371.4536484</v>
      </c>
      <c r="AC348" s="57">
        <f>SUM(AB344:AB348)</f>
        <v>2093.865661</v>
      </c>
      <c r="AD348" s="57">
        <f t="shared" si="79"/>
        <v>0.008755421647</v>
      </c>
      <c r="AE348" s="57">
        <f>SUM(AD344:AD349)</f>
        <v>0.05820991175</v>
      </c>
      <c r="AF348" s="1"/>
      <c r="AG348" s="1"/>
      <c r="AH348" s="1"/>
      <c r="AI348" s="1"/>
      <c r="AJ348" s="1"/>
      <c r="AK348" s="1"/>
      <c r="AL348" s="1"/>
    </row>
    <row r="349" ht="15.75" customHeight="1">
      <c r="O349" s="28"/>
      <c r="P349" s="1">
        <f t="shared" si="80"/>
        <v>60</v>
      </c>
      <c r="Q349" s="1"/>
      <c r="R349" s="1">
        <f t="shared" si="72"/>
        <v>0.002377989253</v>
      </c>
      <c r="S349" s="1">
        <f t="shared" si="73"/>
        <v>836</v>
      </c>
      <c r="T349" s="1"/>
      <c r="U349" s="1">
        <f t="shared" ref="U349:U355" si="82">R349/$T$355</f>
        <v>0.1703688694</v>
      </c>
      <c r="V349" s="1">
        <f t="shared" si="75"/>
        <v>142.4283748</v>
      </c>
      <c r="W349" s="1"/>
      <c r="X349" s="1">
        <f t="shared" si="76"/>
        <v>126.2394232</v>
      </c>
      <c r="Y349" s="1"/>
      <c r="Z349" s="1">
        <f t="shared" si="77"/>
        <v>366.367284</v>
      </c>
      <c r="AA349" s="1"/>
      <c r="AB349" s="1">
        <f t="shared" si="78"/>
        <v>359.9662162</v>
      </c>
      <c r="AC349" s="1"/>
      <c r="AD349" s="1">
        <f t="shared" si="79"/>
        <v>0.008454154261</v>
      </c>
      <c r="AE349" s="1"/>
      <c r="AF349" s="1"/>
      <c r="AG349" s="1"/>
      <c r="AH349" s="1"/>
      <c r="AI349" s="1"/>
      <c r="AJ349" s="1"/>
      <c r="AK349" s="1"/>
      <c r="AL349" s="1"/>
    </row>
    <row r="350" ht="15.75" customHeight="1">
      <c r="O350" s="28"/>
      <c r="P350" s="1">
        <f t="shared" si="80"/>
        <v>61</v>
      </c>
      <c r="Q350" s="1"/>
      <c r="R350" s="1">
        <f t="shared" si="72"/>
        <v>0.002236820145</v>
      </c>
      <c r="S350" s="1">
        <f t="shared" si="73"/>
        <v>850</v>
      </c>
      <c r="T350" s="1"/>
      <c r="U350" s="1">
        <f t="shared" si="82"/>
        <v>0.1602549374</v>
      </c>
      <c r="V350" s="1">
        <f t="shared" si="75"/>
        <v>136.2166968</v>
      </c>
      <c r="W350" s="1"/>
      <c r="X350" s="1">
        <f t="shared" si="76"/>
        <v>120.374466</v>
      </c>
      <c r="Y350" s="1"/>
      <c r="Z350" s="1">
        <f t="shared" si="77"/>
        <v>343.7989647</v>
      </c>
      <c r="AA350" s="1"/>
      <c r="AB350" s="1">
        <f t="shared" si="78"/>
        <v>339.5215065</v>
      </c>
      <c r="AC350" s="1"/>
      <c r="AD350" s="1">
        <f t="shared" si="79"/>
        <v>0.007946142802</v>
      </c>
      <c r="AE350" s="1"/>
      <c r="AF350" s="1"/>
      <c r="AG350" s="1"/>
      <c r="AH350" s="1"/>
      <c r="AI350" s="1"/>
      <c r="AJ350" s="1"/>
      <c r="AK350" s="1"/>
      <c r="AL350" s="1"/>
    </row>
    <row r="351" ht="15.75" customHeight="1">
      <c r="O351" s="28"/>
      <c r="P351" s="1">
        <f t="shared" si="80"/>
        <v>62</v>
      </c>
      <c r="Q351" s="1"/>
      <c r="R351" s="1">
        <f t="shared" si="72"/>
        <v>0.002104031527</v>
      </c>
      <c r="S351" s="1">
        <f t="shared" si="73"/>
        <v>864</v>
      </c>
      <c r="T351" s="1"/>
      <c r="U351" s="1">
        <f t="shared" si="82"/>
        <v>0.1507414181</v>
      </c>
      <c r="V351" s="1">
        <f t="shared" si="75"/>
        <v>130.2405853</v>
      </c>
      <c r="W351" s="1"/>
      <c r="X351" s="1">
        <f t="shared" si="76"/>
        <v>114.7564385</v>
      </c>
      <c r="Y351" s="1"/>
      <c r="Z351" s="1">
        <f t="shared" si="77"/>
        <v>322.6640994</v>
      </c>
      <c r="AA351" s="1"/>
      <c r="AB351" s="1">
        <f t="shared" si="78"/>
        <v>320.2169989</v>
      </c>
      <c r="AC351" s="1"/>
      <c r="AD351" s="1">
        <f t="shared" si="79"/>
        <v>0.007468907612</v>
      </c>
      <c r="AE351" s="1"/>
      <c r="AF351" s="1"/>
      <c r="AG351" s="1"/>
      <c r="AH351" s="1"/>
      <c r="AI351" s="1"/>
      <c r="AJ351" s="1"/>
      <c r="AK351" s="1"/>
      <c r="AL351" s="1"/>
    </row>
    <row r="352" ht="15.75" customHeight="1">
      <c r="O352" s="28"/>
      <c r="P352" s="1">
        <f t="shared" si="80"/>
        <v>63</v>
      </c>
      <c r="Q352" s="1"/>
      <c r="R352" s="1">
        <f t="shared" si="72"/>
        <v>0.001979125893</v>
      </c>
      <c r="S352" s="1">
        <f t="shared" si="73"/>
        <v>878</v>
      </c>
      <c r="T352" s="1"/>
      <c r="U352" s="1">
        <f t="shared" si="82"/>
        <v>0.141792668</v>
      </c>
      <c r="V352" s="1">
        <f t="shared" si="75"/>
        <v>124.4939625</v>
      </c>
      <c r="W352" s="1"/>
      <c r="X352" s="1">
        <f t="shared" si="76"/>
        <v>109.3770417</v>
      </c>
      <c r="Y352" s="1"/>
      <c r="Z352" s="1">
        <f t="shared" si="77"/>
        <v>302.8676351</v>
      </c>
      <c r="AA352" s="1"/>
      <c r="AB352" s="1">
        <f t="shared" si="78"/>
        <v>301.9910448</v>
      </c>
      <c r="AC352" s="1"/>
      <c r="AD352" s="1">
        <f t="shared" si="79"/>
        <v>0.0070205603</v>
      </c>
      <c r="AE352" s="1"/>
      <c r="AF352" s="1"/>
      <c r="AG352" s="1"/>
      <c r="AH352" s="1"/>
      <c r="AI352" s="1"/>
      <c r="AJ352" s="1"/>
      <c r="AK352" s="1"/>
      <c r="AL352" s="1"/>
    </row>
    <row r="353" ht="15.75" customHeight="1">
      <c r="O353" s="28"/>
      <c r="P353" s="1">
        <f t="shared" si="80"/>
        <v>64</v>
      </c>
      <c r="Q353" s="1"/>
      <c r="R353" s="1">
        <f t="shared" si="72"/>
        <v>0.00186163527</v>
      </c>
      <c r="S353" s="1">
        <f t="shared" si="73"/>
        <v>892</v>
      </c>
      <c r="T353" s="1"/>
      <c r="U353" s="1">
        <f t="shared" si="82"/>
        <v>0.1333751596</v>
      </c>
      <c r="V353" s="1">
        <f t="shared" si="75"/>
        <v>118.9706424</v>
      </c>
      <c r="W353" s="1"/>
      <c r="X353" s="1">
        <f t="shared" si="76"/>
        <v>104.2280637</v>
      </c>
      <c r="Y353" s="1"/>
      <c r="Z353" s="1">
        <f t="shared" si="77"/>
        <v>284.3211997</v>
      </c>
      <c r="AA353" s="1"/>
      <c r="AB353" s="1">
        <f t="shared" si="78"/>
        <v>284.7851379</v>
      </c>
      <c r="AC353" s="1"/>
      <c r="AD353" s="1">
        <f t="shared" si="79"/>
        <v>0.006599330728</v>
      </c>
      <c r="AE353" s="1"/>
      <c r="AF353" s="1"/>
      <c r="AG353" s="1"/>
      <c r="AH353" s="1"/>
      <c r="AI353" s="1"/>
      <c r="AJ353" s="1"/>
      <c r="AK353" s="1"/>
      <c r="AL353" s="1"/>
    </row>
    <row r="354" ht="15.75" customHeight="1">
      <c r="O354" s="28"/>
      <c r="P354" s="1">
        <f t="shared" si="80"/>
        <v>65</v>
      </c>
      <c r="Q354" s="1"/>
      <c r="R354" s="1">
        <f t="shared" si="72"/>
        <v>0.001751119467</v>
      </c>
      <c r="S354" s="1">
        <f t="shared" si="73"/>
        <v>906</v>
      </c>
      <c r="T354" s="1"/>
      <c r="U354" s="1">
        <f t="shared" si="82"/>
        <v>0.1254573558</v>
      </c>
      <c r="V354" s="1">
        <f t="shared" si="75"/>
        <v>113.6643643</v>
      </c>
      <c r="W354" s="1"/>
      <c r="X354" s="1">
        <f t="shared" si="76"/>
        <v>99.30140046</v>
      </c>
      <c r="Y354" s="1"/>
      <c r="Z354" s="1">
        <f t="shared" si="77"/>
        <v>266.9425964</v>
      </c>
      <c r="AA354" s="1"/>
      <c r="AB354" s="1">
        <f t="shared" si="78"/>
        <v>268.5437742</v>
      </c>
      <c r="AC354" s="1"/>
      <c r="AD354" s="1">
        <f t="shared" si="79"/>
        <v>0.006203559359</v>
      </c>
      <c r="AE354" s="1"/>
      <c r="AF354" s="1"/>
      <c r="AG354" s="1"/>
      <c r="AH354" s="1"/>
      <c r="AI354" s="1"/>
      <c r="AJ354" s="1"/>
      <c r="AK354" s="1"/>
      <c r="AL354" s="1"/>
    </row>
    <row r="355" ht="15.75" customHeight="1">
      <c r="O355" s="28"/>
      <c r="P355" s="57">
        <f t="shared" si="80"/>
        <v>66</v>
      </c>
      <c r="Q355" s="57" t="s">
        <v>113</v>
      </c>
      <c r="R355" s="57">
        <f t="shared" si="72"/>
        <v>0.001647164425</v>
      </c>
      <c r="S355" s="57">
        <f t="shared" si="73"/>
        <v>920</v>
      </c>
      <c r="T355" s="57">
        <f>SUM(R349:R355)</f>
        <v>0.01395788598</v>
      </c>
      <c r="U355" s="57">
        <f t="shared" si="82"/>
        <v>0.1180095916</v>
      </c>
      <c r="V355" s="57">
        <f t="shared" si="75"/>
        <v>108.5688243</v>
      </c>
      <c r="W355" s="57">
        <f>SUM(V349:V355)</f>
        <v>874.5834504</v>
      </c>
      <c r="X355" s="57">
        <f t="shared" si="76"/>
        <v>94.5890747</v>
      </c>
      <c r="Y355" s="57">
        <f>$W$355/SUM(X349:X355)</f>
        <v>1.137498023</v>
      </c>
      <c r="Z355" s="57">
        <f t="shared" si="77"/>
        <v>250.6553403</v>
      </c>
      <c r="AA355" s="57">
        <f>SUM(Z349:Z355)</f>
        <v>2137.61712</v>
      </c>
      <c r="AB355" s="57">
        <f t="shared" si="78"/>
        <v>253.2143162</v>
      </c>
      <c r="AC355" s="57">
        <f>SUM(AB349:AB355)</f>
        <v>2128.238995</v>
      </c>
      <c r="AD355" s="57">
        <f t="shared" si="79"/>
        <v>0.005831690127</v>
      </c>
      <c r="AE355" s="57">
        <f>SUM(AD349:AD355)</f>
        <v>0.04952434519</v>
      </c>
      <c r="AF355" s="1"/>
      <c r="AG355" s="1"/>
      <c r="AH355" s="1"/>
      <c r="AI355" s="1"/>
      <c r="AJ355" s="1"/>
      <c r="AK355" s="1"/>
      <c r="AL355" s="1"/>
    </row>
    <row r="356" ht="15.75" customHeight="1">
      <c r="O356" s="28"/>
      <c r="P356" s="1">
        <f t="shared" si="80"/>
        <v>67</v>
      </c>
      <c r="Q356" s="1"/>
      <c r="R356" s="1">
        <f t="shared" si="72"/>
        <v>0.001549380663</v>
      </c>
      <c r="S356" s="1">
        <f t="shared" si="73"/>
        <v>934</v>
      </c>
      <c r="T356" s="1"/>
      <c r="U356" s="1">
        <f t="shared" ref="U356:U366" si="83">R356/$T$366</f>
        <v>0.1211711014</v>
      </c>
      <c r="V356" s="1">
        <f t="shared" si="75"/>
        <v>113.1738087</v>
      </c>
      <c r="W356" s="1"/>
      <c r="X356" s="1">
        <f t="shared" si="76"/>
        <v>98.33420737</v>
      </c>
      <c r="Y356" s="1"/>
      <c r="Z356" s="1">
        <f t="shared" si="77"/>
        <v>256.9480451</v>
      </c>
      <c r="AA356" s="1"/>
      <c r="AB356" s="1">
        <f t="shared" si="78"/>
        <v>260.6142989</v>
      </c>
      <c r="AC356" s="1"/>
      <c r="AD356" s="1">
        <f t="shared" si="79"/>
        <v>0.00598439841</v>
      </c>
      <c r="AE356" s="1"/>
      <c r="AF356" s="1"/>
      <c r="AG356" s="1"/>
      <c r="AH356" s="1"/>
      <c r="AI356" s="1"/>
      <c r="AJ356" s="1"/>
      <c r="AK356" s="1"/>
      <c r="AL356" s="1"/>
    </row>
    <row r="357" ht="15.75" customHeight="1">
      <c r="O357" s="28"/>
      <c r="P357" s="1">
        <f t="shared" si="80"/>
        <v>68</v>
      </c>
      <c r="Q357" s="1"/>
      <c r="R357" s="1">
        <f t="shared" si="72"/>
        <v>0.001457401826</v>
      </c>
      <c r="S357" s="1">
        <f t="shared" si="73"/>
        <v>948</v>
      </c>
      <c r="T357" s="1"/>
      <c r="U357" s="1">
        <f t="shared" si="83"/>
        <v>0.1139777904</v>
      </c>
      <c r="V357" s="1">
        <f t="shared" si="75"/>
        <v>108.0509453</v>
      </c>
      <c r="W357" s="1"/>
      <c r="X357" s="1">
        <f t="shared" si="76"/>
        <v>93.63271616</v>
      </c>
      <c r="Y357" s="1"/>
      <c r="Z357" s="1">
        <f t="shared" si="77"/>
        <v>241.3237917</v>
      </c>
      <c r="AA357" s="1"/>
      <c r="AB357" s="1">
        <f t="shared" si="78"/>
        <v>245.7110586</v>
      </c>
      <c r="AC357" s="1"/>
      <c r="AD357" s="1">
        <f t="shared" si="79"/>
        <v>0.00562597174</v>
      </c>
      <c r="AE357" s="1"/>
      <c r="AF357" s="1"/>
      <c r="AG357" s="1"/>
      <c r="AH357" s="1"/>
      <c r="AI357" s="1"/>
      <c r="AJ357" s="1"/>
      <c r="AK357" s="1"/>
      <c r="AL357" s="1"/>
    </row>
    <row r="358" ht="15.75" customHeight="1">
      <c r="O358" s="28"/>
      <c r="P358" s="1">
        <f t="shared" si="80"/>
        <v>69</v>
      </c>
      <c r="Q358" s="1"/>
      <c r="R358" s="1">
        <f t="shared" si="72"/>
        <v>0.001370883303</v>
      </c>
      <c r="S358" s="1">
        <f t="shared" si="73"/>
        <v>962</v>
      </c>
      <c r="T358" s="1"/>
      <c r="U358" s="1">
        <f t="shared" si="83"/>
        <v>0.1072115096</v>
      </c>
      <c r="V358" s="1">
        <f t="shared" si="75"/>
        <v>103.1374722</v>
      </c>
      <c r="W358" s="1"/>
      <c r="X358" s="1">
        <f t="shared" si="76"/>
        <v>89.14005473</v>
      </c>
      <c r="Y358" s="1"/>
      <c r="Z358" s="1">
        <f t="shared" si="77"/>
        <v>226.6733184</v>
      </c>
      <c r="AA358" s="1"/>
      <c r="AB358" s="1">
        <f t="shared" si="78"/>
        <v>231.6482268</v>
      </c>
      <c r="AC358" s="1"/>
      <c r="AD358" s="1">
        <f t="shared" si="79"/>
        <v>0.005289148233</v>
      </c>
      <c r="AE358" s="1"/>
      <c r="AF358" s="1"/>
      <c r="AG358" s="1"/>
      <c r="AH358" s="1"/>
      <c r="AI358" s="1"/>
      <c r="AJ358" s="1"/>
      <c r="AK358" s="1"/>
      <c r="AL358" s="1"/>
    </row>
    <row r="359" ht="15.75" customHeight="1">
      <c r="O359" s="28"/>
      <c r="P359" s="1">
        <f t="shared" si="80"/>
        <v>70</v>
      </c>
      <c r="Q359" s="1"/>
      <c r="R359" s="1">
        <f t="shared" si="72"/>
        <v>0.001289500945</v>
      </c>
      <c r="S359" s="1">
        <f t="shared" si="73"/>
        <v>976</v>
      </c>
      <c r="T359" s="1"/>
      <c r="U359" s="1">
        <f t="shared" si="83"/>
        <v>0.1008469084</v>
      </c>
      <c r="V359" s="1">
        <f t="shared" si="75"/>
        <v>98.42658256</v>
      </c>
      <c r="W359" s="1"/>
      <c r="X359" s="1">
        <f t="shared" si="76"/>
        <v>84.84821127</v>
      </c>
      <c r="Y359" s="1"/>
      <c r="Z359" s="1">
        <f t="shared" si="77"/>
        <v>212.933785</v>
      </c>
      <c r="AA359" s="1"/>
      <c r="AB359" s="1">
        <f t="shared" si="78"/>
        <v>218.3794658</v>
      </c>
      <c r="AC359" s="1"/>
      <c r="AD359" s="1">
        <f t="shared" si="79"/>
        <v>0.004972613245</v>
      </c>
      <c r="AE359" s="1"/>
      <c r="AF359" s="1"/>
      <c r="AG359" s="1"/>
      <c r="AH359" s="1"/>
      <c r="AI359" s="1"/>
      <c r="AJ359" s="1"/>
      <c r="AK359" s="1"/>
      <c r="AL359" s="1"/>
    </row>
    <row r="360" ht="15.75" customHeight="1">
      <c r="O360" s="28"/>
      <c r="P360" s="1">
        <f t="shared" si="80"/>
        <v>71</v>
      </c>
      <c r="Q360" s="1"/>
      <c r="R360" s="1">
        <f t="shared" si="72"/>
        <v>0.001212949842</v>
      </c>
      <c r="S360" s="1">
        <f t="shared" si="73"/>
        <v>990</v>
      </c>
      <c r="T360" s="1"/>
      <c r="U360" s="1">
        <f t="shared" si="83"/>
        <v>0.09486014112</v>
      </c>
      <c r="V360" s="1">
        <f t="shared" si="75"/>
        <v>93.91153971</v>
      </c>
      <c r="W360" s="1"/>
      <c r="X360" s="1">
        <f t="shared" si="76"/>
        <v>80.74937251</v>
      </c>
      <c r="Y360" s="1"/>
      <c r="Z360" s="1">
        <f t="shared" si="77"/>
        <v>200.0466063</v>
      </c>
      <c r="AA360" s="1"/>
      <c r="AB360" s="1">
        <f t="shared" si="78"/>
        <v>205.8608939</v>
      </c>
      <c r="AC360" s="1"/>
      <c r="AD360" s="1">
        <f t="shared" si="79"/>
        <v>0.004675133348</v>
      </c>
      <c r="AE360" s="1"/>
      <c r="AF360" s="1"/>
      <c r="AG360" s="1"/>
      <c r="AH360" s="1"/>
      <c r="AI360" s="1"/>
      <c r="AJ360" s="1"/>
      <c r="AK360" s="1"/>
      <c r="AL360" s="1"/>
    </row>
    <row r="361" ht="15.75" customHeight="1">
      <c r="O361" s="28"/>
      <c r="P361" s="1">
        <f t="shared" si="80"/>
        <v>72</v>
      </c>
      <c r="Q361" s="1"/>
      <c r="R361" s="1">
        <f t="shared" si="72"/>
        <v>0.001140943189</v>
      </c>
      <c r="S361" s="1">
        <f t="shared" si="73"/>
        <v>1004</v>
      </c>
      <c r="T361" s="1"/>
      <c r="U361" s="1">
        <f t="shared" si="83"/>
        <v>0.08922877775</v>
      </c>
      <c r="V361" s="1">
        <f t="shared" si="75"/>
        <v>89.58569287</v>
      </c>
      <c r="W361" s="1"/>
      <c r="X361" s="1">
        <f t="shared" si="76"/>
        <v>76.83592979</v>
      </c>
      <c r="Y361" s="1"/>
      <c r="Z361" s="1">
        <f t="shared" si="77"/>
        <v>187.9571453</v>
      </c>
      <c r="AA361" s="1"/>
      <c r="AB361" s="1">
        <f t="shared" si="78"/>
        <v>194.0509646</v>
      </c>
      <c r="AC361" s="1"/>
      <c r="AD361" s="1">
        <f t="shared" si="79"/>
        <v>0.004395551193</v>
      </c>
      <c r="AE361" s="1"/>
      <c r="AF361" s="1"/>
      <c r="AG361" s="1"/>
      <c r="AH361" s="1"/>
      <c r="AI361" s="1"/>
      <c r="AJ361" s="1"/>
      <c r="AK361" s="1"/>
      <c r="AL361" s="1"/>
    </row>
    <row r="362" ht="15.75" customHeight="1">
      <c r="O362" s="28"/>
      <c r="P362" s="1">
        <f t="shared" si="80"/>
        <v>73</v>
      </c>
      <c r="Q362" s="1"/>
      <c r="R362" s="1">
        <f t="shared" si="72"/>
        <v>0.001073211204</v>
      </c>
      <c r="S362" s="1">
        <f t="shared" si="73"/>
        <v>1018</v>
      </c>
      <c r="T362" s="1"/>
      <c r="U362" s="1">
        <f t="shared" si="83"/>
        <v>0.08393171975</v>
      </c>
      <c r="V362" s="1">
        <f t="shared" si="75"/>
        <v>85.4424907</v>
      </c>
      <c r="W362" s="1"/>
      <c r="X362" s="1">
        <f t="shared" si="76"/>
        <v>73.10048353</v>
      </c>
      <c r="Y362" s="1"/>
      <c r="Z362" s="1">
        <f t="shared" si="77"/>
        <v>176.6144298</v>
      </c>
      <c r="AA362" s="1"/>
      <c r="AB362" s="1">
        <f t="shared" si="78"/>
        <v>182.9103516</v>
      </c>
      <c r="AC362" s="1"/>
      <c r="AD362" s="1">
        <f t="shared" si="79"/>
        <v>0.004132780706</v>
      </c>
      <c r="AE362" s="1"/>
      <c r="AF362" s="1"/>
      <c r="AG362" s="1"/>
      <c r="AH362" s="1"/>
      <c r="AI362" s="1"/>
      <c r="AJ362" s="1"/>
      <c r="AK362" s="1"/>
      <c r="AL362" s="1"/>
    </row>
    <row r="363" ht="15.75" customHeight="1">
      <c r="O363" s="28"/>
      <c r="P363" s="1">
        <f t="shared" si="80"/>
        <v>74</v>
      </c>
      <c r="Q363" s="1"/>
      <c r="R363" s="1">
        <f t="shared" si="72"/>
        <v>0.001009500121</v>
      </c>
      <c r="S363" s="1">
        <f t="shared" si="73"/>
        <v>1032</v>
      </c>
      <c r="T363" s="1"/>
      <c r="U363" s="1">
        <f t="shared" si="83"/>
        <v>0.07894912109</v>
      </c>
      <c r="V363" s="1">
        <f t="shared" si="75"/>
        <v>81.47549296</v>
      </c>
      <c r="W363" s="1"/>
      <c r="X363" s="1">
        <f t="shared" si="76"/>
        <v>69.53584637</v>
      </c>
      <c r="Y363" s="1"/>
      <c r="Z363" s="1">
        <f t="shared" si="77"/>
        <v>165.9708919</v>
      </c>
      <c r="AA363" s="1"/>
      <c r="AB363" s="1">
        <f t="shared" si="78"/>
        <v>172.401838</v>
      </c>
      <c r="AC363" s="1"/>
      <c r="AD363" s="1">
        <f t="shared" si="79"/>
        <v>0.003885802599</v>
      </c>
      <c r="AE363" s="1"/>
      <c r="AF363" s="1"/>
      <c r="AG363" s="1"/>
      <c r="AH363" s="1"/>
      <c r="AI363" s="1"/>
      <c r="AJ363" s="1"/>
      <c r="AK363" s="1"/>
      <c r="AL363" s="1"/>
    </row>
    <row r="364" ht="15.75" customHeight="1">
      <c r="O364" s="28"/>
      <c r="P364" s="1">
        <f t="shared" si="80"/>
        <v>75</v>
      </c>
      <c r="Q364" s="1"/>
      <c r="R364" s="1">
        <f t="shared" si="72"/>
        <v>0.0009495712415</v>
      </c>
      <c r="S364" s="1">
        <f t="shared" si="73"/>
        <v>1046</v>
      </c>
      <c r="T364" s="1"/>
      <c r="U364" s="1">
        <f t="shared" si="83"/>
        <v>0.07426231393</v>
      </c>
      <c r="V364" s="1">
        <f t="shared" si="75"/>
        <v>77.67838037</v>
      </c>
      <c r="W364" s="1"/>
      <c r="X364" s="1">
        <f t="shared" si="76"/>
        <v>66.13504508</v>
      </c>
      <c r="Y364" s="1"/>
      <c r="Z364" s="1">
        <f t="shared" si="77"/>
        <v>155.9821263</v>
      </c>
      <c r="AA364" s="1"/>
      <c r="AB364" s="1">
        <f t="shared" si="78"/>
        <v>162.4902104</v>
      </c>
      <c r="AC364" s="1"/>
      <c r="AD364" s="1">
        <f t="shared" si="79"/>
        <v>0.003653660183</v>
      </c>
      <c r="AE364" s="1"/>
      <c r="AF364" s="1"/>
      <c r="AG364" s="1"/>
      <c r="AH364" s="1"/>
      <c r="AI364" s="1"/>
      <c r="AJ364" s="1"/>
      <c r="AK364" s="1"/>
      <c r="AL364" s="1"/>
    </row>
    <row r="365" ht="15.75" customHeight="1">
      <c r="O365" s="28"/>
      <c r="P365" s="1">
        <f t="shared" si="80"/>
        <v>76</v>
      </c>
      <c r="Q365" s="1"/>
      <c r="R365" s="1">
        <f t="shared" si="72"/>
        <v>0.0008932000339</v>
      </c>
      <c r="S365" s="1">
        <f t="shared" si="73"/>
        <v>1060</v>
      </c>
      <c r="T365" s="1"/>
      <c r="U365" s="1">
        <f t="shared" si="83"/>
        <v>0.06985373864</v>
      </c>
      <c r="V365" s="1">
        <f t="shared" si="75"/>
        <v>74.04496296</v>
      </c>
      <c r="W365" s="1"/>
      <c r="X365" s="1">
        <f t="shared" si="76"/>
        <v>62.89132146</v>
      </c>
      <c r="Y365" s="1"/>
      <c r="Z365" s="1">
        <f t="shared" si="77"/>
        <v>146.6066681</v>
      </c>
      <c r="AA365" s="1"/>
      <c r="AB365" s="1">
        <f t="shared" si="78"/>
        <v>153.1421574</v>
      </c>
      <c r="AC365" s="1"/>
      <c r="AD365" s="1">
        <f t="shared" si="79"/>
        <v>0.003435455438</v>
      </c>
      <c r="AE365" s="1"/>
      <c r="AF365" s="1"/>
      <c r="AG365" s="1"/>
      <c r="AH365" s="1"/>
      <c r="AI365" s="1"/>
      <c r="AJ365" s="1"/>
      <c r="AK365" s="1"/>
      <c r="AL365" s="1"/>
    </row>
    <row r="366" ht="15.75" customHeight="1">
      <c r="O366" s="28"/>
      <c r="P366" s="57">
        <f t="shared" si="80"/>
        <v>77</v>
      </c>
      <c r="Q366" s="57" t="s">
        <v>114</v>
      </c>
      <c r="R366" s="57">
        <f t="shared" si="72"/>
        <v>0.0008401752978</v>
      </c>
      <c r="S366" s="57">
        <f t="shared" si="73"/>
        <v>1074</v>
      </c>
      <c r="T366" s="57">
        <f>SUM(R356:R366)</f>
        <v>0.01278671767</v>
      </c>
      <c r="U366" s="57">
        <f t="shared" si="83"/>
        <v>0.06570687801</v>
      </c>
      <c r="V366" s="57">
        <f t="shared" si="75"/>
        <v>70.56918698</v>
      </c>
      <c r="W366" s="57">
        <f>SUM(V356:V366)</f>
        <v>995.4965553</v>
      </c>
      <c r="X366" s="57">
        <f t="shared" si="76"/>
        <v>59.79813223</v>
      </c>
      <c r="Y366" s="57">
        <f>$W$366/SUM(X356:X366)</f>
        <v>1.164321658</v>
      </c>
      <c r="Z366" s="57">
        <f t="shared" si="77"/>
        <v>137.8057864</v>
      </c>
      <c r="AA366" s="57">
        <f>SUM(Z356:Z366)</f>
        <v>2108.862595</v>
      </c>
      <c r="AB366" s="57">
        <f t="shared" si="78"/>
        <v>144.3261728</v>
      </c>
      <c r="AC366" s="57">
        <f>SUM(AB356:AB366)</f>
        <v>2171.535639</v>
      </c>
      <c r="AD366" s="57">
        <f t="shared" si="79"/>
        <v>0.003230345348</v>
      </c>
      <c r="AE366" s="57">
        <f>SUM(AD356:AD366)</f>
        <v>0.04928086044</v>
      </c>
      <c r="AF366" s="1"/>
      <c r="AG366" s="1"/>
      <c r="AH366" s="1"/>
      <c r="AI366" s="1"/>
      <c r="AJ366" s="1"/>
      <c r="AK366" s="1"/>
      <c r="AL366" s="1"/>
    </row>
    <row r="367" ht="15.75" customHeight="1">
      <c r="O367" s="28"/>
      <c r="P367" s="1">
        <f t="shared" si="80"/>
        <v>78</v>
      </c>
      <c r="Q367" s="1"/>
      <c r="R367" s="1">
        <f t="shared" si="72"/>
        <v>0.0007902983702</v>
      </c>
      <c r="S367" s="1">
        <f t="shared" si="73"/>
        <v>1088</v>
      </c>
      <c r="T367" s="1"/>
      <c r="U367" s="1">
        <f t="shared" ref="U367:U406" si="84">R367/$T$406</f>
        <v>0.0649838195</v>
      </c>
      <c r="V367" s="1">
        <f t="shared" si="75"/>
        <v>70.70239562</v>
      </c>
      <c r="W367" s="1"/>
      <c r="X367" s="1">
        <f t="shared" si="76"/>
        <v>59.77191704</v>
      </c>
      <c r="Y367" s="1"/>
      <c r="Z367" s="1">
        <f t="shared" si="77"/>
        <v>136.2034665</v>
      </c>
      <c r="AA367" s="1"/>
      <c r="AB367" s="1">
        <f t="shared" si="78"/>
        <v>143.0052324</v>
      </c>
      <c r="AC367" s="1"/>
      <c r="AD367" s="1">
        <f t="shared" si="79"/>
        <v>0.00319370656</v>
      </c>
      <c r="AE367" s="1"/>
      <c r="AF367" s="1"/>
      <c r="AG367" s="1"/>
      <c r="AH367" s="1"/>
      <c r="AI367" s="1"/>
      <c r="AJ367" s="1"/>
      <c r="AK367" s="1"/>
      <c r="AL367" s="1"/>
    </row>
    <row r="368" ht="15.75" customHeight="1">
      <c r="O368" s="28"/>
      <c r="P368" s="1">
        <f t="shared" si="80"/>
        <v>79</v>
      </c>
      <c r="Q368" s="1"/>
      <c r="R368" s="1">
        <f t="shared" si="72"/>
        <v>0.0007433823817</v>
      </c>
      <c r="S368" s="1">
        <f t="shared" si="73"/>
        <v>1102</v>
      </c>
      <c r="T368" s="1"/>
      <c r="U368" s="1">
        <f t="shared" si="84"/>
        <v>0.06112606116</v>
      </c>
      <c r="V368" s="1">
        <f t="shared" si="75"/>
        <v>67.3609194</v>
      </c>
      <c r="W368" s="1"/>
      <c r="X368" s="1">
        <f t="shared" si="76"/>
        <v>56.81650551</v>
      </c>
      <c r="Y368" s="1"/>
      <c r="Z368" s="1">
        <f t="shared" si="77"/>
        <v>128.0466894</v>
      </c>
      <c r="AA368" s="1"/>
      <c r="AB368" s="1">
        <f t="shared" si="78"/>
        <v>134.762572</v>
      </c>
      <c r="AC368" s="1"/>
      <c r="AD368" s="1">
        <f t="shared" si="79"/>
        <v>0.003003141422</v>
      </c>
      <c r="AE368" s="1"/>
      <c r="AF368" s="1"/>
      <c r="AG368" s="1"/>
      <c r="AH368" s="1"/>
      <c r="AI368" s="1"/>
      <c r="AJ368" s="1"/>
      <c r="AK368" s="1"/>
      <c r="AL368" s="1"/>
    </row>
    <row r="369" ht="15.75" customHeight="1">
      <c r="O369" s="28"/>
      <c r="P369" s="1">
        <f t="shared" si="80"/>
        <v>80</v>
      </c>
      <c r="Q369" s="1"/>
      <c r="R369" s="1">
        <f t="shared" si="72"/>
        <v>0.0006992515564</v>
      </c>
      <c r="S369" s="1">
        <f t="shared" si="73"/>
        <v>1116</v>
      </c>
      <c r="T369" s="1"/>
      <c r="U369" s="1">
        <f t="shared" si="84"/>
        <v>0.05749731828</v>
      </c>
      <c r="V369" s="1">
        <f t="shared" si="75"/>
        <v>64.16700721</v>
      </c>
      <c r="W369" s="1"/>
      <c r="X369" s="1">
        <f t="shared" si="76"/>
        <v>54.00007146</v>
      </c>
      <c r="Y369" s="1"/>
      <c r="Z369" s="1">
        <f t="shared" si="77"/>
        <v>120.3871842</v>
      </c>
      <c r="AA369" s="1"/>
      <c r="AB369" s="1">
        <f t="shared" si="78"/>
        <v>126.9903926</v>
      </c>
      <c r="AC369" s="1"/>
      <c r="AD369" s="1">
        <f t="shared" si="79"/>
        <v>0.002823997147</v>
      </c>
      <c r="AE369" s="1"/>
      <c r="AF369" s="1"/>
      <c r="AG369" s="1"/>
      <c r="AH369" s="1"/>
      <c r="AI369" s="1"/>
      <c r="AJ369" s="1"/>
      <c r="AK369" s="1"/>
      <c r="AL369" s="1"/>
    </row>
    <row r="370" ht="15.75" customHeight="1">
      <c r="O370" s="28"/>
      <c r="P370" s="1">
        <f t="shared" si="80"/>
        <v>81</v>
      </c>
      <c r="Q370" s="1"/>
      <c r="R370" s="1">
        <f t="shared" si="72"/>
        <v>0.0006577405535</v>
      </c>
      <c r="S370" s="1">
        <f t="shared" si="73"/>
        <v>1130</v>
      </c>
      <c r="T370" s="1"/>
      <c r="U370" s="1">
        <f t="shared" si="84"/>
        <v>0.05408399539</v>
      </c>
      <c r="V370" s="1">
        <f t="shared" si="75"/>
        <v>61.11491479</v>
      </c>
      <c r="W370" s="1"/>
      <c r="X370" s="1">
        <f t="shared" si="76"/>
        <v>51.31662263</v>
      </c>
      <c r="Y370" s="1"/>
      <c r="Z370" s="1">
        <f t="shared" si="77"/>
        <v>113.19387</v>
      </c>
      <c r="AA370" s="1"/>
      <c r="AB370" s="1">
        <f t="shared" si="78"/>
        <v>119.6622297</v>
      </c>
      <c r="AC370" s="1"/>
      <c r="AD370" s="1">
        <f t="shared" si="79"/>
        <v>0.002655584861</v>
      </c>
      <c r="AE370" s="1"/>
      <c r="AF370" s="1"/>
      <c r="AG370" s="1"/>
      <c r="AH370" s="1"/>
      <c r="AI370" s="1"/>
      <c r="AJ370" s="1"/>
      <c r="AK370" s="1"/>
      <c r="AL370" s="1"/>
    </row>
    <row r="371" ht="15.75" customHeight="1">
      <c r="O371" s="28"/>
      <c r="P371" s="1">
        <f t="shared" si="80"/>
        <v>82</v>
      </c>
      <c r="Q371" s="1"/>
      <c r="R371" s="1">
        <f t="shared" si="72"/>
        <v>0.0006186938473</v>
      </c>
      <c r="S371" s="1">
        <f t="shared" si="73"/>
        <v>1144</v>
      </c>
      <c r="T371" s="1"/>
      <c r="U371" s="1">
        <f t="shared" si="84"/>
        <v>0.05087330408</v>
      </c>
      <c r="V371" s="1">
        <f t="shared" si="75"/>
        <v>58.19905987</v>
      </c>
      <c r="W371" s="1"/>
      <c r="X371" s="1">
        <f t="shared" si="76"/>
        <v>48.76038142</v>
      </c>
      <c r="Y371" s="1"/>
      <c r="Z371" s="1">
        <f t="shared" si="77"/>
        <v>106.4376774</v>
      </c>
      <c r="AA371" s="1"/>
      <c r="AB371" s="1">
        <f t="shared" si="78"/>
        <v>112.7530727</v>
      </c>
      <c r="AC371" s="1"/>
      <c r="AD371" s="1">
        <f t="shared" si="79"/>
        <v>0.002497257645</v>
      </c>
      <c r="AE371" s="1"/>
      <c r="AF371" s="1"/>
      <c r="AG371" s="1"/>
      <c r="AH371" s="1"/>
      <c r="AI371" s="1"/>
      <c r="AJ371" s="1"/>
      <c r="AK371" s="1"/>
      <c r="AL371" s="1"/>
    </row>
    <row r="372" ht="15.75" customHeight="1">
      <c r="O372" s="28"/>
      <c r="P372" s="1">
        <f t="shared" si="80"/>
        <v>83</v>
      </c>
      <c r="Q372" s="1"/>
      <c r="R372" s="1">
        <f t="shared" si="72"/>
        <v>0.0005819651452</v>
      </c>
      <c r="S372" s="1">
        <f t="shared" si="73"/>
        <v>1158</v>
      </c>
      <c r="T372" s="1"/>
      <c r="U372" s="1">
        <f t="shared" si="84"/>
        <v>0.04785321516</v>
      </c>
      <c r="V372" s="1">
        <f t="shared" si="75"/>
        <v>55.41402316</v>
      </c>
      <c r="W372" s="1"/>
      <c r="X372" s="1">
        <f t="shared" si="76"/>
        <v>46.32578105</v>
      </c>
      <c r="Y372" s="1"/>
      <c r="Z372" s="1">
        <f t="shared" si="77"/>
        <v>100.0914124</v>
      </c>
      <c r="AA372" s="1"/>
      <c r="AB372" s="1">
        <f t="shared" si="78"/>
        <v>106.2392882</v>
      </c>
      <c r="AC372" s="1"/>
      <c r="AD372" s="1">
        <f t="shared" si="79"/>
        <v>0.002348407947</v>
      </c>
      <c r="AE372" s="1"/>
      <c r="AF372" s="1"/>
      <c r="AG372" s="1"/>
      <c r="AH372" s="1"/>
      <c r="AI372" s="1"/>
      <c r="AJ372" s="1"/>
      <c r="AK372" s="1"/>
      <c r="AL372" s="1"/>
    </row>
    <row r="373" ht="15.75" customHeight="1">
      <c r="O373" s="28"/>
      <c r="P373" s="1">
        <f t="shared" si="80"/>
        <v>84</v>
      </c>
      <c r="Q373" s="1"/>
      <c r="R373" s="1">
        <f t="shared" si="72"/>
        <v>0.000547416839</v>
      </c>
      <c r="S373" s="1">
        <f t="shared" si="73"/>
        <v>1172</v>
      </c>
      <c r="T373" s="1"/>
      <c r="U373" s="1">
        <f t="shared" si="84"/>
        <v>0.04501241354</v>
      </c>
      <c r="V373" s="1">
        <f t="shared" si="75"/>
        <v>52.75454867</v>
      </c>
      <c r="W373" s="1"/>
      <c r="X373" s="1">
        <f t="shared" si="76"/>
        <v>44.00746142</v>
      </c>
      <c r="Y373" s="1"/>
      <c r="Z373" s="1">
        <f t="shared" si="77"/>
        <v>94.12962919</v>
      </c>
      <c r="AA373" s="1"/>
      <c r="AB373" s="1">
        <f t="shared" si="78"/>
        <v>100.0985476</v>
      </c>
      <c r="AC373" s="1"/>
      <c r="AD373" s="1">
        <f t="shared" si="79"/>
        <v>0.002208465144</v>
      </c>
      <c r="AE373" s="1"/>
      <c r="AF373" s="1"/>
      <c r="AG373" s="1"/>
      <c r="AH373" s="1"/>
      <c r="AI373" s="1"/>
      <c r="AJ373" s="1"/>
      <c r="AK373" s="1"/>
      <c r="AL373" s="1"/>
    </row>
    <row r="374" ht="15.75" customHeight="1">
      <c r="O374" s="28"/>
      <c r="P374" s="1">
        <f t="shared" si="80"/>
        <v>85</v>
      </c>
      <c r="Q374" s="1"/>
      <c r="R374" s="1">
        <f t="shared" si="72"/>
        <v>0.0005149194898</v>
      </c>
      <c r="S374" s="1">
        <f t="shared" si="73"/>
        <v>1186</v>
      </c>
      <c r="T374" s="1"/>
      <c r="U374" s="1">
        <f t="shared" si="84"/>
        <v>0.04234025584</v>
      </c>
      <c r="V374" s="1">
        <f t="shared" si="75"/>
        <v>50.21554343</v>
      </c>
      <c r="W374" s="1"/>
      <c r="X374" s="1">
        <f t="shared" si="76"/>
        <v>41.80026464</v>
      </c>
      <c r="Y374" s="1"/>
      <c r="Z374" s="1">
        <f t="shared" si="77"/>
        <v>88.52851285</v>
      </c>
      <c r="AA374" s="1"/>
      <c r="AB374" s="1">
        <f t="shared" si="78"/>
        <v>94.30975693</v>
      </c>
      <c r="AC374" s="1"/>
      <c r="AD374" s="1">
        <f t="shared" si="79"/>
        <v>0.00207689327</v>
      </c>
      <c r="AE374" s="1"/>
      <c r="AF374" s="1"/>
      <c r="AG374" s="1"/>
      <c r="AH374" s="1"/>
      <c r="AI374" s="1"/>
      <c r="AJ374" s="1"/>
      <c r="AK374" s="1"/>
      <c r="AL374" s="1"/>
    </row>
    <row r="375" ht="15.75" customHeight="1">
      <c r="O375" s="28"/>
      <c r="P375" s="1">
        <f t="shared" si="80"/>
        <v>86</v>
      </c>
      <c r="Q375" s="1"/>
      <c r="R375" s="1">
        <f t="shared" si="72"/>
        <v>0.0004843513427</v>
      </c>
      <c r="S375" s="1">
        <f t="shared" si="73"/>
        <v>1200</v>
      </c>
      <c r="T375" s="1"/>
      <c r="U375" s="1">
        <f t="shared" si="84"/>
        <v>0.03982673053</v>
      </c>
      <c r="V375" s="1">
        <f t="shared" si="75"/>
        <v>47.79207663</v>
      </c>
      <c r="W375" s="1"/>
      <c r="X375" s="1">
        <f t="shared" si="76"/>
        <v>39.69923033</v>
      </c>
      <c r="Y375" s="1"/>
      <c r="Z375" s="1">
        <f t="shared" si="77"/>
        <v>83.26577008</v>
      </c>
      <c r="AA375" s="1"/>
      <c r="AB375" s="1">
        <f t="shared" si="78"/>
        <v>88.85299169</v>
      </c>
      <c r="AC375" s="1"/>
      <c r="AD375" s="1">
        <f t="shared" si="79"/>
        <v>0.001953188883</v>
      </c>
      <c r="AE375" s="1"/>
      <c r="AF375" s="1"/>
      <c r="AG375" s="1"/>
      <c r="AH375" s="1"/>
      <c r="AI375" s="1"/>
      <c r="AJ375" s="1"/>
      <c r="AK375" s="1"/>
      <c r="AL375" s="1"/>
    </row>
    <row r="376" ht="15.75" customHeight="1">
      <c r="O376" s="28"/>
      <c r="P376" s="1">
        <f t="shared" si="80"/>
        <v>87</v>
      </c>
      <c r="Q376" s="1"/>
      <c r="R376" s="1">
        <f t="shared" si="72"/>
        <v>0.0004555978707</v>
      </c>
      <c r="S376" s="1">
        <f t="shared" si="73"/>
        <v>1214</v>
      </c>
      <c r="T376" s="1"/>
      <c r="U376" s="1">
        <f t="shared" si="84"/>
        <v>0.03746242041</v>
      </c>
      <c r="V376" s="1">
        <f t="shared" si="75"/>
        <v>45.47937838</v>
      </c>
      <c r="W376" s="1"/>
      <c r="X376" s="1">
        <f t="shared" si="76"/>
        <v>37.69959077</v>
      </c>
      <c r="Y376" s="1"/>
      <c r="Z376" s="1">
        <f t="shared" si="77"/>
        <v>78.32052768</v>
      </c>
      <c r="AA376" s="1"/>
      <c r="AB376" s="1">
        <f t="shared" si="78"/>
        <v>83.70943376</v>
      </c>
      <c r="AC376" s="1"/>
      <c r="AD376" s="1">
        <f t="shared" si="79"/>
        <v>0.001836879064</v>
      </c>
      <c r="AE376" s="1"/>
      <c r="AF376" s="1"/>
      <c r="AG376" s="1"/>
      <c r="AH376" s="1"/>
      <c r="AI376" s="1"/>
      <c r="AJ376" s="1"/>
      <c r="AK376" s="1"/>
      <c r="AL376" s="1"/>
    </row>
    <row r="377" ht="15.75" customHeight="1">
      <c r="O377" s="28"/>
      <c r="P377" s="1">
        <f t="shared" si="80"/>
        <v>88</v>
      </c>
      <c r="Q377" s="1"/>
      <c r="R377" s="1">
        <f t="shared" si="72"/>
        <v>0.0004285513459</v>
      </c>
      <c r="S377" s="1">
        <f t="shared" si="73"/>
        <v>1228</v>
      </c>
      <c r="T377" s="1"/>
      <c r="U377" s="1">
        <f t="shared" si="84"/>
        <v>0.03523846734</v>
      </c>
      <c r="V377" s="1">
        <f t="shared" si="75"/>
        <v>43.2728379</v>
      </c>
      <c r="W377" s="1"/>
      <c r="X377" s="1">
        <f t="shared" si="76"/>
        <v>35.79676581</v>
      </c>
      <c r="Y377" s="1"/>
      <c r="Z377" s="1">
        <f t="shared" si="77"/>
        <v>73.67323827</v>
      </c>
      <c r="AA377" s="1"/>
      <c r="AB377" s="1">
        <f t="shared" si="78"/>
        <v>78.86131206</v>
      </c>
      <c r="AC377" s="1"/>
      <c r="AD377" s="1">
        <f t="shared" si="79"/>
        <v>0.001727519543</v>
      </c>
      <c r="AE377" s="1"/>
      <c r="AF377" s="1"/>
      <c r="AG377" s="1"/>
      <c r="AH377" s="1"/>
      <c r="AI377" s="1"/>
      <c r="AJ377" s="1"/>
      <c r="AK377" s="1"/>
      <c r="AL377" s="1"/>
    </row>
    <row r="378" ht="15.75" customHeight="1">
      <c r="O378" s="28"/>
      <c r="P378" s="1">
        <f t="shared" si="80"/>
        <v>89</v>
      </c>
      <c r="Q378" s="1"/>
      <c r="R378" s="1">
        <f t="shared" si="72"/>
        <v>0.0004031104355</v>
      </c>
      <c r="S378" s="1">
        <f t="shared" si="73"/>
        <v>1242</v>
      </c>
      <c r="T378" s="1"/>
      <c r="U378" s="1">
        <f t="shared" si="84"/>
        <v>0.03314653904</v>
      </c>
      <c r="V378" s="1">
        <f t="shared" si="75"/>
        <v>41.16800149</v>
      </c>
      <c r="W378" s="1"/>
      <c r="X378" s="1">
        <f t="shared" si="76"/>
        <v>33.98635781</v>
      </c>
      <c r="Y378" s="1"/>
      <c r="Z378" s="1">
        <f t="shared" si="77"/>
        <v>69.30559262</v>
      </c>
      <c r="AA378" s="1"/>
      <c r="AB378" s="1">
        <f t="shared" si="78"/>
        <v>74.29184606</v>
      </c>
      <c r="AC378" s="1"/>
      <c r="AD378" s="1">
        <f t="shared" si="79"/>
        <v>0.001624692945</v>
      </c>
      <c r="AE378" s="1"/>
      <c r="AF378" s="1"/>
      <c r="AG378" s="1"/>
      <c r="AH378" s="1"/>
      <c r="AI378" s="1"/>
      <c r="AJ378" s="1"/>
      <c r="AK378" s="1"/>
      <c r="AL378" s="1"/>
    </row>
    <row r="379" ht="15.75" customHeight="1">
      <c r="O379" s="28"/>
      <c r="P379" s="1">
        <f t="shared" si="80"/>
        <v>90</v>
      </c>
      <c r="Q379" s="1"/>
      <c r="R379" s="1">
        <f t="shared" si="72"/>
        <v>0.0003791798224</v>
      </c>
      <c r="S379" s="1">
        <f t="shared" si="73"/>
        <v>1256</v>
      </c>
      <c r="T379" s="1"/>
      <c r="U379" s="1">
        <f t="shared" si="84"/>
        <v>0.03117879786</v>
      </c>
      <c r="V379" s="1">
        <f t="shared" si="75"/>
        <v>39.16057012</v>
      </c>
      <c r="W379" s="1"/>
      <c r="X379" s="1">
        <f t="shared" si="76"/>
        <v>32.26414634</v>
      </c>
      <c r="Y379" s="1"/>
      <c r="Z379" s="1">
        <f t="shared" si="77"/>
        <v>65.20043802</v>
      </c>
      <c r="AA379" s="1"/>
      <c r="AB379" s="1">
        <f t="shared" si="78"/>
        <v>69.98519219</v>
      </c>
      <c r="AC379" s="1"/>
      <c r="AD379" s="1">
        <f t="shared" si="79"/>
        <v>0.001528007141</v>
      </c>
      <c r="AE379" s="1"/>
      <c r="AF379" s="1"/>
      <c r="AG379" s="1"/>
      <c r="AH379" s="1"/>
      <c r="AI379" s="1"/>
      <c r="AJ379" s="1"/>
      <c r="AK379" s="1"/>
      <c r="AL379" s="1"/>
    </row>
    <row r="380" ht="15.75" customHeight="1">
      <c r="O380" s="28"/>
      <c r="P380" s="1">
        <f t="shared" si="80"/>
        <v>91</v>
      </c>
      <c r="Q380" s="1"/>
      <c r="R380" s="1">
        <f t="shared" si="72"/>
        <v>0.0003566698479</v>
      </c>
      <c r="S380" s="1">
        <f t="shared" si="73"/>
        <v>1270</v>
      </c>
      <c r="T380" s="1"/>
      <c r="U380" s="1">
        <f t="shared" si="84"/>
        <v>0.02932787146</v>
      </c>
      <c r="V380" s="1">
        <f t="shared" si="75"/>
        <v>37.24639675</v>
      </c>
      <c r="W380" s="1"/>
      <c r="X380" s="1">
        <f t="shared" si="76"/>
        <v>30.62608298</v>
      </c>
      <c r="Y380" s="1"/>
      <c r="Z380" s="1">
        <f t="shared" si="77"/>
        <v>61.34170243</v>
      </c>
      <c r="AA380" s="1"/>
      <c r="AB380" s="1">
        <f t="shared" si="78"/>
        <v>65.92639294</v>
      </c>
      <c r="AC380" s="1"/>
      <c r="AD380" s="1">
        <f t="shared" si="79"/>
        <v>0.001437093705</v>
      </c>
      <c r="AE380" s="1"/>
      <c r="AF380" s="1"/>
      <c r="AG380" s="1"/>
      <c r="AH380" s="1"/>
      <c r="AI380" s="1"/>
      <c r="AJ380" s="1"/>
      <c r="AK380" s="1"/>
      <c r="AL380" s="1"/>
    </row>
    <row r="381" ht="15.75" customHeight="1">
      <c r="O381" s="28"/>
      <c r="P381" s="1">
        <f t="shared" si="80"/>
        <v>92</v>
      </c>
      <c r="Q381" s="1"/>
      <c r="R381" s="1">
        <f t="shared" si="72"/>
        <v>0.0003354961758</v>
      </c>
      <c r="S381" s="1">
        <f t="shared" si="73"/>
        <v>1284</v>
      </c>
      <c r="T381" s="1"/>
      <c r="U381" s="1">
        <f t="shared" si="84"/>
        <v>0.02758682512</v>
      </c>
      <c r="V381" s="1">
        <f t="shared" si="75"/>
        <v>35.42148346</v>
      </c>
      <c r="W381" s="1"/>
      <c r="X381" s="1">
        <f t="shared" si="76"/>
        <v>29.06828599</v>
      </c>
      <c r="Y381" s="1"/>
      <c r="Z381" s="1">
        <f t="shared" si="77"/>
        <v>57.71432382</v>
      </c>
      <c r="AA381" s="1"/>
      <c r="AB381" s="1">
        <f t="shared" si="78"/>
        <v>62.10132865</v>
      </c>
      <c r="AC381" s="1"/>
      <c r="AD381" s="1">
        <f t="shared" si="79"/>
        <v>0.001351606465</v>
      </c>
      <c r="AE381" s="1"/>
      <c r="AF381" s="1"/>
      <c r="AG381" s="1"/>
      <c r="AH381" s="1"/>
      <c r="AI381" s="1"/>
      <c r="AJ381" s="1"/>
      <c r="AK381" s="1"/>
      <c r="AL381" s="1"/>
    </row>
    <row r="382" ht="15.75" customHeight="1">
      <c r="O382" s="28"/>
      <c r="P382" s="1">
        <f t="shared" si="80"/>
        <v>93</v>
      </c>
      <c r="Q382" s="1"/>
      <c r="R382" s="1">
        <f t="shared" si="72"/>
        <v>0.0003155794769</v>
      </c>
      <c r="S382" s="1">
        <f t="shared" si="73"/>
        <v>1298</v>
      </c>
      <c r="T382" s="1"/>
      <c r="U382" s="1">
        <f t="shared" si="84"/>
        <v>0.02594913584</v>
      </c>
      <c r="V382" s="1">
        <f t="shared" si="75"/>
        <v>33.68197832</v>
      </c>
      <c r="W382" s="1"/>
      <c r="X382" s="1">
        <f t="shared" si="76"/>
        <v>27.58703504</v>
      </c>
      <c r="Y382" s="1"/>
      <c r="Z382" s="1">
        <f t="shared" si="77"/>
        <v>54.30418431</v>
      </c>
      <c r="AA382" s="1"/>
      <c r="AB382" s="1">
        <f t="shared" si="78"/>
        <v>58.49667179</v>
      </c>
      <c r="AC382" s="1"/>
      <c r="AD382" s="1">
        <f t="shared" si="79"/>
        <v>0.001271220146</v>
      </c>
      <c r="AE382" s="1"/>
      <c r="AF382" s="1"/>
      <c r="AG382" s="1"/>
      <c r="AH382" s="1"/>
      <c r="AI382" s="1"/>
      <c r="AJ382" s="1"/>
      <c r="AK382" s="1"/>
      <c r="AL382" s="1"/>
    </row>
    <row r="383" ht="15.75" customHeight="1">
      <c r="O383" s="28"/>
      <c r="P383" s="1">
        <f t="shared" si="80"/>
        <v>94</v>
      </c>
      <c r="Q383" s="1"/>
      <c r="R383" s="1">
        <f t="shared" si="72"/>
        <v>0.0002968451309</v>
      </c>
      <c r="S383" s="1">
        <f t="shared" si="73"/>
        <v>1312</v>
      </c>
      <c r="T383" s="1"/>
      <c r="U383" s="1">
        <f t="shared" si="84"/>
        <v>0.02440866783</v>
      </c>
      <c r="V383" s="1">
        <f t="shared" si="75"/>
        <v>32.02417219</v>
      </c>
      <c r="W383" s="1"/>
      <c r="X383" s="1">
        <f t="shared" si="76"/>
        <v>26.17876596</v>
      </c>
      <c r="Y383" s="1"/>
      <c r="Z383" s="1">
        <f t="shared" si="77"/>
        <v>51.09804894</v>
      </c>
      <c r="AA383" s="1"/>
      <c r="AB383" s="1">
        <f t="shared" si="78"/>
        <v>55.09984358</v>
      </c>
      <c r="AC383" s="1"/>
      <c r="AD383" s="1">
        <f t="shared" si="79"/>
        <v>0.001195629096</v>
      </c>
      <c r="AE383" s="1"/>
      <c r="AF383" s="1"/>
      <c r="AG383" s="1"/>
      <c r="AH383" s="1"/>
      <c r="AI383" s="1"/>
      <c r="AJ383" s="1"/>
      <c r="AK383" s="1"/>
      <c r="AL383" s="1"/>
    </row>
    <row r="384" ht="15.75" customHeight="1">
      <c r="O384" s="28"/>
      <c r="P384" s="1">
        <f t="shared" si="80"/>
        <v>95</v>
      </c>
      <c r="Q384" s="1"/>
      <c r="R384" s="1">
        <f t="shared" si="72"/>
        <v>0.0002792229476</v>
      </c>
      <c r="S384" s="1">
        <f t="shared" si="73"/>
        <v>1326</v>
      </c>
      <c r="T384" s="1"/>
      <c r="U384" s="1">
        <f t="shared" si="84"/>
        <v>0.02295964956</v>
      </c>
      <c r="V384" s="1">
        <f t="shared" si="75"/>
        <v>30.44449531</v>
      </c>
      <c r="W384" s="1"/>
      <c r="X384" s="1">
        <f t="shared" si="76"/>
        <v>24.84006548</v>
      </c>
      <c r="Y384" s="1"/>
      <c r="Z384" s="1">
        <f t="shared" si="77"/>
        <v>48.08350847</v>
      </c>
      <c r="AA384" s="1"/>
      <c r="AB384" s="1">
        <f t="shared" si="78"/>
        <v>51.89897293</v>
      </c>
      <c r="AC384" s="1"/>
      <c r="AD384" s="1">
        <f t="shared" si="79"/>
        <v>0.001124546088</v>
      </c>
      <c r="AE384" s="1"/>
      <c r="AF384" s="1"/>
      <c r="AG384" s="1"/>
      <c r="AH384" s="1"/>
      <c r="AI384" s="1"/>
      <c r="AJ384" s="1"/>
      <c r="AK384" s="1"/>
      <c r="AL384" s="1"/>
    </row>
    <row r="385" ht="15.75" customHeight="1">
      <c r="O385" s="28"/>
      <c r="P385" s="1">
        <f t="shared" si="80"/>
        <v>96</v>
      </c>
      <c r="Q385" s="1"/>
      <c r="R385" s="1">
        <f t="shared" si="72"/>
        <v>0.0002626469035</v>
      </c>
      <c r="S385" s="1">
        <f t="shared" si="73"/>
        <v>1340</v>
      </c>
      <c r="T385" s="1"/>
      <c r="U385" s="1">
        <f t="shared" si="84"/>
        <v>0.02159665212</v>
      </c>
      <c r="V385" s="1">
        <f t="shared" si="75"/>
        <v>28.93951384</v>
      </c>
      <c r="W385" s="1"/>
      <c r="X385" s="1">
        <f t="shared" si="76"/>
        <v>23.56766609</v>
      </c>
      <c r="Y385" s="1"/>
      <c r="Z385" s="1">
        <f t="shared" si="77"/>
        <v>45.24892619</v>
      </c>
      <c r="AA385" s="1"/>
      <c r="AB385" s="1">
        <f t="shared" si="78"/>
        <v>48.88285753</v>
      </c>
      <c r="AC385" s="1"/>
      <c r="AD385" s="1">
        <f t="shared" si="79"/>
        <v>0.001057701203</v>
      </c>
      <c r="AE385" s="1"/>
      <c r="AF385" s="1"/>
      <c r="AG385" s="1"/>
      <c r="AH385" s="1"/>
      <c r="AI385" s="1"/>
      <c r="AJ385" s="1"/>
      <c r="AK385" s="1"/>
      <c r="AL385" s="1"/>
    </row>
    <row r="386" ht="15.75" customHeight="1">
      <c r="O386" s="28"/>
      <c r="P386" s="1">
        <f t="shared" si="80"/>
        <v>97</v>
      </c>
      <c r="Q386" s="1"/>
      <c r="R386" s="1">
        <f t="shared" si="72"/>
        <v>0.0002470548948</v>
      </c>
      <c r="S386" s="1">
        <f t="shared" si="73"/>
        <v>1354</v>
      </c>
      <c r="T386" s="1"/>
      <c r="U386" s="1">
        <f t="shared" si="84"/>
        <v>0.02031456889</v>
      </c>
      <c r="V386" s="1">
        <f t="shared" si="75"/>
        <v>27.50592628</v>
      </c>
      <c r="W386" s="1"/>
      <c r="X386" s="1">
        <f t="shared" si="76"/>
        <v>22.35844093</v>
      </c>
      <c r="Y386" s="1"/>
      <c r="Z386" s="1">
        <f t="shared" si="77"/>
        <v>42.5833882</v>
      </c>
      <c r="AA386" s="1"/>
      <c r="AB386" s="1">
        <f t="shared" si="78"/>
        <v>46.04092695</v>
      </c>
      <c r="AC386" s="1"/>
      <c r="AD386" s="1">
        <f t="shared" si="79"/>
        <v>0.0009948407778</v>
      </c>
      <c r="AE386" s="1"/>
      <c r="AF386" s="1"/>
      <c r="AG386" s="1"/>
      <c r="AH386" s="1"/>
      <c r="AI386" s="1"/>
      <c r="AJ386" s="1"/>
      <c r="AK386" s="1"/>
      <c r="AL386" s="1"/>
    </row>
    <row r="387" ht="15.75" customHeight="1">
      <c r="O387" s="28"/>
      <c r="P387" s="1">
        <f t="shared" si="80"/>
        <v>98</v>
      </c>
      <c r="Q387" s="1"/>
      <c r="R387" s="1">
        <f t="shared" si="72"/>
        <v>0.0002323885042</v>
      </c>
      <c r="S387" s="1">
        <f t="shared" si="73"/>
        <v>1368</v>
      </c>
      <c r="T387" s="1"/>
      <c r="U387" s="1">
        <f t="shared" si="84"/>
        <v>0.01910859642</v>
      </c>
      <c r="V387" s="1">
        <f t="shared" si="75"/>
        <v>26.1405599</v>
      </c>
      <c r="W387" s="1"/>
      <c r="X387" s="1">
        <f t="shared" si="76"/>
        <v>21.20939875</v>
      </c>
      <c r="Y387" s="1"/>
      <c r="Z387" s="1">
        <f t="shared" si="77"/>
        <v>40.07665712</v>
      </c>
      <c r="AA387" s="1"/>
      <c r="AB387" s="1">
        <f t="shared" si="78"/>
        <v>43.36320779</v>
      </c>
      <c r="AC387" s="1"/>
      <c r="AD387" s="1">
        <f t="shared" si="79"/>
        <v>0.0009357264128</v>
      </c>
      <c r="AE387" s="1"/>
      <c r="AF387" s="1"/>
      <c r="AG387" s="1"/>
      <c r="AH387" s="1"/>
      <c r="AI387" s="1"/>
      <c r="AJ387" s="1"/>
      <c r="AK387" s="1"/>
      <c r="AL387" s="1"/>
    </row>
    <row r="388" ht="15.75" customHeight="1">
      <c r="O388" s="28"/>
      <c r="P388" s="1">
        <f t="shared" si="80"/>
        <v>99</v>
      </c>
      <c r="Q388" s="1"/>
      <c r="R388" s="1">
        <f t="shared" si="72"/>
        <v>0.0002185927824</v>
      </c>
      <c r="S388" s="1">
        <f t="shared" si="73"/>
        <v>1382</v>
      </c>
      <c r="T388" s="1"/>
      <c r="U388" s="1">
        <f t="shared" si="84"/>
        <v>0.01797421639</v>
      </c>
      <c r="V388" s="1">
        <f t="shared" si="75"/>
        <v>24.84036705</v>
      </c>
      <c r="W388" s="1"/>
      <c r="X388" s="1">
        <f t="shared" si="76"/>
        <v>20.11767899</v>
      </c>
      <c r="Y388" s="1"/>
      <c r="Z388" s="1">
        <f t="shared" si="77"/>
        <v>37.71912883</v>
      </c>
      <c r="AA388" s="1"/>
      <c r="AB388" s="1">
        <f t="shared" si="78"/>
        <v>40.8402906</v>
      </c>
      <c r="AC388" s="1"/>
      <c r="AD388" s="1">
        <f t="shared" si="79"/>
        <v>0.0008801340511</v>
      </c>
      <c r="AE388" s="1"/>
      <c r="AF388" s="1"/>
      <c r="AG388" s="1"/>
      <c r="AH388" s="1"/>
      <c r="AI388" s="1"/>
      <c r="AJ388" s="1"/>
      <c r="AK388" s="1"/>
      <c r="AL388" s="1"/>
    </row>
    <row r="389" ht="15.75" customHeight="1">
      <c r="O389" s="28"/>
      <c r="P389" s="1">
        <f t="shared" si="80"/>
        <v>100</v>
      </c>
      <c r="Q389" s="1"/>
      <c r="R389" s="1">
        <f t="shared" si="72"/>
        <v>0.0002056160424</v>
      </c>
      <c r="S389" s="1">
        <f t="shared" si="73"/>
        <v>1396</v>
      </c>
      <c r="T389" s="1"/>
      <c r="U389" s="1">
        <f t="shared" si="84"/>
        <v>0.01690717872</v>
      </c>
      <c r="V389" s="1">
        <f t="shared" si="75"/>
        <v>23.6024215</v>
      </c>
      <c r="W389" s="1"/>
      <c r="X389" s="1">
        <f t="shared" si="76"/>
        <v>19.08054693</v>
      </c>
      <c r="Y389" s="1"/>
      <c r="Z389" s="1">
        <f t="shared" si="77"/>
        <v>35.50179215</v>
      </c>
      <c r="AA389" s="1"/>
      <c r="AB389" s="1">
        <f t="shared" si="78"/>
        <v>38.4632986</v>
      </c>
      <c r="AC389" s="1"/>
      <c r="AD389" s="1">
        <f t="shared" si="79"/>
        <v>0.0008278531062</v>
      </c>
      <c r="AE389" s="1"/>
      <c r="AF389" s="1"/>
      <c r="AG389" s="1"/>
      <c r="AH389" s="1"/>
      <c r="AI389" s="1"/>
      <c r="AJ389" s="1"/>
      <c r="AK389" s="1"/>
      <c r="AL389" s="1"/>
    </row>
    <row r="390" ht="15.75" customHeight="1">
      <c r="O390" s="28"/>
      <c r="P390" s="1">
        <f t="shared" si="80"/>
        <v>101</v>
      </c>
      <c r="Q390" s="1"/>
      <c r="R390" s="1">
        <f t="shared" si="72"/>
        <v>0.0001934096654</v>
      </c>
      <c r="S390" s="1">
        <f t="shared" si="73"/>
        <v>1410</v>
      </c>
      <c r="T390" s="1"/>
      <c r="U390" s="1">
        <f t="shared" si="84"/>
        <v>0.01590348565</v>
      </c>
      <c r="V390" s="1">
        <f t="shared" si="75"/>
        <v>22.42391476</v>
      </c>
      <c r="W390" s="1"/>
      <c r="X390" s="1">
        <f t="shared" si="76"/>
        <v>18.09538898</v>
      </c>
      <c r="Y390" s="1"/>
      <c r="Z390" s="1">
        <f t="shared" si="77"/>
        <v>33.41619116</v>
      </c>
      <c r="AA390" s="1"/>
      <c r="AB390" s="1">
        <f t="shared" si="78"/>
        <v>36.22385811</v>
      </c>
      <c r="AC390" s="1"/>
      <c r="AD390" s="1">
        <f t="shared" si="79"/>
        <v>0.0007786856465</v>
      </c>
      <c r="AE390" s="1"/>
      <c r="AF390" s="1"/>
      <c r="AG390" s="1"/>
      <c r="AH390" s="1"/>
      <c r="AI390" s="1"/>
      <c r="AJ390" s="1"/>
      <c r="AK390" s="1"/>
      <c r="AL390" s="1"/>
    </row>
    <row r="391" ht="15.75" customHeight="1">
      <c r="O391" s="28"/>
      <c r="P391" s="1">
        <f t="shared" si="80"/>
        <v>102</v>
      </c>
      <c r="Q391" s="1"/>
      <c r="R391" s="1">
        <f t="shared" si="72"/>
        <v>0.0001819279188</v>
      </c>
      <c r="S391" s="1">
        <f t="shared" si="73"/>
        <v>1424</v>
      </c>
      <c r="T391" s="1"/>
      <c r="U391" s="1">
        <f t="shared" si="84"/>
        <v>0.01495937671</v>
      </c>
      <c r="V391" s="1">
        <f t="shared" si="75"/>
        <v>21.30215244</v>
      </c>
      <c r="W391" s="1"/>
      <c r="X391" s="1">
        <f t="shared" si="76"/>
        <v>17.15970803</v>
      </c>
      <c r="Y391" s="1"/>
      <c r="Z391" s="1">
        <f t="shared" si="77"/>
        <v>31.45439</v>
      </c>
      <c r="AA391" s="1"/>
      <c r="AB391" s="1">
        <f t="shared" si="78"/>
        <v>34.11407055</v>
      </c>
      <c r="AC391" s="1"/>
      <c r="AD391" s="1">
        <f t="shared" si="79"/>
        <v>0.0007324456291</v>
      </c>
      <c r="AE391" s="1"/>
      <c r="AF391" s="1"/>
      <c r="AG391" s="1"/>
      <c r="AH391" s="1"/>
      <c r="AI391" s="1"/>
      <c r="AJ391" s="1"/>
      <c r="AK391" s="1"/>
      <c r="AL391" s="1"/>
    </row>
    <row r="392" ht="15.75" customHeight="1">
      <c r="O392" s="28"/>
      <c r="P392" s="1">
        <f t="shared" si="80"/>
        <v>103</v>
      </c>
      <c r="Q392" s="1"/>
      <c r="R392" s="1">
        <f t="shared" si="72"/>
        <v>0.000171127785</v>
      </c>
      <c r="S392" s="1">
        <f t="shared" si="73"/>
        <v>1438</v>
      </c>
      <c r="T392" s="1"/>
      <c r="U392" s="1">
        <f t="shared" si="84"/>
        <v>0.01407131472</v>
      </c>
      <c r="V392" s="1">
        <f t="shared" si="75"/>
        <v>20.23455057</v>
      </c>
      <c r="W392" s="1"/>
      <c r="X392" s="1">
        <f t="shared" si="76"/>
        <v>16.27111891</v>
      </c>
      <c r="Y392" s="1"/>
      <c r="Z392" s="1">
        <f t="shared" si="77"/>
        <v>29.60894002</v>
      </c>
      <c r="AA392" s="1"/>
      <c r="AB392" s="1">
        <f t="shared" si="78"/>
        <v>32.12648589</v>
      </c>
      <c r="AC392" s="1"/>
      <c r="AD392" s="1">
        <f t="shared" si="79"/>
        <v>0.0006889581805</v>
      </c>
      <c r="AE392" s="1"/>
      <c r="AF392" s="1"/>
      <c r="AG392" s="1"/>
      <c r="AH392" s="1"/>
      <c r="AI392" s="1"/>
      <c r="AJ392" s="1"/>
      <c r="AK392" s="1"/>
      <c r="AL392" s="1"/>
    </row>
    <row r="393" ht="15.75" customHeight="1">
      <c r="O393" s="28"/>
      <c r="P393" s="1">
        <f t="shared" si="80"/>
        <v>104</v>
      </c>
      <c r="Q393" s="1"/>
      <c r="R393" s="1">
        <f t="shared" si="72"/>
        <v>0.0001609688001</v>
      </c>
      <c r="S393" s="1">
        <f t="shared" si="73"/>
        <v>1452</v>
      </c>
      <c r="T393" s="1"/>
      <c r="U393" s="1">
        <f t="shared" si="84"/>
        <v>0.01323597244</v>
      </c>
      <c r="V393" s="1">
        <f t="shared" si="75"/>
        <v>19.21863199</v>
      </c>
      <c r="W393" s="1"/>
      <c r="X393" s="1">
        <f t="shared" si="76"/>
        <v>15.42734407</v>
      </c>
      <c r="Y393" s="1"/>
      <c r="Z393" s="1">
        <f t="shared" si="77"/>
        <v>27.87284906</v>
      </c>
      <c r="AA393" s="1"/>
      <c r="AB393" s="1">
        <f t="shared" si="78"/>
        <v>30.25407768</v>
      </c>
      <c r="AC393" s="1"/>
      <c r="AD393" s="1">
        <f t="shared" si="79"/>
        <v>0.0006480589216</v>
      </c>
      <c r="AE393" s="1"/>
      <c r="AF393" s="1"/>
      <c r="AG393" s="1"/>
      <c r="AH393" s="1"/>
      <c r="AI393" s="1"/>
      <c r="AJ393" s="1"/>
      <c r="AK393" s="1"/>
      <c r="AL393" s="1"/>
    </row>
    <row r="394" ht="15.75" customHeight="1">
      <c r="O394" s="28"/>
      <c r="P394" s="1">
        <f t="shared" si="80"/>
        <v>105</v>
      </c>
      <c r="Q394" s="1"/>
      <c r="R394" s="1">
        <f t="shared" si="72"/>
        <v>0.0001514129024</v>
      </c>
      <c r="S394" s="1">
        <f t="shared" si="73"/>
        <v>1466</v>
      </c>
      <c r="T394" s="1"/>
      <c r="U394" s="1">
        <f t="shared" si="84"/>
        <v>0.01245022018</v>
      </c>
      <c r="V394" s="1">
        <f t="shared" si="75"/>
        <v>18.25202279</v>
      </c>
      <c r="W394" s="1"/>
      <c r="X394" s="1">
        <f t="shared" si="76"/>
        <v>14.62620925</v>
      </c>
      <c r="Y394" s="1"/>
      <c r="Z394" s="1">
        <f t="shared" si="77"/>
        <v>26.23955278</v>
      </c>
      <c r="AA394" s="1"/>
      <c r="AB394" s="1">
        <f t="shared" si="78"/>
        <v>28.49021928</v>
      </c>
      <c r="AC394" s="1"/>
      <c r="AD394" s="1">
        <f t="shared" si="79"/>
        <v>0.0006095933333</v>
      </c>
      <c r="AE394" s="1"/>
      <c r="AF394" s="1"/>
      <c r="AG394" s="1"/>
      <c r="AH394" s="1"/>
      <c r="AI394" s="1"/>
      <c r="AJ394" s="1"/>
      <c r="AK394" s="1"/>
      <c r="AL394" s="1"/>
    </row>
    <row r="395" ht="15.75" customHeight="1">
      <c r="O395" s="28"/>
      <c r="P395" s="1">
        <f t="shared" si="80"/>
        <v>106</v>
      </c>
      <c r="Q395" s="1"/>
      <c r="R395" s="1">
        <f t="shared" si="72"/>
        <v>0.0001424242897</v>
      </c>
      <c r="S395" s="1">
        <f t="shared" si="73"/>
        <v>1480</v>
      </c>
      <c r="T395" s="1"/>
      <c r="U395" s="1">
        <f t="shared" si="84"/>
        <v>0.01171111403</v>
      </c>
      <c r="V395" s="1">
        <f t="shared" si="75"/>
        <v>17.33244877</v>
      </c>
      <c r="W395" s="1"/>
      <c r="X395" s="1">
        <f t="shared" si="76"/>
        <v>13.86563931</v>
      </c>
      <c r="Y395" s="1"/>
      <c r="Z395" s="1">
        <f t="shared" si="77"/>
        <v>24.70288777</v>
      </c>
      <c r="AA395" s="1"/>
      <c r="AB395" s="1">
        <f t="shared" si="78"/>
        <v>26.82866152</v>
      </c>
      <c r="AC395" s="1"/>
      <c r="AD395" s="1">
        <f t="shared" si="79"/>
        <v>0.0005734161618</v>
      </c>
      <c r="AE395" s="1"/>
      <c r="AF395" s="1"/>
      <c r="AG395" s="1"/>
      <c r="AH395" s="1"/>
      <c r="AI395" s="1"/>
      <c r="AJ395" s="1"/>
      <c r="AK395" s="1"/>
      <c r="AL395" s="1"/>
    </row>
    <row r="396" ht="15.75" customHeight="1">
      <c r="O396" s="28"/>
      <c r="P396" s="1">
        <f t="shared" si="80"/>
        <v>107</v>
      </c>
      <c r="Q396" s="1"/>
      <c r="R396" s="1">
        <f t="shared" si="72"/>
        <v>0.0001339692851</v>
      </c>
      <c r="S396" s="1">
        <f t="shared" si="73"/>
        <v>1494</v>
      </c>
      <c r="T396" s="1"/>
      <c r="U396" s="1">
        <f t="shared" si="84"/>
        <v>0.01101588485</v>
      </c>
      <c r="V396" s="1">
        <f t="shared" si="75"/>
        <v>16.45773196</v>
      </c>
      <c r="W396" s="1"/>
      <c r="X396" s="1">
        <f t="shared" si="76"/>
        <v>13.14365427</v>
      </c>
      <c r="Y396" s="1"/>
      <c r="Z396" s="1">
        <f t="shared" si="77"/>
        <v>23.25706651</v>
      </c>
      <c r="AA396" s="1"/>
      <c r="AB396" s="1">
        <f t="shared" si="78"/>
        <v>25.26351148</v>
      </c>
      <c r="AC396" s="1"/>
      <c r="AD396" s="1">
        <f t="shared" si="79"/>
        <v>0.0005393908587</v>
      </c>
      <c r="AE396" s="1"/>
      <c r="AF396" s="1"/>
      <c r="AG396" s="1"/>
      <c r="AH396" s="1"/>
      <c r="AI396" s="1"/>
      <c r="AJ396" s="1"/>
      <c r="AK396" s="1"/>
      <c r="AL396" s="1"/>
    </row>
    <row r="397" ht="15.75" customHeight="1">
      <c r="O397" s="28"/>
      <c r="P397" s="1">
        <f t="shared" si="80"/>
        <v>108</v>
      </c>
      <c r="Q397" s="1"/>
      <c r="R397" s="1">
        <f t="shared" si="72"/>
        <v>0.0001260162111</v>
      </c>
      <c r="S397" s="1">
        <f t="shared" si="73"/>
        <v>1508</v>
      </c>
      <c r="T397" s="1"/>
      <c r="U397" s="1">
        <f t="shared" si="84"/>
        <v>0.01036192788</v>
      </c>
      <c r="V397" s="1">
        <f t="shared" si="75"/>
        <v>15.62578724</v>
      </c>
      <c r="W397" s="1"/>
      <c r="X397" s="1">
        <f t="shared" si="76"/>
        <v>12.45836532</v>
      </c>
      <c r="Y397" s="1"/>
      <c r="Z397" s="1">
        <f t="shared" si="77"/>
        <v>21.89665389</v>
      </c>
      <c r="AA397" s="1"/>
      <c r="AB397" s="1">
        <f t="shared" si="78"/>
        <v>23.78921249</v>
      </c>
      <c r="AC397" s="1"/>
      <c r="AD397" s="1">
        <f t="shared" si="79"/>
        <v>0.0005073890571</v>
      </c>
      <c r="AE397" s="1"/>
      <c r="AF397" s="1"/>
      <c r="AG397" s="1"/>
      <c r="AH397" s="1"/>
      <c r="AI397" s="1"/>
      <c r="AJ397" s="1"/>
      <c r="AK397" s="1"/>
      <c r="AL397" s="1"/>
    </row>
    <row r="398" ht="15.75" customHeight="1">
      <c r="O398" s="28"/>
      <c r="P398" s="1">
        <f t="shared" si="80"/>
        <v>109</v>
      </c>
      <c r="Q398" s="1"/>
      <c r="R398" s="1">
        <f t="shared" si="72"/>
        <v>0.0001185352705</v>
      </c>
      <c r="S398" s="1">
        <f t="shared" si="73"/>
        <v>1522</v>
      </c>
      <c r="T398" s="1"/>
      <c r="U398" s="1">
        <f t="shared" si="84"/>
        <v>0.009746793003</v>
      </c>
      <c r="V398" s="1">
        <f t="shared" si="75"/>
        <v>14.83461895</v>
      </c>
      <c r="W398" s="1"/>
      <c r="X398" s="1">
        <f t="shared" si="76"/>
        <v>11.80797109</v>
      </c>
      <c r="Y398" s="1"/>
      <c r="Z398" s="1">
        <f t="shared" si="77"/>
        <v>20.61654522</v>
      </c>
      <c r="AA398" s="1"/>
      <c r="AB398" s="1">
        <f t="shared" si="78"/>
        <v>22.40052522</v>
      </c>
      <c r="AC398" s="1"/>
      <c r="AD398" s="1">
        <f t="shared" si="79"/>
        <v>0.0004772900777</v>
      </c>
      <c r="AE398" s="1"/>
      <c r="AF398" s="1"/>
      <c r="AG398" s="1"/>
      <c r="AH398" s="1"/>
      <c r="AI398" s="1"/>
      <c r="AJ398" s="1"/>
      <c r="AK398" s="1"/>
      <c r="AL398" s="1"/>
    </row>
    <row r="399" ht="15.75" customHeight="1">
      <c r="O399" s="28"/>
      <c r="P399" s="1">
        <f t="shared" si="80"/>
        <v>110</v>
      </c>
      <c r="Q399" s="1"/>
      <c r="R399" s="1">
        <f t="shared" si="72"/>
        <v>0.0001114984353</v>
      </c>
      <c r="S399" s="1">
        <f t="shared" si="73"/>
        <v>1536</v>
      </c>
      <c r="T399" s="1"/>
      <c r="U399" s="1">
        <f t="shared" si="84"/>
        <v>0.009168175552</v>
      </c>
      <c r="V399" s="1">
        <f t="shared" si="75"/>
        <v>14.08231765</v>
      </c>
      <c r="W399" s="1"/>
      <c r="X399" s="1">
        <f t="shared" si="76"/>
        <v>11.19075398</v>
      </c>
      <c r="Y399" s="1"/>
      <c r="Z399" s="1">
        <f t="shared" si="77"/>
        <v>19.41194574</v>
      </c>
      <c r="AA399" s="1"/>
      <c r="AB399" s="1">
        <f t="shared" si="78"/>
        <v>21.09250976</v>
      </c>
      <c r="AC399" s="1"/>
      <c r="AD399" s="1">
        <f t="shared" si="79"/>
        <v>0.0004489804661</v>
      </c>
      <c r="AE399" s="1"/>
      <c r="AF399" s="1"/>
      <c r="AG399" s="1"/>
      <c r="AH399" s="1"/>
      <c r="AI399" s="1"/>
      <c r="AJ399" s="1"/>
      <c r="AK399" s="1"/>
      <c r="AL399" s="1"/>
    </row>
    <row r="400" ht="15.75" customHeight="1">
      <c r="O400" s="28"/>
      <c r="P400" s="1">
        <f t="shared" si="80"/>
        <v>111</v>
      </c>
      <c r="Q400" s="1"/>
      <c r="R400" s="1">
        <f t="shared" si="72"/>
        <v>0.0001048793412</v>
      </c>
      <c r="S400" s="1">
        <f t="shared" si="73"/>
        <v>1550</v>
      </c>
      <c r="T400" s="1"/>
      <c r="U400" s="1">
        <f t="shared" si="84"/>
        <v>0.008623907672</v>
      </c>
      <c r="V400" s="1">
        <f t="shared" si="75"/>
        <v>13.36705689</v>
      </c>
      <c r="W400" s="1"/>
      <c r="X400" s="1">
        <f t="shared" si="76"/>
        <v>10.60507661</v>
      </c>
      <c r="Y400" s="1"/>
      <c r="Z400" s="1">
        <f t="shared" si="77"/>
        <v>18.27835138</v>
      </c>
      <c r="AA400" s="1"/>
      <c r="AB400" s="1">
        <f t="shared" si="78"/>
        <v>19.86050879</v>
      </c>
      <c r="AC400" s="1"/>
      <c r="AD400" s="1">
        <f t="shared" si="79"/>
        <v>0.000422353558</v>
      </c>
      <c r="AE400" s="1"/>
      <c r="AF400" s="1"/>
      <c r="AG400" s="1"/>
      <c r="AH400" s="1"/>
      <c r="AI400" s="1"/>
      <c r="AJ400" s="1"/>
      <c r="AK400" s="1"/>
      <c r="AL400" s="1"/>
    </row>
    <row r="401" ht="15.75" customHeight="1">
      <c r="O401" s="28"/>
      <c r="P401" s="1">
        <f t="shared" si="80"/>
        <v>112</v>
      </c>
      <c r="Q401" s="1"/>
      <c r="R401" s="1">
        <f t="shared" si="72"/>
        <v>0.00009865318896</v>
      </c>
      <c r="S401" s="1">
        <f t="shared" si="73"/>
        <v>1564</v>
      </c>
      <c r="T401" s="1"/>
      <c r="U401" s="1">
        <f t="shared" si="84"/>
        <v>0.008111950203</v>
      </c>
      <c r="V401" s="1">
        <f t="shared" si="75"/>
        <v>12.68709012</v>
      </c>
      <c r="W401" s="1"/>
      <c r="X401" s="1">
        <f t="shared" si="76"/>
        <v>10.04937839</v>
      </c>
      <c r="Y401" s="1"/>
      <c r="Z401" s="1">
        <f t="shared" si="77"/>
        <v>17.21153073</v>
      </c>
      <c r="AA401" s="1"/>
      <c r="AB401" s="1">
        <f t="shared" si="78"/>
        <v>18.70013159</v>
      </c>
      <c r="AC401" s="1"/>
      <c r="AD401" s="1">
        <f t="shared" si="79"/>
        <v>0.0003973090704</v>
      </c>
      <c r="AE401" s="1"/>
      <c r="AF401" s="1"/>
      <c r="AG401" s="1"/>
      <c r="AH401" s="1"/>
      <c r="AI401" s="1"/>
      <c r="AJ401" s="1"/>
      <c r="AK401" s="1"/>
      <c r="AL401" s="1"/>
    </row>
    <row r="402" ht="15.75" customHeight="1">
      <c r="O402" s="28"/>
      <c r="P402" s="1">
        <f t="shared" si="80"/>
        <v>113</v>
      </c>
      <c r="Q402" s="1"/>
      <c r="R402" s="1">
        <f t="shared" si="72"/>
        <v>0.00009279665167</v>
      </c>
      <c r="S402" s="1">
        <f t="shared" si="73"/>
        <v>1578</v>
      </c>
      <c r="T402" s="1"/>
      <c r="U402" s="1">
        <f t="shared" si="84"/>
        <v>0.007630385042</v>
      </c>
      <c r="V402" s="1">
        <f t="shared" si="75"/>
        <v>12.0407476</v>
      </c>
      <c r="W402" s="1"/>
      <c r="X402" s="1">
        <f t="shared" si="76"/>
        <v>9.522172244</v>
      </c>
      <c r="Y402" s="1"/>
      <c r="Z402" s="1">
        <f t="shared" si="77"/>
        <v>16.20750822</v>
      </c>
      <c r="AA402" s="1"/>
      <c r="AB402" s="1">
        <f t="shared" si="78"/>
        <v>17.60723895</v>
      </c>
      <c r="AC402" s="1"/>
      <c r="AD402" s="1">
        <f t="shared" si="79"/>
        <v>0.000373752718</v>
      </c>
      <c r="AE402" s="1"/>
      <c r="AF402" s="1"/>
      <c r="AG402" s="1"/>
      <c r="AH402" s="1"/>
      <c r="AI402" s="1"/>
      <c r="AJ402" s="1"/>
      <c r="AK402" s="1"/>
      <c r="AL402" s="1"/>
    </row>
    <row r="403" ht="15.75" customHeight="1">
      <c r="O403" s="28"/>
      <c r="P403" s="1">
        <f t="shared" si="80"/>
        <v>114</v>
      </c>
      <c r="Q403" s="1"/>
      <c r="R403" s="1">
        <f t="shared" si="72"/>
        <v>0.00008728778716</v>
      </c>
      <c r="S403" s="1">
        <f t="shared" si="73"/>
        <v>1592</v>
      </c>
      <c r="T403" s="1"/>
      <c r="U403" s="1">
        <f t="shared" si="84"/>
        <v>0.00717740795</v>
      </c>
      <c r="V403" s="1">
        <f t="shared" si="75"/>
        <v>11.42643346</v>
      </c>
      <c r="W403" s="1"/>
      <c r="X403" s="1">
        <f t="shared" si="76"/>
        <v>9.022041424</v>
      </c>
      <c r="Y403" s="1"/>
      <c r="Z403" s="1">
        <f t="shared" si="77"/>
        <v>15.26254837</v>
      </c>
      <c r="AA403" s="1"/>
      <c r="AB403" s="1">
        <f t="shared" si="78"/>
        <v>16.57792895</v>
      </c>
      <c r="AC403" s="1"/>
      <c r="AD403" s="1">
        <f t="shared" si="79"/>
        <v>0.0003515958525</v>
      </c>
      <c r="AE403" s="1"/>
      <c r="AF403" s="1"/>
      <c r="AG403" s="1"/>
      <c r="AH403" s="1"/>
      <c r="AI403" s="1"/>
      <c r="AJ403" s="1"/>
      <c r="AK403" s="1"/>
      <c r="AL403" s="1"/>
    </row>
    <row r="404" ht="15.75" customHeight="1">
      <c r="O404" s="28"/>
      <c r="P404" s="1">
        <f t="shared" si="80"/>
        <v>115</v>
      </c>
      <c r="Q404" s="1"/>
      <c r="R404" s="1">
        <f t="shared" si="72"/>
        <v>0.00008210595587</v>
      </c>
      <c r="S404" s="1">
        <f t="shared" si="73"/>
        <v>1606</v>
      </c>
      <c r="T404" s="1"/>
      <c r="U404" s="1">
        <f t="shared" si="84"/>
        <v>0.006751321802</v>
      </c>
      <c r="V404" s="1">
        <f t="shared" si="75"/>
        <v>10.84262281</v>
      </c>
      <c r="W404" s="1"/>
      <c r="X404" s="1">
        <f t="shared" si="76"/>
        <v>8.547636431</v>
      </c>
      <c r="Y404" s="1"/>
      <c r="Z404" s="1">
        <f t="shared" si="77"/>
        <v>14.37314094</v>
      </c>
      <c r="AA404" s="1"/>
      <c r="AB404" s="1">
        <f t="shared" si="78"/>
        <v>15.60852353</v>
      </c>
      <c r="AC404" s="1"/>
      <c r="AD404" s="1">
        <f t="shared" si="79"/>
        <v>0.0003307551245</v>
      </c>
      <c r="AE404" s="1"/>
      <c r="AF404" s="1"/>
      <c r="AG404" s="1"/>
      <c r="AH404" s="1"/>
      <c r="AI404" s="1"/>
      <c r="AJ404" s="1"/>
      <c r="AK404" s="1"/>
      <c r="AL404" s="1"/>
    </row>
    <row r="405" ht="15.75" customHeight="1">
      <c r="O405" s="28"/>
      <c r="P405" s="1">
        <f t="shared" si="80"/>
        <v>116</v>
      </c>
      <c r="Q405" s="1"/>
      <c r="R405" s="1">
        <f t="shared" si="72"/>
        <v>0.00007723174352</v>
      </c>
      <c r="S405" s="1">
        <f t="shared" si="73"/>
        <v>1620</v>
      </c>
      <c r="T405" s="1"/>
      <c r="U405" s="1">
        <f t="shared" si="84"/>
        <v>0.006350530217</v>
      </c>
      <c r="V405" s="1">
        <f t="shared" si="75"/>
        <v>10.28785895</v>
      </c>
      <c r="W405" s="1"/>
      <c r="X405" s="1">
        <f t="shared" si="76"/>
        <v>8.097672071</v>
      </c>
      <c r="Y405" s="1"/>
      <c r="Z405" s="1">
        <f t="shared" si="77"/>
        <v>13.53598715</v>
      </c>
      <c r="AA405" s="1"/>
      <c r="AB405" s="1">
        <f t="shared" si="78"/>
        <v>14.69555576</v>
      </c>
      <c r="AC405" s="1"/>
      <c r="AD405" s="1">
        <f t="shared" si="79"/>
        <v>0.0003111521645</v>
      </c>
      <c r="AE405" s="1"/>
      <c r="AF405" s="1"/>
      <c r="AG405" s="1"/>
      <c r="AH405" s="1"/>
      <c r="AI405" s="1"/>
      <c r="AJ405" s="1"/>
      <c r="AK405" s="1"/>
      <c r="AL405" s="1"/>
    </row>
    <row r="406" ht="15.75" customHeight="1">
      <c r="O406" s="28"/>
      <c r="P406" s="57">
        <f t="shared" si="80"/>
        <v>117</v>
      </c>
      <c r="Q406" s="57" t="s">
        <v>116</v>
      </c>
      <c r="R406" s="57">
        <f t="shared" si="72"/>
        <v>0.00007264688832</v>
      </c>
      <c r="S406" s="57">
        <f t="shared" si="73"/>
        <v>1634</v>
      </c>
      <c r="T406" s="57">
        <f>SUM(R367:R406)</f>
        <v>0.01216146383</v>
      </c>
      <c r="U406" s="57">
        <f t="shared" si="84"/>
        <v>0.005973531587</v>
      </c>
      <c r="V406" s="57">
        <f t="shared" si="75"/>
        <v>9.760750614</v>
      </c>
      <c r="W406" s="57">
        <f>SUM(V367:V406)</f>
        <v>1256.825329</v>
      </c>
      <c r="X406" s="57">
        <f t="shared" si="76"/>
        <v>7.67092461</v>
      </c>
      <c r="Y406" s="57">
        <f>W406/SUM(X367:X406)</f>
        <v>1.214981231</v>
      </c>
      <c r="Z406" s="57">
        <f t="shared" si="77"/>
        <v>12.74798666</v>
      </c>
      <c r="AA406" s="57">
        <f>SUM(Z367:Z406)</f>
        <v>2096.549745</v>
      </c>
      <c r="AB406" s="57">
        <f t="shared" si="78"/>
        <v>13.83575786</v>
      </c>
      <c r="AC406" s="57">
        <f>SUM(AB367:AB406)</f>
        <v>2242.104437</v>
      </c>
      <c r="AD406" s="57">
        <f t="shared" si="79"/>
        <v>0.0002927132845</v>
      </c>
      <c r="AE406" s="57">
        <f>SUM(AD367:AD406)</f>
        <v>0.04903793273</v>
      </c>
      <c r="AF406" s="1"/>
      <c r="AG406" s="1"/>
      <c r="AH406" s="1"/>
      <c r="AI406" s="1"/>
      <c r="AJ406" s="1"/>
      <c r="AK406" s="1"/>
      <c r="AL406" s="1"/>
    </row>
    <row r="407" ht="15.75" customHeight="1">
      <c r="O407" s="28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5.75" customHeight="1">
      <c r="O408" s="28"/>
      <c r="AE408" s="1"/>
      <c r="AF408" s="1"/>
      <c r="AG408" s="1"/>
      <c r="AH408" s="1"/>
      <c r="AI408" s="1"/>
      <c r="AJ408" s="1"/>
      <c r="AK408" s="1"/>
      <c r="AL408" s="1"/>
    </row>
    <row r="409" ht="15.75" customHeight="1">
      <c r="O409" s="28"/>
      <c r="P409" s="56" t="s">
        <v>119</v>
      </c>
      <c r="Q409" s="56"/>
      <c r="R409" s="56">
        <v>4.0</v>
      </c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31"/>
      <c r="AG409" s="31"/>
      <c r="AH409" s="31"/>
      <c r="AI409" s="31"/>
      <c r="AJ409" s="1"/>
      <c r="AK409" s="1"/>
      <c r="AL409" s="1"/>
    </row>
    <row r="410" ht="15.75" customHeight="1">
      <c r="O410" s="28"/>
      <c r="P410" s="13" t="s">
        <v>69</v>
      </c>
      <c r="Q410" s="1" t="s">
        <v>120</v>
      </c>
      <c r="R410" s="13" t="s">
        <v>105</v>
      </c>
      <c r="S410" s="13" t="s">
        <v>106</v>
      </c>
      <c r="T410" s="1" t="s">
        <v>87</v>
      </c>
      <c r="U410" s="1" t="s">
        <v>121</v>
      </c>
      <c r="V410" s="1" t="s">
        <v>122</v>
      </c>
      <c r="W410" s="1" t="s">
        <v>90</v>
      </c>
      <c r="X410" s="1" t="s">
        <v>123</v>
      </c>
      <c r="Y410" s="11" t="s">
        <v>92</v>
      </c>
      <c r="Z410" s="1" t="s">
        <v>124</v>
      </c>
      <c r="AA410" s="1" t="s">
        <v>94</v>
      </c>
      <c r="AB410" s="1" t="s">
        <v>125</v>
      </c>
      <c r="AC410" s="13" t="s">
        <v>96</v>
      </c>
      <c r="AD410" s="13" t="s">
        <v>126</v>
      </c>
      <c r="AE410" s="10" t="s">
        <v>98</v>
      </c>
      <c r="AF410" s="1"/>
      <c r="AG410" s="1"/>
      <c r="AH410" s="1"/>
      <c r="AI410" s="1"/>
      <c r="AJ410" s="1"/>
      <c r="AK410" s="1"/>
      <c r="AL410" s="1"/>
    </row>
    <row r="411" ht="15.75" customHeight="1">
      <c r="O411" s="28"/>
      <c r="P411" s="1">
        <f>51</f>
        <v>51</v>
      </c>
      <c r="Q411" s="1"/>
      <c r="R411" s="1">
        <f t="shared" ref="R411:R477" si="85">B58</f>
        <v>0.004124955694</v>
      </c>
      <c r="S411" s="1">
        <f t="shared" ref="S411:S477" si="86">D58</f>
        <v>710</v>
      </c>
      <c r="U411" s="1">
        <f t="shared" ref="U411:U415" si="87">R411/$T$415</f>
        <v>0.2251968619</v>
      </c>
      <c r="V411" s="1">
        <f t="shared" ref="V411:V477" si="88">U411*S411</f>
        <v>159.889772</v>
      </c>
      <c r="W411" s="1"/>
      <c r="X411" s="1">
        <f t="shared" ref="X411:X477" si="89">V411/I58</f>
        <v>145.9325566</v>
      </c>
      <c r="Z411" s="1">
        <f t="shared" ref="Z411:Z477" si="90">U411*L58</f>
        <v>498.192046</v>
      </c>
      <c r="AA411" s="1"/>
      <c r="AB411" s="1">
        <f t="shared" ref="AB411:AB477" si="91">U411*K58</f>
        <v>462.6905324</v>
      </c>
      <c r="AC411" s="1"/>
      <c r="AD411" s="1">
        <f t="shared" ref="AD411:AD477" si="92">U411*N58</f>
        <v>0.01127248134</v>
      </c>
      <c r="AE411" s="1"/>
      <c r="AF411" s="1"/>
      <c r="AG411" s="1"/>
      <c r="AH411" s="1"/>
      <c r="AI411" s="1"/>
      <c r="AJ411" s="1"/>
      <c r="AK411" s="1"/>
      <c r="AL411" s="1"/>
    </row>
    <row r="412" ht="15.75" customHeight="1">
      <c r="O412" s="28"/>
      <c r="P412" s="1">
        <f t="shared" ref="P412:P477" si="93">P411+1</f>
        <v>52</v>
      </c>
      <c r="Q412" s="1"/>
      <c r="R412" s="1">
        <f t="shared" si="85"/>
        <v>0.003880078087</v>
      </c>
      <c r="S412" s="1">
        <f t="shared" si="86"/>
        <v>724</v>
      </c>
      <c r="T412" s="1"/>
      <c r="U412" s="1">
        <f t="shared" si="87"/>
        <v>0.2118280714</v>
      </c>
      <c r="V412" s="1">
        <f t="shared" si="88"/>
        <v>153.3635237</v>
      </c>
      <c r="W412" s="1"/>
      <c r="X412" s="1">
        <f t="shared" si="89"/>
        <v>139.4863279</v>
      </c>
      <c r="Y412" s="1"/>
      <c r="Z412" s="1">
        <f t="shared" si="90"/>
        <v>466.8221947</v>
      </c>
      <c r="AA412" s="1"/>
      <c r="AB412" s="1">
        <f t="shared" si="91"/>
        <v>436.7269593</v>
      </c>
      <c r="AC412" s="1"/>
      <c r="AD412" s="1">
        <f t="shared" si="92"/>
        <v>0.0105911754</v>
      </c>
      <c r="AE412" s="1"/>
      <c r="AF412" s="1"/>
      <c r="AG412" s="1"/>
      <c r="AH412" s="1"/>
      <c r="AI412" s="1"/>
      <c r="AJ412" s="1"/>
      <c r="AK412" s="1"/>
      <c r="AL412" s="1"/>
    </row>
    <row r="413" ht="15.75" customHeight="1">
      <c r="O413" s="28"/>
      <c r="P413" s="1">
        <f t="shared" si="93"/>
        <v>53</v>
      </c>
      <c r="Q413" s="1"/>
      <c r="R413" s="1">
        <f t="shared" si="85"/>
        <v>0.003649737616</v>
      </c>
      <c r="S413" s="1">
        <f t="shared" si="86"/>
        <v>738</v>
      </c>
      <c r="T413" s="1"/>
      <c r="U413" s="1">
        <f t="shared" si="87"/>
        <v>0.1992529178</v>
      </c>
      <c r="V413" s="1">
        <f t="shared" si="88"/>
        <v>147.0486533</v>
      </c>
      <c r="W413" s="1"/>
      <c r="X413" s="1">
        <f t="shared" si="89"/>
        <v>133.2839392</v>
      </c>
      <c r="Y413" s="1"/>
      <c r="Z413" s="1">
        <f t="shared" si="90"/>
        <v>437.5096065</v>
      </c>
      <c r="AA413" s="1"/>
      <c r="AB413" s="1">
        <f t="shared" si="91"/>
        <v>412.1814411</v>
      </c>
      <c r="AC413" s="1"/>
      <c r="AD413" s="1">
        <f t="shared" si="92"/>
        <v>0.009951532702</v>
      </c>
      <c r="AE413" s="1"/>
      <c r="AF413" s="1"/>
      <c r="AG413" s="1"/>
      <c r="AH413" s="1"/>
      <c r="AI413" s="1"/>
      <c r="AJ413" s="1"/>
      <c r="AK413" s="1"/>
      <c r="AL413" s="1"/>
    </row>
    <row r="414" ht="15.75" customHeight="1">
      <c r="O414" s="28"/>
      <c r="P414" s="1">
        <f t="shared" si="93"/>
        <v>54</v>
      </c>
      <c r="Q414" s="1"/>
      <c r="R414" s="1">
        <f t="shared" si="85"/>
        <v>0.003433071285</v>
      </c>
      <c r="S414" s="1">
        <f t="shared" si="86"/>
        <v>752</v>
      </c>
      <c r="T414" s="1"/>
      <c r="U414" s="1">
        <f t="shared" si="87"/>
        <v>0.1874242871</v>
      </c>
      <c r="V414" s="1">
        <f t="shared" si="88"/>
        <v>140.9430639</v>
      </c>
      <c r="W414" s="1"/>
      <c r="X414" s="1">
        <f t="shared" si="89"/>
        <v>127.3197379</v>
      </c>
      <c r="Y414" s="1"/>
      <c r="Z414" s="1">
        <f t="shared" si="90"/>
        <v>410.1115914</v>
      </c>
      <c r="AA414" s="1"/>
      <c r="AB414" s="1">
        <f t="shared" si="91"/>
        <v>388.9803311</v>
      </c>
      <c r="AC414" s="1"/>
      <c r="AD414" s="1">
        <f t="shared" si="92"/>
        <v>0.00935095684</v>
      </c>
      <c r="AE414" s="1"/>
      <c r="AF414" s="1"/>
      <c r="AG414" s="1"/>
      <c r="AH414" s="1"/>
      <c r="AI414" s="1"/>
      <c r="AJ414" s="1"/>
      <c r="AK414" s="1"/>
      <c r="AL414" s="1"/>
    </row>
    <row r="415" ht="15.75" customHeight="1">
      <c r="O415" s="28"/>
      <c r="P415" s="57">
        <f t="shared" si="93"/>
        <v>55</v>
      </c>
      <c r="Q415" s="57"/>
      <c r="R415" s="57">
        <f t="shared" si="85"/>
        <v>0.003229267331</v>
      </c>
      <c r="S415" s="57">
        <f t="shared" si="86"/>
        <v>766</v>
      </c>
      <c r="T415" s="57">
        <f>SUM(R411:R415)</f>
        <v>0.01831711001</v>
      </c>
      <c r="U415" s="57">
        <f t="shared" si="87"/>
        <v>0.1762978619</v>
      </c>
      <c r="V415" s="57">
        <f t="shared" si="88"/>
        <v>135.0441622</v>
      </c>
      <c r="W415" s="57">
        <f>SUM(V411:V415)</f>
        <v>736.289175</v>
      </c>
      <c r="X415" s="57">
        <f t="shared" si="89"/>
        <v>121.5878338</v>
      </c>
      <c r="Y415" s="57">
        <f>$W$415/SUM(X411:X415)</f>
        <v>1.102872544</v>
      </c>
      <c r="Z415" s="57">
        <f t="shared" si="90"/>
        <v>384.496099</v>
      </c>
      <c r="AA415" s="57">
        <f>SUM(Z411:Z415)</f>
        <v>2197.131538</v>
      </c>
      <c r="AB415" s="57">
        <f t="shared" si="91"/>
        <v>367.0534072</v>
      </c>
      <c r="AC415" s="57">
        <f>SUM(AB411:AB415)</f>
        <v>2067.632671</v>
      </c>
      <c r="AD415" s="57">
        <f t="shared" si="92"/>
        <v>0.008787018304</v>
      </c>
      <c r="AE415" s="57">
        <f>SUM(AD411:AD415)</f>
        <v>0.04995316458</v>
      </c>
      <c r="AF415" s="1"/>
      <c r="AG415" s="1"/>
      <c r="AH415" s="1"/>
      <c r="AI415" s="1"/>
      <c r="AJ415" s="1"/>
      <c r="AK415" s="1"/>
      <c r="AL415" s="1"/>
    </row>
    <row r="416" ht="15.75" customHeight="1">
      <c r="O416" s="28"/>
      <c r="P416" s="1">
        <f t="shared" si="93"/>
        <v>56</v>
      </c>
      <c r="Q416" s="1"/>
      <c r="R416" s="1">
        <f t="shared" si="85"/>
        <v>0.003037562179</v>
      </c>
      <c r="S416" s="1">
        <f t="shared" si="86"/>
        <v>780</v>
      </c>
      <c r="T416" s="1"/>
      <c r="U416" s="1">
        <f t="shared" ref="U416:U422" si="94">R416/$T$422</f>
        <v>0.1703688694</v>
      </c>
      <c r="V416" s="1">
        <f t="shared" si="88"/>
        <v>132.8877181</v>
      </c>
      <c r="W416" s="1"/>
      <c r="X416" s="1">
        <f t="shared" si="89"/>
        <v>119.2579856</v>
      </c>
      <c r="Y416" s="1"/>
      <c r="Z416" s="1">
        <f t="shared" si="90"/>
        <v>370.4047117</v>
      </c>
      <c r="AA416" s="1"/>
      <c r="AB416" s="1">
        <f t="shared" si="91"/>
        <v>355.8089313</v>
      </c>
      <c r="AC416" s="1"/>
      <c r="AD416" s="1">
        <f t="shared" si="92"/>
        <v>0.008483354441</v>
      </c>
      <c r="AE416" s="1"/>
      <c r="AF416" s="1"/>
      <c r="AG416" s="1"/>
      <c r="AH416" s="1"/>
      <c r="AI416" s="1"/>
      <c r="AJ416" s="1"/>
      <c r="AK416" s="1"/>
      <c r="AL416" s="1"/>
    </row>
    <row r="417" ht="15.75" customHeight="1">
      <c r="O417" s="28"/>
      <c r="P417" s="1">
        <f t="shared" si="93"/>
        <v>57</v>
      </c>
      <c r="Q417" s="1"/>
      <c r="R417" s="1">
        <f t="shared" si="85"/>
        <v>0.002857237586</v>
      </c>
      <c r="S417" s="1">
        <f t="shared" si="86"/>
        <v>794</v>
      </c>
      <c r="T417" s="1"/>
      <c r="U417" s="1">
        <f t="shared" si="94"/>
        <v>0.1602549374</v>
      </c>
      <c r="V417" s="1">
        <f t="shared" si="88"/>
        <v>127.2424203</v>
      </c>
      <c r="W417" s="1"/>
      <c r="X417" s="1">
        <f t="shared" si="89"/>
        <v>113.8277049</v>
      </c>
      <c r="Y417" s="1"/>
      <c r="Z417" s="1">
        <f t="shared" si="90"/>
        <v>347.3833729</v>
      </c>
      <c r="AA417" s="1"/>
      <c r="AB417" s="1">
        <f t="shared" si="91"/>
        <v>335.6972729</v>
      </c>
      <c r="AC417" s="1"/>
      <c r="AD417" s="1">
        <f t="shared" si="92"/>
        <v>0.007972407487</v>
      </c>
      <c r="AE417" s="1"/>
      <c r="AF417" s="1"/>
      <c r="AG417" s="1"/>
      <c r="AH417" s="1"/>
      <c r="AI417" s="1"/>
      <c r="AJ417" s="1"/>
      <c r="AK417" s="1"/>
      <c r="AL417" s="1"/>
    </row>
    <row r="418" ht="15.75" customHeight="1">
      <c r="O418" s="28"/>
      <c r="P418" s="1">
        <f t="shared" si="93"/>
        <v>58</v>
      </c>
      <c r="Q418" s="1"/>
      <c r="R418" s="1">
        <f t="shared" si="85"/>
        <v>0.002687617945</v>
      </c>
      <c r="S418" s="1">
        <f t="shared" si="86"/>
        <v>808</v>
      </c>
      <c r="T418" s="1"/>
      <c r="U418" s="1">
        <f t="shared" si="94"/>
        <v>0.1507414181</v>
      </c>
      <c r="V418" s="1">
        <f t="shared" si="88"/>
        <v>121.7990659</v>
      </c>
      <c r="W418" s="1"/>
      <c r="X418" s="1">
        <f t="shared" si="89"/>
        <v>108.6169702</v>
      </c>
      <c r="Y418" s="1"/>
      <c r="Z418" s="1">
        <f t="shared" si="90"/>
        <v>325.8434313</v>
      </c>
      <c r="AA418" s="1"/>
      <c r="AB418" s="1">
        <f t="shared" si="91"/>
        <v>316.6981688</v>
      </c>
      <c r="AC418" s="1"/>
      <c r="AD418" s="1">
        <f t="shared" si="92"/>
        <v>0.007492529238</v>
      </c>
      <c r="AE418" s="1"/>
      <c r="AF418" s="1"/>
      <c r="AG418" s="1"/>
      <c r="AH418" s="1"/>
      <c r="AI418" s="1"/>
      <c r="AJ418" s="1"/>
      <c r="AK418" s="1"/>
      <c r="AL418" s="1"/>
    </row>
    <row r="419" ht="15.75" customHeight="1">
      <c r="O419" s="28"/>
      <c r="P419" s="1">
        <f t="shared" si="93"/>
        <v>59</v>
      </c>
      <c r="Q419" s="1"/>
      <c r="R419" s="1">
        <f t="shared" si="85"/>
        <v>0.002528067758</v>
      </c>
      <c r="S419" s="1">
        <f t="shared" si="86"/>
        <v>822</v>
      </c>
      <c r="T419" s="1"/>
      <c r="U419" s="1">
        <f t="shared" si="94"/>
        <v>0.141792668</v>
      </c>
      <c r="V419" s="1">
        <f t="shared" si="88"/>
        <v>116.5535731</v>
      </c>
      <c r="W419" s="1"/>
      <c r="X419" s="1">
        <f t="shared" si="89"/>
        <v>103.6192371</v>
      </c>
      <c r="Y419" s="1"/>
      <c r="Z419" s="1">
        <f t="shared" si="90"/>
        <v>305.684823</v>
      </c>
      <c r="AA419" s="1"/>
      <c r="AB419" s="1">
        <f t="shared" si="91"/>
        <v>298.7523688</v>
      </c>
      <c r="AC419" s="1"/>
      <c r="AD419" s="1">
        <f t="shared" si="92"/>
        <v>0.007041801765</v>
      </c>
      <c r="AE419" s="1"/>
      <c r="AF419" s="1"/>
      <c r="AG419" s="1"/>
      <c r="AH419" s="1"/>
      <c r="AI419" s="1"/>
      <c r="AJ419" s="1"/>
      <c r="AK419" s="1"/>
      <c r="AL419" s="1"/>
    </row>
    <row r="420" ht="15.75" customHeight="1">
      <c r="O420" s="28"/>
      <c r="P420" s="1">
        <f t="shared" si="93"/>
        <v>60</v>
      </c>
      <c r="Q420" s="1"/>
      <c r="R420" s="1">
        <f t="shared" si="85"/>
        <v>0.002377989253</v>
      </c>
      <c r="S420" s="1">
        <f t="shared" si="86"/>
        <v>836</v>
      </c>
      <c r="T420" s="1"/>
      <c r="U420" s="1">
        <f t="shared" si="94"/>
        <v>0.1333751596</v>
      </c>
      <c r="V420" s="1">
        <f t="shared" si="88"/>
        <v>111.5016334</v>
      </c>
      <c r="W420" s="1"/>
      <c r="X420" s="1">
        <f t="shared" si="89"/>
        <v>98.82793309</v>
      </c>
      <c r="Y420" s="1"/>
      <c r="Z420" s="1">
        <f t="shared" si="90"/>
        <v>286.8146931</v>
      </c>
      <c r="AA420" s="1"/>
      <c r="AB420" s="1">
        <f t="shared" si="91"/>
        <v>281.8035461</v>
      </c>
      <c r="AC420" s="1"/>
      <c r="AD420" s="1">
        <f t="shared" si="92"/>
        <v>0.00661842846</v>
      </c>
      <c r="AE420" s="1"/>
      <c r="AF420" s="1"/>
      <c r="AG420" s="1"/>
      <c r="AH420" s="1"/>
      <c r="AI420" s="1"/>
      <c r="AJ420" s="1"/>
      <c r="AK420" s="1"/>
      <c r="AL420" s="1"/>
    </row>
    <row r="421" ht="15.75" customHeight="1">
      <c r="O421" s="28"/>
      <c r="P421" s="1">
        <f t="shared" si="93"/>
        <v>61</v>
      </c>
      <c r="Q421" s="1"/>
      <c r="R421" s="1">
        <f t="shared" si="85"/>
        <v>0.002236820145</v>
      </c>
      <c r="S421" s="1">
        <f t="shared" si="86"/>
        <v>850</v>
      </c>
      <c r="T421" s="1"/>
      <c r="U421" s="1">
        <f t="shared" si="94"/>
        <v>0.1254573558</v>
      </c>
      <c r="V421" s="1">
        <f t="shared" si="88"/>
        <v>106.6387524</v>
      </c>
      <c r="W421" s="1"/>
      <c r="X421" s="1">
        <f t="shared" si="89"/>
        <v>94.23648627</v>
      </c>
      <c r="Y421" s="1"/>
      <c r="Z421" s="1">
        <f t="shared" si="90"/>
        <v>269.1468339</v>
      </c>
      <c r="AA421" s="1"/>
      <c r="AB421" s="1">
        <f t="shared" si="91"/>
        <v>265.7981783</v>
      </c>
      <c r="AC421" s="1"/>
      <c r="AD421" s="1">
        <f t="shared" si="92"/>
        <v>0.006220726053</v>
      </c>
      <c r="AE421" s="1"/>
      <c r="AF421" s="1"/>
      <c r="AG421" s="1"/>
      <c r="AH421" s="1"/>
      <c r="AI421" s="1"/>
      <c r="AJ421" s="1"/>
      <c r="AK421" s="1"/>
      <c r="AL421" s="1"/>
    </row>
    <row r="422" ht="15.75" customHeight="1">
      <c r="O422" s="28"/>
      <c r="P422" s="57">
        <f t="shared" si="93"/>
        <v>62</v>
      </c>
      <c r="Q422" s="57"/>
      <c r="R422" s="57">
        <f t="shared" si="85"/>
        <v>0.002104031527</v>
      </c>
      <c r="S422" s="57">
        <f t="shared" si="86"/>
        <v>864</v>
      </c>
      <c r="T422" s="57">
        <f>SUM(R416:R422)</f>
        <v>0.01782932639</v>
      </c>
      <c r="U422" s="57">
        <f t="shared" si="94"/>
        <v>0.1180095916</v>
      </c>
      <c r="V422" s="57">
        <f t="shared" si="88"/>
        <v>101.9602872</v>
      </c>
      <c r="W422" s="57">
        <f>SUM(V416:V422)</f>
        <v>818.5834504</v>
      </c>
      <c r="X422" s="57">
        <f t="shared" si="89"/>
        <v>89.83835109</v>
      </c>
      <c r="Y422" s="57">
        <f>W422/SUM(X416:X422)</f>
        <v>1.124080914</v>
      </c>
      <c r="Z422" s="57">
        <f t="shared" si="90"/>
        <v>252.6011701</v>
      </c>
      <c r="AA422" s="57">
        <f>SUM(Z416:Z422)</f>
        <v>2157.879036</v>
      </c>
      <c r="AB422" s="57">
        <f t="shared" si="91"/>
        <v>250.6854304</v>
      </c>
      <c r="AC422" s="57">
        <f>SUM(AB416:AB422)</f>
        <v>2105.243897</v>
      </c>
      <c r="AD422" s="57">
        <f t="shared" si="92"/>
        <v>0.00584711719</v>
      </c>
      <c r="AE422" s="57">
        <f>SUM(AD416:AD422)</f>
        <v>0.04967636463</v>
      </c>
      <c r="AF422" s="1"/>
      <c r="AG422" s="1"/>
      <c r="AH422" s="1"/>
      <c r="AI422" s="1"/>
      <c r="AJ422" s="1"/>
      <c r="AK422" s="1"/>
      <c r="AL422" s="1"/>
    </row>
    <row r="423" ht="15.75" customHeight="1">
      <c r="O423" s="28"/>
      <c r="P423" s="1">
        <f t="shared" si="93"/>
        <v>63</v>
      </c>
      <c r="Q423" s="1"/>
      <c r="R423" s="1">
        <f t="shared" si="85"/>
        <v>0.001979125893</v>
      </c>
      <c r="S423" s="1">
        <f t="shared" si="86"/>
        <v>878</v>
      </c>
      <c r="T423" s="1"/>
      <c r="U423" s="1">
        <f t="shared" ref="U423:U434" si="95">R423/$T$434</f>
        <v>0.1141179077</v>
      </c>
      <c r="V423" s="1">
        <f t="shared" si="88"/>
        <v>100.195523</v>
      </c>
      <c r="W423" s="1"/>
      <c r="X423" s="1">
        <f t="shared" si="89"/>
        <v>88.02908734</v>
      </c>
      <c r="Y423" s="1"/>
      <c r="Z423" s="1">
        <f t="shared" si="90"/>
        <v>243.7546407</v>
      </c>
      <c r="AA423" s="1"/>
      <c r="AB423" s="1">
        <f t="shared" si="91"/>
        <v>243.0491412</v>
      </c>
      <c r="AC423" s="1"/>
      <c r="AD423" s="1">
        <f t="shared" si="92"/>
        <v>0.005650303811</v>
      </c>
      <c r="AE423" s="1"/>
      <c r="AF423" s="1"/>
      <c r="AG423" s="1"/>
      <c r="AH423" s="1"/>
      <c r="AI423" s="1"/>
      <c r="AJ423" s="1"/>
      <c r="AK423" s="1"/>
      <c r="AL423" s="1"/>
    </row>
    <row r="424" ht="15.75" customHeight="1">
      <c r="O424" s="28"/>
      <c r="P424" s="1">
        <f t="shared" si="93"/>
        <v>64</v>
      </c>
      <c r="Q424" s="1"/>
      <c r="R424" s="1">
        <f t="shared" si="85"/>
        <v>0.00186163527</v>
      </c>
      <c r="S424" s="1">
        <f t="shared" si="86"/>
        <v>892</v>
      </c>
      <c r="T424" s="1"/>
      <c r="U424" s="1">
        <f t="shared" si="95"/>
        <v>0.1073433089</v>
      </c>
      <c r="V424" s="1">
        <f t="shared" si="88"/>
        <v>95.7502315</v>
      </c>
      <c r="W424" s="1"/>
      <c r="X424" s="1">
        <f t="shared" si="89"/>
        <v>83.88507474</v>
      </c>
      <c r="Y424" s="1"/>
      <c r="Z424" s="1">
        <f t="shared" si="90"/>
        <v>228.828055</v>
      </c>
      <c r="AA424" s="1"/>
      <c r="AB424" s="1">
        <f t="shared" si="91"/>
        <v>229.2014428</v>
      </c>
      <c r="AC424" s="1"/>
      <c r="AD424" s="1">
        <f t="shared" si="92"/>
        <v>0.005311288839</v>
      </c>
      <c r="AE424" s="1"/>
      <c r="AF424" s="1"/>
      <c r="AG424" s="1"/>
      <c r="AH424" s="1"/>
      <c r="AI424" s="1"/>
      <c r="AJ424" s="1"/>
      <c r="AK424" s="1"/>
      <c r="AL424" s="1"/>
    </row>
    <row r="425" ht="15.75" customHeight="1">
      <c r="O425" s="28"/>
      <c r="P425" s="1">
        <f t="shared" si="93"/>
        <v>65</v>
      </c>
      <c r="Q425" s="1"/>
      <c r="R425" s="1">
        <f t="shared" si="85"/>
        <v>0.001751119467</v>
      </c>
      <c r="S425" s="1">
        <f t="shared" si="86"/>
        <v>906</v>
      </c>
      <c r="T425" s="1"/>
      <c r="U425" s="1">
        <f t="shared" si="95"/>
        <v>0.1009708834</v>
      </c>
      <c r="V425" s="1">
        <f t="shared" si="88"/>
        <v>91.47962037</v>
      </c>
      <c r="W425" s="1"/>
      <c r="X425" s="1">
        <f t="shared" si="89"/>
        <v>79.91998608</v>
      </c>
      <c r="Y425" s="1"/>
      <c r="Z425" s="1">
        <f t="shared" si="90"/>
        <v>214.8413667</v>
      </c>
      <c r="AA425" s="1"/>
      <c r="AB425" s="1">
        <f t="shared" si="91"/>
        <v>216.1300304</v>
      </c>
      <c r="AC425" s="1"/>
      <c r="AD425" s="1">
        <f t="shared" si="92"/>
        <v>0.004992763197</v>
      </c>
      <c r="AE425" s="1"/>
      <c r="AF425" s="1"/>
      <c r="AG425" s="1"/>
      <c r="AH425" s="1"/>
      <c r="AI425" s="1"/>
      <c r="AJ425" s="1"/>
      <c r="AK425" s="1"/>
      <c r="AL425" s="1"/>
    </row>
    <row r="426" ht="15.75" customHeight="1">
      <c r="O426" s="28"/>
      <c r="P426" s="1">
        <f t="shared" si="93"/>
        <v>66</v>
      </c>
      <c r="Q426" s="1"/>
      <c r="R426" s="1">
        <f t="shared" si="85"/>
        <v>0.001647164425</v>
      </c>
      <c r="S426" s="1">
        <f t="shared" si="86"/>
        <v>920</v>
      </c>
      <c r="T426" s="1"/>
      <c r="U426" s="1">
        <f t="shared" si="95"/>
        <v>0.0949767564</v>
      </c>
      <c r="V426" s="1">
        <f t="shared" si="88"/>
        <v>87.37861589</v>
      </c>
      <c r="W426" s="1"/>
      <c r="X426" s="1">
        <f t="shared" si="89"/>
        <v>76.12740101</v>
      </c>
      <c r="Y426" s="1"/>
      <c r="Z426" s="1">
        <f t="shared" si="90"/>
        <v>201.733019</v>
      </c>
      <c r="AA426" s="1"/>
      <c r="AB426" s="1">
        <f t="shared" si="91"/>
        <v>203.7925401</v>
      </c>
      <c r="AC426" s="1"/>
      <c r="AD426" s="1">
        <f t="shared" si="92"/>
        <v>0.004693474529</v>
      </c>
      <c r="AE426" s="1"/>
      <c r="AF426" s="1"/>
      <c r="AG426" s="1"/>
      <c r="AH426" s="1"/>
      <c r="AI426" s="1"/>
      <c r="AJ426" s="1"/>
      <c r="AK426" s="1"/>
      <c r="AL426" s="1"/>
    </row>
    <row r="427" ht="15.75" customHeight="1">
      <c r="O427" s="28"/>
      <c r="P427" s="1">
        <f t="shared" si="93"/>
        <v>67</v>
      </c>
      <c r="Q427" s="1"/>
      <c r="R427" s="1">
        <f t="shared" si="85"/>
        <v>0.001549380663</v>
      </c>
      <c r="S427" s="1">
        <f t="shared" si="86"/>
        <v>934</v>
      </c>
      <c r="T427" s="1"/>
      <c r="U427" s="1">
        <f t="shared" si="95"/>
        <v>0.08933847018</v>
      </c>
      <c r="V427" s="1">
        <f t="shared" si="88"/>
        <v>83.44213115</v>
      </c>
      <c r="W427" s="1"/>
      <c r="X427" s="1">
        <f t="shared" si="89"/>
        <v>72.50101344</v>
      </c>
      <c r="Y427" s="1"/>
      <c r="Z427" s="1">
        <f t="shared" si="90"/>
        <v>189.4457094</v>
      </c>
      <c r="AA427" s="1"/>
      <c r="AB427" s="1">
        <f t="shared" si="91"/>
        <v>192.1488085</v>
      </c>
      <c r="AC427" s="1"/>
      <c r="AD427" s="1">
        <f t="shared" si="92"/>
        <v>0.004412248404</v>
      </c>
      <c r="AE427" s="1"/>
      <c r="AF427" s="1"/>
      <c r="AG427" s="1"/>
      <c r="AH427" s="1"/>
      <c r="AI427" s="1"/>
      <c r="AJ427" s="1"/>
      <c r="AK427" s="1"/>
      <c r="AL427" s="1"/>
    </row>
    <row r="428" ht="15.75" customHeight="1">
      <c r="O428" s="28"/>
      <c r="P428" s="1">
        <f t="shared" si="93"/>
        <v>68</v>
      </c>
      <c r="Q428" s="1"/>
      <c r="R428" s="1">
        <f t="shared" si="85"/>
        <v>0.001457401826</v>
      </c>
      <c r="S428" s="1">
        <f t="shared" si="86"/>
        <v>948</v>
      </c>
      <c r="T428" s="1"/>
      <c r="U428" s="1">
        <f t="shared" si="95"/>
        <v>0.08403490029</v>
      </c>
      <c r="V428" s="1">
        <f t="shared" si="88"/>
        <v>79.66508547</v>
      </c>
      <c r="W428" s="1"/>
      <c r="X428" s="1">
        <f t="shared" si="89"/>
        <v>69.03464211</v>
      </c>
      <c r="Y428" s="1"/>
      <c r="Z428" s="1">
        <f t="shared" si="90"/>
        <v>177.9260741</v>
      </c>
      <c r="AA428" s="1"/>
      <c r="AB428" s="1">
        <f t="shared" si="91"/>
        <v>181.1607704</v>
      </c>
      <c r="AC428" s="1"/>
      <c r="AD428" s="1">
        <f t="shared" si="92"/>
        <v>0.004147983328</v>
      </c>
      <c r="AE428" s="1"/>
      <c r="AF428" s="1"/>
      <c r="AG428" s="1"/>
      <c r="AH428" s="1"/>
      <c r="AI428" s="1"/>
      <c r="AJ428" s="1"/>
      <c r="AK428" s="1"/>
      <c r="AL428" s="1"/>
    </row>
    <row r="429" ht="15.75" customHeight="1">
      <c r="O429" s="28"/>
      <c r="P429" s="1">
        <f t="shared" si="93"/>
        <v>69</v>
      </c>
      <c r="Q429" s="1"/>
      <c r="R429" s="1">
        <f t="shared" si="85"/>
        <v>0.001370883303</v>
      </c>
      <c r="S429" s="1">
        <f t="shared" si="86"/>
        <v>962</v>
      </c>
      <c r="T429" s="1"/>
      <c r="U429" s="1">
        <f t="shared" si="95"/>
        <v>0.07904617633</v>
      </c>
      <c r="V429" s="1">
        <f t="shared" si="88"/>
        <v>76.04242163</v>
      </c>
      <c r="W429" s="1"/>
      <c r="X429" s="1">
        <f t="shared" si="89"/>
        <v>65.72223928</v>
      </c>
      <c r="Y429" s="1"/>
      <c r="Z429" s="1">
        <f t="shared" si="90"/>
        <v>167.124399</v>
      </c>
      <c r="AA429" s="1"/>
      <c r="AB429" s="1">
        <f t="shared" si="91"/>
        <v>170.7923585</v>
      </c>
      <c r="AC429" s="1"/>
      <c r="AD429" s="1">
        <f t="shared" si="92"/>
        <v>0.003899646088</v>
      </c>
      <c r="AE429" s="1"/>
      <c r="AF429" s="1"/>
      <c r="AG429" s="1"/>
      <c r="AH429" s="1"/>
      <c r="AI429" s="1"/>
      <c r="AJ429" s="1"/>
      <c r="AK429" s="1"/>
      <c r="AL429" s="1"/>
    </row>
    <row r="430" ht="15.75" customHeight="1">
      <c r="O430" s="28"/>
      <c r="P430" s="1">
        <f t="shared" si="93"/>
        <v>70</v>
      </c>
      <c r="Q430" s="1"/>
      <c r="R430" s="1">
        <f t="shared" si="85"/>
        <v>0.001289500945</v>
      </c>
      <c r="S430" s="1">
        <f t="shared" si="86"/>
        <v>976</v>
      </c>
      <c r="T430" s="1"/>
      <c r="U430" s="1">
        <f t="shared" si="95"/>
        <v>0.0743536075</v>
      </c>
      <c r="V430" s="1">
        <f t="shared" si="88"/>
        <v>72.56912092</v>
      </c>
      <c r="W430" s="1"/>
      <c r="X430" s="1">
        <f t="shared" si="89"/>
        <v>62.55789791</v>
      </c>
      <c r="Y430" s="1"/>
      <c r="Z430" s="1">
        <f t="shared" si="90"/>
        <v>156.9943524</v>
      </c>
      <c r="AA430" s="1"/>
      <c r="AB430" s="1">
        <f t="shared" si="91"/>
        <v>161.0094087</v>
      </c>
      <c r="AC430" s="1"/>
      <c r="AD430" s="1">
        <f t="shared" si="92"/>
        <v>0.003666267409</v>
      </c>
      <c r="AE430" s="1"/>
      <c r="AF430" s="1"/>
      <c r="AG430" s="1"/>
      <c r="AH430" s="1"/>
      <c r="AI430" s="1"/>
      <c r="AJ430" s="1"/>
      <c r="AK430" s="1"/>
      <c r="AL430" s="1"/>
    </row>
    <row r="431" ht="15.75" customHeight="1">
      <c r="O431" s="28"/>
      <c r="P431" s="1">
        <f t="shared" si="93"/>
        <v>71</v>
      </c>
      <c r="Q431" s="1"/>
      <c r="R431" s="1">
        <f t="shared" si="85"/>
        <v>0.001212949842</v>
      </c>
      <c r="S431" s="1">
        <f t="shared" si="86"/>
        <v>990</v>
      </c>
      <c r="T431" s="1"/>
      <c r="U431" s="1">
        <f t="shared" si="95"/>
        <v>0.06993961257</v>
      </c>
      <c r="V431" s="1">
        <f t="shared" si="88"/>
        <v>69.24021645</v>
      </c>
      <c r="W431" s="1"/>
      <c r="X431" s="1">
        <f t="shared" si="89"/>
        <v>59.53585734</v>
      </c>
      <c r="Y431" s="1"/>
      <c r="Z431" s="1">
        <f t="shared" si="90"/>
        <v>147.4927401</v>
      </c>
      <c r="AA431" s="1"/>
      <c r="AB431" s="1">
        <f t="shared" si="91"/>
        <v>151.7795672</v>
      </c>
      <c r="AC431" s="1"/>
      <c r="AD431" s="1">
        <f t="shared" si="92"/>
        <v>0.003446937895</v>
      </c>
      <c r="AE431" s="1"/>
      <c r="AF431" s="1"/>
      <c r="AG431" s="1"/>
      <c r="AH431" s="1"/>
      <c r="AI431" s="1"/>
      <c r="AJ431" s="1"/>
      <c r="AK431" s="1"/>
      <c r="AL431" s="1"/>
    </row>
    <row r="432" ht="15.75" customHeight="1">
      <c r="O432" s="28"/>
      <c r="P432" s="1">
        <f t="shared" si="93"/>
        <v>72</v>
      </c>
      <c r="Q432" s="1"/>
      <c r="R432" s="1">
        <f t="shared" si="85"/>
        <v>0.001140943189</v>
      </c>
      <c r="S432" s="1">
        <f t="shared" si="86"/>
        <v>1004</v>
      </c>
      <c r="T432" s="1"/>
      <c r="U432" s="1">
        <f t="shared" si="95"/>
        <v>0.06578765404</v>
      </c>
      <c r="V432" s="1">
        <f t="shared" si="88"/>
        <v>66.05080466</v>
      </c>
      <c r="W432" s="1"/>
      <c r="X432" s="1">
        <f t="shared" si="89"/>
        <v>56.65050777</v>
      </c>
      <c r="Y432" s="1"/>
      <c r="Z432" s="1">
        <f t="shared" si="90"/>
        <v>138.5792786</v>
      </c>
      <c r="AA432" s="1"/>
      <c r="AB432" s="1">
        <f t="shared" si="91"/>
        <v>143.0722021</v>
      </c>
      <c r="AC432" s="1"/>
      <c r="AD432" s="1">
        <f t="shared" si="92"/>
        <v>0.00324080424</v>
      </c>
      <c r="AE432" s="1"/>
      <c r="AF432" s="1"/>
      <c r="AG432" s="1"/>
      <c r="AH432" s="1"/>
      <c r="AI432" s="1"/>
      <c r="AJ432" s="1"/>
      <c r="AK432" s="1"/>
      <c r="AL432" s="1"/>
    </row>
    <row r="433" ht="15.75" customHeight="1">
      <c r="O433" s="28"/>
      <c r="P433" s="1">
        <f t="shared" si="93"/>
        <v>73</v>
      </c>
      <c r="Q433" s="1"/>
      <c r="R433" s="1">
        <f t="shared" si="85"/>
        <v>0.001073211204</v>
      </c>
      <c r="S433" s="1">
        <f t="shared" si="86"/>
        <v>1018</v>
      </c>
      <c r="T433" s="1"/>
      <c r="U433" s="1">
        <f t="shared" si="95"/>
        <v>0.06188217614</v>
      </c>
      <c r="V433" s="1">
        <f t="shared" si="88"/>
        <v>62.99605531</v>
      </c>
      <c r="W433" s="1"/>
      <c r="X433" s="1">
        <f t="shared" si="89"/>
        <v>53.89639354</v>
      </c>
      <c r="Y433" s="1"/>
      <c r="Z433" s="1">
        <f t="shared" si="90"/>
        <v>130.2163865</v>
      </c>
      <c r="AA433" s="1"/>
      <c r="AB433" s="1">
        <f t="shared" si="91"/>
        <v>134.8583185</v>
      </c>
      <c r="AC433" s="1"/>
      <c r="AD433" s="1">
        <f t="shared" si="92"/>
        <v>0.00304706569</v>
      </c>
      <c r="AE433" s="1"/>
      <c r="AF433" s="1"/>
      <c r="AG433" s="1"/>
      <c r="AH433" s="1"/>
      <c r="AI433" s="1"/>
      <c r="AJ433" s="1"/>
      <c r="AK433" s="1"/>
      <c r="AL433" s="1"/>
    </row>
    <row r="434" ht="15.75" customHeight="1">
      <c r="O434" s="28"/>
      <c r="P434" s="57">
        <f t="shared" si="93"/>
        <v>74</v>
      </c>
      <c r="Q434" s="57"/>
      <c r="R434" s="57">
        <f t="shared" si="85"/>
        <v>0.001009500121</v>
      </c>
      <c r="S434" s="57">
        <f t="shared" si="86"/>
        <v>1032</v>
      </c>
      <c r="T434" s="57">
        <f>SUM(R423:R434)</f>
        <v>0.01734281615</v>
      </c>
      <c r="U434" s="57">
        <f t="shared" si="95"/>
        <v>0.05820854657</v>
      </c>
      <c r="V434" s="57">
        <f t="shared" si="88"/>
        <v>60.07122006</v>
      </c>
      <c r="W434" s="57">
        <f>SUM(V423:V434)</f>
        <v>944.8810464</v>
      </c>
      <c r="X434" s="57">
        <f t="shared" si="89"/>
        <v>51.26821547</v>
      </c>
      <c r="Y434" s="57">
        <f>W434/SUM(X423:X434)</f>
        <v>1.153520185</v>
      </c>
      <c r="Z434" s="57">
        <f t="shared" si="90"/>
        <v>122.3689923</v>
      </c>
      <c r="AA434" s="57">
        <f>SUM(Z423:Z434)</f>
        <v>2119.305014</v>
      </c>
      <c r="AB434" s="57">
        <f t="shared" si="91"/>
        <v>127.1104767</v>
      </c>
      <c r="AC434" s="57">
        <f>SUM(AB423:AB434)</f>
        <v>2154.105065</v>
      </c>
      <c r="AD434" s="57">
        <f t="shared" si="92"/>
        <v>0.002864970736</v>
      </c>
      <c r="AE434" s="57">
        <f>SUM(AD423:AD434)</f>
        <v>0.04937375417</v>
      </c>
      <c r="AF434" s="1"/>
      <c r="AG434" s="1"/>
      <c r="AH434" s="1"/>
      <c r="AI434" s="1"/>
      <c r="AJ434" s="1"/>
      <c r="AK434" s="1"/>
      <c r="AL434" s="1"/>
    </row>
    <row r="435" ht="15.75" customHeight="1">
      <c r="O435" s="28"/>
      <c r="P435" s="1">
        <f t="shared" si="93"/>
        <v>75</v>
      </c>
      <c r="Q435" s="1"/>
      <c r="R435" s="1">
        <f t="shared" si="85"/>
        <v>0.0009495712415</v>
      </c>
      <c r="S435" s="1">
        <f t="shared" si="86"/>
        <v>1046</v>
      </c>
      <c r="T435" s="1"/>
      <c r="U435" s="1">
        <f t="shared" ref="U435:U477" si="96">R435/$T$477</f>
        <v>0.06396826926</v>
      </c>
      <c r="V435" s="1">
        <f t="shared" si="88"/>
        <v>66.91080965</v>
      </c>
      <c r="W435" s="1"/>
      <c r="X435" s="1">
        <f t="shared" si="89"/>
        <v>56.96758083</v>
      </c>
      <c r="Y435" s="1"/>
      <c r="Z435" s="1">
        <f t="shared" si="90"/>
        <v>134.3602984</v>
      </c>
      <c r="AA435" s="1"/>
      <c r="AB435" s="1">
        <f t="shared" si="91"/>
        <v>139.9662491</v>
      </c>
      <c r="AC435" s="1"/>
      <c r="AD435" s="1">
        <f t="shared" si="92"/>
        <v>0.003147199515</v>
      </c>
      <c r="AE435" s="1"/>
      <c r="AF435" s="1"/>
      <c r="AG435" s="1"/>
      <c r="AH435" s="1"/>
      <c r="AI435" s="1"/>
      <c r="AJ435" s="1"/>
      <c r="AK435" s="1"/>
      <c r="AL435" s="1"/>
    </row>
    <row r="436" ht="15.75" customHeight="1">
      <c r="O436" s="28"/>
      <c r="P436" s="1">
        <f t="shared" si="93"/>
        <v>76</v>
      </c>
      <c r="Q436" s="1"/>
      <c r="R436" s="1">
        <f t="shared" si="85"/>
        <v>0.0008932000339</v>
      </c>
      <c r="S436" s="1">
        <f t="shared" si="86"/>
        <v>1060</v>
      </c>
      <c r="T436" s="1"/>
      <c r="U436" s="1">
        <f t="shared" si="96"/>
        <v>0.06017079897</v>
      </c>
      <c r="V436" s="1">
        <f t="shared" si="88"/>
        <v>63.7810469</v>
      </c>
      <c r="W436" s="1"/>
      <c r="X436" s="1">
        <f t="shared" si="89"/>
        <v>54.17349356</v>
      </c>
      <c r="Y436" s="1"/>
      <c r="Z436" s="1">
        <f t="shared" si="90"/>
        <v>126.2844412</v>
      </c>
      <c r="AA436" s="1"/>
      <c r="AB436" s="1">
        <f t="shared" si="91"/>
        <v>131.9139984</v>
      </c>
      <c r="AC436" s="1"/>
      <c r="AD436" s="1">
        <f t="shared" si="92"/>
        <v>0.002959241732</v>
      </c>
      <c r="AE436" s="1"/>
      <c r="AF436" s="1"/>
      <c r="AG436" s="1"/>
      <c r="AH436" s="1"/>
      <c r="AI436" s="1"/>
      <c r="AJ436" s="1"/>
      <c r="AK436" s="1"/>
      <c r="AL436" s="1"/>
    </row>
    <row r="437" ht="15.75" customHeight="1">
      <c r="O437" s="28"/>
      <c r="P437" s="1">
        <f t="shared" si="93"/>
        <v>77</v>
      </c>
      <c r="Q437" s="1"/>
      <c r="R437" s="1">
        <f t="shared" si="85"/>
        <v>0.0008401752978</v>
      </c>
      <c r="S437" s="1">
        <f t="shared" si="86"/>
        <v>1074</v>
      </c>
      <c r="T437" s="1"/>
      <c r="U437" s="1">
        <f t="shared" si="96"/>
        <v>0.05659876514</v>
      </c>
      <c r="V437" s="1">
        <f t="shared" si="88"/>
        <v>60.78707376</v>
      </c>
      <c r="W437" s="1"/>
      <c r="X437" s="1">
        <f t="shared" si="89"/>
        <v>51.509074</v>
      </c>
      <c r="Y437" s="1"/>
      <c r="Z437" s="1">
        <f t="shared" si="90"/>
        <v>118.7035144</v>
      </c>
      <c r="AA437" s="1"/>
      <c r="AB437" s="1">
        <f t="shared" si="91"/>
        <v>124.3200621</v>
      </c>
      <c r="AC437" s="1"/>
      <c r="AD437" s="1">
        <f t="shared" si="92"/>
        <v>0.002782563457</v>
      </c>
      <c r="AE437" s="1"/>
      <c r="AF437" s="1"/>
      <c r="AG437" s="1"/>
      <c r="AH437" s="1"/>
      <c r="AI437" s="1"/>
      <c r="AJ437" s="1"/>
      <c r="AK437" s="1"/>
      <c r="AL437" s="1"/>
    </row>
    <row r="438" ht="15.75" customHeight="1">
      <c r="O438" s="28"/>
      <c r="P438" s="1">
        <f t="shared" si="93"/>
        <v>78</v>
      </c>
      <c r="Q438" s="1"/>
      <c r="R438" s="1">
        <f t="shared" si="85"/>
        <v>0.0007902983702</v>
      </c>
      <c r="S438" s="1">
        <f t="shared" si="86"/>
        <v>1088</v>
      </c>
      <c r="T438" s="1"/>
      <c r="U438" s="1">
        <f t="shared" si="96"/>
        <v>0.05323878476</v>
      </c>
      <c r="V438" s="1">
        <f t="shared" si="88"/>
        <v>57.92379782</v>
      </c>
      <c r="W438" s="1"/>
      <c r="X438" s="1">
        <f t="shared" si="89"/>
        <v>48.96887026</v>
      </c>
      <c r="Y438" s="1"/>
      <c r="Z438" s="1">
        <f t="shared" si="90"/>
        <v>111.5863471</v>
      </c>
      <c r="AA438" s="1"/>
      <c r="AB438" s="1">
        <f t="shared" si="91"/>
        <v>117.1587765</v>
      </c>
      <c r="AC438" s="1"/>
      <c r="AD438" s="1">
        <f t="shared" si="92"/>
        <v>0.002616482956</v>
      </c>
      <c r="AE438" s="1"/>
      <c r="AF438" s="1"/>
      <c r="AG438" s="1"/>
      <c r="AH438" s="1"/>
      <c r="AI438" s="1"/>
      <c r="AJ438" s="1"/>
      <c r="AK438" s="1"/>
      <c r="AL438" s="1"/>
    </row>
    <row r="439" ht="15.75" customHeight="1">
      <c r="O439" s="28"/>
      <c r="P439" s="1">
        <f t="shared" si="93"/>
        <v>79</v>
      </c>
      <c r="Q439" s="1"/>
      <c r="R439" s="1">
        <f t="shared" si="85"/>
        <v>0.0007433823817</v>
      </c>
      <c r="S439" s="1">
        <f t="shared" si="86"/>
        <v>1102</v>
      </c>
      <c r="T439" s="1"/>
      <c r="U439" s="1">
        <f t="shared" si="96"/>
        <v>0.05007826931</v>
      </c>
      <c r="V439" s="1">
        <f t="shared" si="88"/>
        <v>55.18625278</v>
      </c>
      <c r="W439" s="1"/>
      <c r="X439" s="1">
        <f t="shared" si="89"/>
        <v>46.5476134</v>
      </c>
      <c r="Y439" s="1"/>
      <c r="Z439" s="1">
        <f t="shared" si="90"/>
        <v>104.9038082</v>
      </c>
      <c r="AA439" s="1"/>
      <c r="AB439" s="1">
        <f t="shared" si="91"/>
        <v>110.4058767</v>
      </c>
      <c r="AC439" s="1"/>
      <c r="AD439" s="1">
        <f t="shared" si="92"/>
        <v>0.002460360148</v>
      </c>
      <c r="AE439" s="1"/>
      <c r="AF439" s="1"/>
      <c r="AG439" s="1"/>
      <c r="AH439" s="1"/>
      <c r="AI439" s="1"/>
      <c r="AJ439" s="1"/>
      <c r="AK439" s="1"/>
      <c r="AL439" s="1"/>
    </row>
    <row r="440" ht="15.75" customHeight="1">
      <c r="O440" s="28"/>
      <c r="P440" s="1">
        <f t="shared" si="93"/>
        <v>80</v>
      </c>
      <c r="Q440" s="1"/>
      <c r="R440" s="1">
        <f t="shared" si="85"/>
        <v>0.0006992515564</v>
      </c>
      <c r="S440" s="1">
        <f t="shared" si="86"/>
        <v>1116</v>
      </c>
      <c r="T440" s="1"/>
      <c r="U440" s="1">
        <f t="shared" si="96"/>
        <v>0.04710537755</v>
      </c>
      <c r="V440" s="1">
        <f t="shared" si="88"/>
        <v>52.56960135</v>
      </c>
      <c r="W440" s="1"/>
      <c r="X440" s="1">
        <f t="shared" si="89"/>
        <v>44.24021554</v>
      </c>
      <c r="Y440" s="1"/>
      <c r="Z440" s="1">
        <f t="shared" si="90"/>
        <v>98.62866538</v>
      </c>
      <c r="AA440" s="1"/>
      <c r="AB440" s="1">
        <f t="shared" si="91"/>
        <v>104.0384242</v>
      </c>
      <c r="AC440" s="1"/>
      <c r="AD440" s="1">
        <f t="shared" si="92"/>
        <v>0.002313594021</v>
      </c>
      <c r="AE440" s="1"/>
      <c r="AF440" s="1"/>
      <c r="AG440" s="1"/>
      <c r="AH440" s="1"/>
      <c r="AI440" s="1"/>
      <c r="AJ440" s="1"/>
      <c r="AK440" s="1"/>
      <c r="AL440" s="1"/>
    </row>
    <row r="441" ht="15.75" customHeight="1">
      <c r="O441" s="28"/>
      <c r="P441" s="1">
        <f t="shared" si="93"/>
        <v>81</v>
      </c>
      <c r="Q441" s="1"/>
      <c r="R441" s="1">
        <f t="shared" si="85"/>
        <v>0.0006577405535</v>
      </c>
      <c r="S441" s="1">
        <f t="shared" si="86"/>
        <v>1130</v>
      </c>
      <c r="T441" s="1"/>
      <c r="U441" s="1">
        <f t="shared" si="96"/>
        <v>0.04430897124</v>
      </c>
      <c r="V441" s="1">
        <f t="shared" si="88"/>
        <v>50.0691375</v>
      </c>
      <c r="W441" s="1"/>
      <c r="X441" s="1">
        <f t="shared" si="89"/>
        <v>42.04176744</v>
      </c>
      <c r="Y441" s="1"/>
      <c r="Z441" s="1">
        <f t="shared" si="90"/>
        <v>92.73545519</v>
      </c>
      <c r="AA441" s="1"/>
      <c r="AB441" s="1">
        <f t="shared" si="91"/>
        <v>98.03473759</v>
      </c>
      <c r="AC441" s="1"/>
      <c r="AD441" s="1">
        <f t="shared" si="92"/>
        <v>0.002175620207</v>
      </c>
      <c r="AE441" s="1"/>
      <c r="AF441" s="1"/>
      <c r="AG441" s="1"/>
      <c r="AH441" s="1"/>
      <c r="AI441" s="1"/>
      <c r="AJ441" s="1"/>
      <c r="AK441" s="1"/>
      <c r="AL441" s="1"/>
    </row>
    <row r="442" ht="15.75" customHeight="1">
      <c r="O442" s="28"/>
      <c r="P442" s="1">
        <f t="shared" si="93"/>
        <v>82</v>
      </c>
      <c r="Q442" s="1"/>
      <c r="R442" s="1">
        <f t="shared" si="85"/>
        <v>0.0006186938473</v>
      </c>
      <c r="S442" s="1">
        <f t="shared" si="86"/>
        <v>1144</v>
      </c>
      <c r="T442" s="1"/>
      <c r="U442" s="1">
        <f t="shared" si="96"/>
        <v>0.04167857332</v>
      </c>
      <c r="V442" s="1">
        <f t="shared" si="88"/>
        <v>47.68028788</v>
      </c>
      <c r="W442" s="1"/>
      <c r="X442" s="1">
        <f t="shared" si="89"/>
        <v>39.94753573</v>
      </c>
      <c r="Y442" s="1"/>
      <c r="Z442" s="1">
        <f t="shared" si="90"/>
        <v>87.20036224</v>
      </c>
      <c r="AA442" s="1"/>
      <c r="AB442" s="1">
        <f t="shared" si="91"/>
        <v>92.37432661</v>
      </c>
      <c r="AC442" s="1"/>
      <c r="AD442" s="1">
        <f t="shared" si="92"/>
        <v>0.002045908709</v>
      </c>
      <c r="AE442" s="1"/>
      <c r="AF442" s="1"/>
      <c r="AG442" s="1"/>
      <c r="AH442" s="1"/>
      <c r="AI442" s="1"/>
      <c r="AJ442" s="1"/>
      <c r="AK442" s="1"/>
      <c r="AL442" s="1"/>
    </row>
    <row r="443" ht="15.75" customHeight="1">
      <c r="O443" s="28"/>
      <c r="P443" s="1">
        <f t="shared" si="93"/>
        <v>83</v>
      </c>
      <c r="Q443" s="1"/>
      <c r="R443" s="1">
        <f t="shared" si="85"/>
        <v>0.0005819651452</v>
      </c>
      <c r="S443" s="1">
        <f t="shared" si="86"/>
        <v>1158</v>
      </c>
      <c r="T443" s="1"/>
      <c r="U443" s="1">
        <f t="shared" si="96"/>
        <v>0.03920432873</v>
      </c>
      <c r="V443" s="1">
        <f t="shared" si="88"/>
        <v>45.39861267</v>
      </c>
      <c r="W443" s="1"/>
      <c r="X443" s="1">
        <f t="shared" si="89"/>
        <v>37.95295976</v>
      </c>
      <c r="Y443" s="1"/>
      <c r="Z443" s="1">
        <f t="shared" si="90"/>
        <v>82.0011074</v>
      </c>
      <c r="AA443" s="1"/>
      <c r="AB443" s="1">
        <f t="shared" si="91"/>
        <v>87.03782945</v>
      </c>
      <c r="AC443" s="1"/>
      <c r="AD443" s="1">
        <f t="shared" si="92"/>
        <v>0.001923961783</v>
      </c>
      <c r="AE443" s="1"/>
      <c r="AF443" s="1"/>
      <c r="AG443" s="1"/>
      <c r="AH443" s="1"/>
      <c r="AI443" s="1"/>
      <c r="AJ443" s="1"/>
      <c r="AK443" s="1"/>
      <c r="AL443" s="1"/>
    </row>
    <row r="444" ht="15.75" customHeight="1">
      <c r="O444" s="28"/>
      <c r="P444" s="1">
        <f t="shared" si="93"/>
        <v>84</v>
      </c>
      <c r="Q444" s="1"/>
      <c r="R444" s="1">
        <f t="shared" si="85"/>
        <v>0.000547416839</v>
      </c>
      <c r="S444" s="1">
        <f t="shared" si="86"/>
        <v>1172</v>
      </c>
      <c r="T444" s="1"/>
      <c r="U444" s="1">
        <f t="shared" si="96"/>
        <v>0.03687696744</v>
      </c>
      <c r="V444" s="1">
        <f t="shared" si="88"/>
        <v>43.21980584</v>
      </c>
      <c r="W444" s="1"/>
      <c r="X444" s="1">
        <f t="shared" si="89"/>
        <v>36.0536482</v>
      </c>
      <c r="Y444" s="1"/>
      <c r="Z444" s="1">
        <f t="shared" si="90"/>
        <v>77.11684396</v>
      </c>
      <c r="AA444" s="1"/>
      <c r="AB444" s="1">
        <f t="shared" si="91"/>
        <v>82.00695296</v>
      </c>
      <c r="AC444" s="1"/>
      <c r="AD444" s="1">
        <f t="shared" si="92"/>
        <v>0.001809311939</v>
      </c>
      <c r="AE444" s="1"/>
      <c r="AF444" s="1"/>
      <c r="AG444" s="1"/>
      <c r="AH444" s="1"/>
      <c r="AI444" s="1"/>
      <c r="AJ444" s="1"/>
      <c r="AK444" s="1"/>
      <c r="AL444" s="1"/>
    </row>
    <row r="445" ht="15.75" customHeight="1">
      <c r="O445" s="28"/>
      <c r="P445" s="1">
        <f t="shared" si="93"/>
        <v>85</v>
      </c>
      <c r="Q445" s="1"/>
      <c r="R445" s="1">
        <f t="shared" si="85"/>
        <v>0.0005149194898</v>
      </c>
      <c r="S445" s="1">
        <f t="shared" si="86"/>
        <v>1186</v>
      </c>
      <c r="T445" s="1"/>
      <c r="U445" s="1">
        <f t="shared" si="96"/>
        <v>0.03468776973</v>
      </c>
      <c r="V445" s="1">
        <f t="shared" si="88"/>
        <v>41.13969491</v>
      </c>
      <c r="W445" s="1"/>
      <c r="X445" s="1">
        <f t="shared" si="89"/>
        <v>34.24537538</v>
      </c>
      <c r="Y445" s="1"/>
      <c r="Z445" s="1">
        <f t="shared" si="90"/>
        <v>72.52806125</v>
      </c>
      <c r="AA445" s="1"/>
      <c r="AB445" s="1">
        <f t="shared" si="91"/>
        <v>77.2644158</v>
      </c>
      <c r="AC445" s="1"/>
      <c r="AD445" s="1">
        <f t="shared" si="92"/>
        <v>0.00170152008</v>
      </c>
      <c r="AE445" s="1"/>
      <c r="AF445" s="1"/>
      <c r="AG445" s="1"/>
      <c r="AH445" s="1"/>
      <c r="AI445" s="1"/>
      <c r="AJ445" s="1"/>
      <c r="AK445" s="1"/>
      <c r="AL445" s="1"/>
    </row>
    <row r="446" ht="15.75" customHeight="1">
      <c r="O446" s="28"/>
      <c r="P446" s="1">
        <f t="shared" si="93"/>
        <v>86</v>
      </c>
      <c r="Q446" s="1"/>
      <c r="R446" s="1">
        <f t="shared" si="85"/>
        <v>0.0004843513427</v>
      </c>
      <c r="S446" s="1">
        <f t="shared" si="86"/>
        <v>1200</v>
      </c>
      <c r="T446" s="1"/>
      <c r="U446" s="1">
        <f t="shared" si="96"/>
        <v>0.03262853354</v>
      </c>
      <c r="V446" s="1">
        <f t="shared" si="88"/>
        <v>39.15424025</v>
      </c>
      <c r="W446" s="1"/>
      <c r="X446" s="1">
        <f t="shared" si="89"/>
        <v>32.52407746</v>
      </c>
      <c r="Y446" s="1"/>
      <c r="Z446" s="1">
        <f t="shared" si="90"/>
        <v>68.2164952</v>
      </c>
      <c r="AA446" s="1"/>
      <c r="AB446" s="1">
        <f t="shared" si="91"/>
        <v>72.79389448</v>
      </c>
      <c r="AC446" s="1"/>
      <c r="AD446" s="1">
        <f t="shared" si="92"/>
        <v>0.001600173756</v>
      </c>
      <c r="AE446" s="1"/>
      <c r="AF446" s="1"/>
      <c r="AG446" s="1"/>
      <c r="AH446" s="1"/>
      <c r="AI446" s="1"/>
      <c r="AJ446" s="1"/>
      <c r="AK446" s="1"/>
      <c r="AL446" s="1"/>
    </row>
    <row r="447" ht="15.75" customHeight="1">
      <c r="O447" s="28"/>
      <c r="P447" s="1">
        <f t="shared" si="93"/>
        <v>87</v>
      </c>
      <c r="Q447" s="1"/>
      <c r="R447" s="1">
        <f t="shared" si="85"/>
        <v>0.0004555978707</v>
      </c>
      <c r="S447" s="1">
        <f t="shared" si="86"/>
        <v>1214</v>
      </c>
      <c r="T447" s="1"/>
      <c r="U447" s="1">
        <f t="shared" si="96"/>
        <v>0.03069154371</v>
      </c>
      <c r="V447" s="1">
        <f t="shared" si="88"/>
        <v>37.25953407</v>
      </c>
      <c r="W447" s="1"/>
      <c r="X447" s="1">
        <f t="shared" si="89"/>
        <v>30.88584841</v>
      </c>
      <c r="Y447" s="1"/>
      <c r="Z447" s="1">
        <f t="shared" si="90"/>
        <v>64.1650452</v>
      </c>
      <c r="AA447" s="1"/>
      <c r="AB447" s="1">
        <f t="shared" si="91"/>
        <v>68.57997207</v>
      </c>
      <c r="AC447" s="1"/>
      <c r="AD447" s="1">
        <f t="shared" si="92"/>
        <v>0.001504885522</v>
      </c>
      <c r="AE447" s="1"/>
      <c r="AF447" s="1"/>
      <c r="AG447" s="1"/>
      <c r="AH447" s="1"/>
      <c r="AI447" s="1"/>
      <c r="AJ447" s="1"/>
      <c r="AK447" s="1"/>
      <c r="AL447" s="1"/>
    </row>
    <row r="448" ht="15.75" customHeight="1">
      <c r="O448" s="28"/>
      <c r="P448" s="1">
        <f t="shared" si="93"/>
        <v>88</v>
      </c>
      <c r="Q448" s="1"/>
      <c r="R448" s="1">
        <f t="shared" si="85"/>
        <v>0.0004285513459</v>
      </c>
      <c r="S448" s="1">
        <f t="shared" si="86"/>
        <v>1228</v>
      </c>
      <c r="T448" s="1"/>
      <c r="U448" s="1">
        <f t="shared" si="96"/>
        <v>0.02886954311</v>
      </c>
      <c r="V448" s="1">
        <f t="shared" si="88"/>
        <v>35.45179893</v>
      </c>
      <c r="W448" s="1"/>
      <c r="X448" s="1">
        <f t="shared" si="89"/>
        <v>29.32693592</v>
      </c>
      <c r="Y448" s="1"/>
      <c r="Z448" s="1">
        <f t="shared" si="90"/>
        <v>60.35769681</v>
      </c>
      <c r="AA448" s="1"/>
      <c r="AB448" s="1">
        <f t="shared" si="91"/>
        <v>64.60808938</v>
      </c>
      <c r="AC448" s="1"/>
      <c r="AD448" s="1">
        <f t="shared" si="92"/>
        <v>0.001415291404</v>
      </c>
      <c r="AE448" s="1"/>
      <c r="AF448" s="1"/>
      <c r="AG448" s="1"/>
      <c r="AH448" s="1"/>
      <c r="AI448" s="1"/>
      <c r="AJ448" s="1"/>
      <c r="AK448" s="1"/>
      <c r="AL448" s="1"/>
    </row>
    <row r="449" ht="15.75" customHeight="1">
      <c r="O449" s="28"/>
      <c r="P449" s="1">
        <f t="shared" si="93"/>
        <v>89</v>
      </c>
      <c r="Q449" s="1"/>
      <c r="R449" s="1">
        <f t="shared" si="85"/>
        <v>0.0004031104355</v>
      </c>
      <c r="S449" s="1">
        <f t="shared" si="86"/>
        <v>1242</v>
      </c>
      <c r="T449" s="1"/>
      <c r="U449" s="1">
        <f t="shared" si="96"/>
        <v>0.02715570539</v>
      </c>
      <c r="V449" s="1">
        <f t="shared" si="88"/>
        <v>33.7273861</v>
      </c>
      <c r="W449" s="1"/>
      <c r="X449" s="1">
        <f t="shared" si="89"/>
        <v>27.84373713</v>
      </c>
      <c r="Y449" s="1"/>
      <c r="Z449" s="1">
        <f t="shared" si="90"/>
        <v>56.77944997</v>
      </c>
      <c r="AA449" s="1"/>
      <c r="AB449" s="1">
        <f t="shared" si="91"/>
        <v>60.86449877</v>
      </c>
      <c r="AC449" s="1"/>
      <c r="AD449" s="1">
        <f t="shared" si="92"/>
        <v>0.001331049462</v>
      </c>
      <c r="AE449" s="1"/>
      <c r="AF449" s="1"/>
      <c r="AG449" s="1"/>
      <c r="AH449" s="1"/>
      <c r="AI449" s="1"/>
      <c r="AJ449" s="1"/>
      <c r="AK449" s="1"/>
      <c r="AL449" s="1"/>
    </row>
    <row r="450" ht="15.75" customHeight="1">
      <c r="O450" s="28"/>
      <c r="P450" s="1">
        <f t="shared" si="93"/>
        <v>90</v>
      </c>
      <c r="Q450" s="1"/>
      <c r="R450" s="1">
        <f t="shared" si="85"/>
        <v>0.0003791798224</v>
      </c>
      <c r="S450" s="1">
        <f t="shared" si="86"/>
        <v>1256</v>
      </c>
      <c r="T450" s="1"/>
      <c r="U450" s="1">
        <f t="shared" si="96"/>
        <v>0.02554360949</v>
      </c>
      <c r="V450" s="1">
        <f t="shared" si="88"/>
        <v>32.08277352</v>
      </c>
      <c r="W450" s="1"/>
      <c r="X450" s="1">
        <f t="shared" si="89"/>
        <v>26.43279443</v>
      </c>
      <c r="Y450" s="1"/>
      <c r="Z450" s="1">
        <f t="shared" si="90"/>
        <v>53.41625212</v>
      </c>
      <c r="AA450" s="1"/>
      <c r="AB450" s="1">
        <f t="shared" si="91"/>
        <v>57.33622019</v>
      </c>
      <c r="AC450" s="1"/>
      <c r="AD450" s="1">
        <f t="shared" si="92"/>
        <v>0.001251838441</v>
      </c>
      <c r="AE450" s="1"/>
      <c r="AF450" s="1"/>
      <c r="AG450" s="1"/>
      <c r="AH450" s="1"/>
      <c r="AI450" s="1"/>
      <c r="AJ450" s="1"/>
      <c r="AK450" s="1"/>
      <c r="AL450" s="1"/>
    </row>
    <row r="451" ht="15.75" customHeight="1">
      <c r="O451" s="28"/>
      <c r="P451" s="1">
        <f t="shared" si="93"/>
        <v>91</v>
      </c>
      <c r="Q451" s="1"/>
      <c r="R451" s="1">
        <f t="shared" si="85"/>
        <v>0.0003566698479</v>
      </c>
      <c r="S451" s="1">
        <f t="shared" si="86"/>
        <v>1270</v>
      </c>
      <c r="T451" s="1"/>
      <c r="U451" s="1">
        <f t="shared" si="96"/>
        <v>0.02402721551</v>
      </c>
      <c r="V451" s="1">
        <f t="shared" si="88"/>
        <v>30.5145637</v>
      </c>
      <c r="W451" s="1"/>
      <c r="X451" s="1">
        <f t="shared" si="89"/>
        <v>25.0907911</v>
      </c>
      <c r="Y451" s="1"/>
      <c r="Z451" s="1">
        <f t="shared" si="90"/>
        <v>50.25493604</v>
      </c>
      <c r="AA451" s="1"/>
      <c r="AB451" s="1">
        <f t="shared" si="91"/>
        <v>54.01099952</v>
      </c>
      <c r="AC451" s="1"/>
      <c r="AD451" s="1">
        <f t="shared" si="92"/>
        <v>0.001177356502</v>
      </c>
      <c r="AE451" s="1"/>
      <c r="AF451" s="1"/>
      <c r="AG451" s="1"/>
      <c r="AH451" s="1"/>
      <c r="AI451" s="1"/>
      <c r="AJ451" s="1"/>
      <c r="AK451" s="1"/>
      <c r="AL451" s="1"/>
    </row>
    <row r="452" ht="15.75" customHeight="1">
      <c r="O452" s="28"/>
      <c r="P452" s="1">
        <f t="shared" si="93"/>
        <v>92</v>
      </c>
      <c r="Q452" s="1"/>
      <c r="R452" s="1">
        <f t="shared" si="85"/>
        <v>0.0003354961758</v>
      </c>
      <c r="S452" s="1">
        <f t="shared" si="86"/>
        <v>1284</v>
      </c>
      <c r="T452" s="1"/>
      <c r="U452" s="1">
        <f t="shared" si="96"/>
        <v>0.02260084212</v>
      </c>
      <c r="V452" s="1">
        <f t="shared" si="88"/>
        <v>29.01948128</v>
      </c>
      <c r="W452" s="1"/>
      <c r="X452" s="1">
        <f t="shared" si="89"/>
        <v>23.81454696</v>
      </c>
      <c r="Y452" s="1"/>
      <c r="Z452" s="1">
        <f t="shared" si="90"/>
        <v>47.28316198</v>
      </c>
      <c r="AA452" s="1"/>
      <c r="AB452" s="1">
        <f t="shared" si="91"/>
        <v>50.87726906</v>
      </c>
      <c r="AC452" s="1"/>
      <c r="AD452" s="1">
        <f t="shared" si="92"/>
        <v>0.001107320041</v>
      </c>
      <c r="AE452" s="1"/>
      <c r="AF452" s="1"/>
      <c r="AG452" s="1"/>
      <c r="AH452" s="1"/>
      <c r="AI452" s="1"/>
      <c r="AJ452" s="1"/>
      <c r="AK452" s="1"/>
      <c r="AL452" s="1"/>
    </row>
    <row r="453" ht="15.75" customHeight="1">
      <c r="O453" s="28"/>
      <c r="P453" s="1">
        <f t="shared" si="93"/>
        <v>93</v>
      </c>
      <c r="Q453" s="1"/>
      <c r="R453" s="1">
        <f t="shared" si="85"/>
        <v>0.0003155794769</v>
      </c>
      <c r="S453" s="1">
        <f t="shared" si="86"/>
        <v>1298</v>
      </c>
      <c r="T453" s="1"/>
      <c r="U453" s="1">
        <f t="shared" si="96"/>
        <v>0.02125914525</v>
      </c>
      <c r="V453" s="1">
        <f t="shared" si="88"/>
        <v>27.59437054</v>
      </c>
      <c r="W453" s="1"/>
      <c r="X453" s="1">
        <f t="shared" si="89"/>
        <v>22.6010141</v>
      </c>
      <c r="Y453" s="1"/>
      <c r="Z453" s="1">
        <f t="shared" si="90"/>
        <v>44.4893637</v>
      </c>
      <c r="AA453" s="1"/>
      <c r="AB453" s="1">
        <f t="shared" si="91"/>
        <v>47.92411007</v>
      </c>
      <c r="AC453" s="1"/>
      <c r="AD453" s="1">
        <f t="shared" si="92"/>
        <v>0.001041462571</v>
      </c>
      <c r="AE453" s="1"/>
      <c r="AF453" s="1"/>
      <c r="AG453" s="1"/>
      <c r="AH453" s="1"/>
      <c r="AI453" s="1"/>
      <c r="AJ453" s="1"/>
      <c r="AK453" s="1"/>
      <c r="AL453" s="1"/>
    </row>
    <row r="454" ht="15.75" customHeight="1">
      <c r="O454" s="28"/>
      <c r="P454" s="1">
        <f t="shared" si="93"/>
        <v>94</v>
      </c>
      <c r="Q454" s="1"/>
      <c r="R454" s="1">
        <f t="shared" si="85"/>
        <v>0.0002968451309</v>
      </c>
      <c r="S454" s="1">
        <f t="shared" si="86"/>
        <v>1312</v>
      </c>
      <c r="T454" s="1"/>
      <c r="U454" s="1">
        <f t="shared" si="96"/>
        <v>0.01999709809</v>
      </c>
      <c r="V454" s="1">
        <f t="shared" si="88"/>
        <v>26.2361927</v>
      </c>
      <c r="W454" s="1"/>
      <c r="X454" s="1">
        <f t="shared" si="89"/>
        <v>21.44727252</v>
      </c>
      <c r="Y454" s="1"/>
      <c r="Z454" s="1">
        <f t="shared" si="90"/>
        <v>41.86269829</v>
      </c>
      <c r="AA454" s="1"/>
      <c r="AB454" s="1">
        <f t="shared" si="91"/>
        <v>45.14121723</v>
      </c>
      <c r="AC454" s="1"/>
      <c r="AD454" s="1">
        <f t="shared" si="92"/>
        <v>0.0009795336834</v>
      </c>
      <c r="AE454" s="1"/>
      <c r="AF454" s="1"/>
      <c r="AG454" s="1"/>
      <c r="AH454" s="1"/>
      <c r="AI454" s="1"/>
      <c r="AJ454" s="1"/>
      <c r="AK454" s="1"/>
      <c r="AL454" s="1"/>
    </row>
    <row r="455" ht="15.75" customHeight="1">
      <c r="O455" s="28"/>
      <c r="P455" s="1">
        <f t="shared" si="93"/>
        <v>95</v>
      </c>
      <c r="Q455" s="1"/>
      <c r="R455" s="1">
        <f t="shared" si="85"/>
        <v>0.0002792229476</v>
      </c>
      <c r="S455" s="1">
        <f t="shared" si="86"/>
        <v>1326</v>
      </c>
      <c r="T455" s="1"/>
      <c r="U455" s="1">
        <f t="shared" si="96"/>
        <v>0.01880997224</v>
      </c>
      <c r="V455" s="1">
        <f t="shared" si="88"/>
        <v>24.94202319</v>
      </c>
      <c r="W455" s="1"/>
      <c r="X455" s="1">
        <f t="shared" si="89"/>
        <v>20.35052586</v>
      </c>
      <c r="Y455" s="1"/>
      <c r="Z455" s="1">
        <f t="shared" si="90"/>
        <v>39.39299933</v>
      </c>
      <c r="AA455" s="1"/>
      <c r="AB455" s="1">
        <f t="shared" si="91"/>
        <v>42.51886501</v>
      </c>
      <c r="AC455" s="1"/>
      <c r="AD455" s="1">
        <f t="shared" si="92"/>
        <v>0.0009212980643</v>
      </c>
      <c r="AE455" s="1"/>
      <c r="AF455" s="1"/>
      <c r="AG455" s="1"/>
      <c r="AH455" s="1"/>
      <c r="AI455" s="1"/>
      <c r="AJ455" s="1"/>
      <c r="AK455" s="1"/>
      <c r="AL455" s="1"/>
    </row>
    <row r="456" ht="15.75" customHeight="1">
      <c r="O456" s="28"/>
      <c r="P456" s="1">
        <f t="shared" si="93"/>
        <v>96</v>
      </c>
      <c r="Q456" s="1"/>
      <c r="R456" s="1">
        <f t="shared" si="85"/>
        <v>0.0002626469035</v>
      </c>
      <c r="S456" s="1">
        <f t="shared" si="86"/>
        <v>1340</v>
      </c>
      <c r="T456" s="1"/>
      <c r="U456" s="1">
        <f t="shared" si="96"/>
        <v>0.01769332001</v>
      </c>
      <c r="V456" s="1">
        <f t="shared" si="88"/>
        <v>23.70904881</v>
      </c>
      <c r="W456" s="1"/>
      <c r="X456" s="1">
        <f t="shared" si="89"/>
        <v>19.30809719</v>
      </c>
      <c r="Y456" s="1"/>
      <c r="Z456" s="1">
        <f t="shared" si="90"/>
        <v>37.07073331</v>
      </c>
      <c r="AA456" s="1"/>
      <c r="AB456" s="1">
        <f t="shared" si="91"/>
        <v>40.04787577</v>
      </c>
      <c r="AC456" s="1"/>
      <c r="AD456" s="1">
        <f t="shared" si="92"/>
        <v>0.0008665345796</v>
      </c>
      <c r="AE456" s="1"/>
      <c r="AF456" s="1"/>
      <c r="AG456" s="1"/>
      <c r="AH456" s="1"/>
      <c r="AI456" s="1"/>
      <c r="AJ456" s="1"/>
      <c r="AK456" s="1"/>
      <c r="AL456" s="1"/>
    </row>
    <row r="457" ht="15.75" customHeight="1">
      <c r="O457" s="28"/>
      <c r="P457" s="1">
        <f t="shared" si="93"/>
        <v>97</v>
      </c>
      <c r="Q457" s="1"/>
      <c r="R457" s="1">
        <f t="shared" si="85"/>
        <v>0.0002470548948</v>
      </c>
      <c r="S457" s="1">
        <f t="shared" si="86"/>
        <v>1354</v>
      </c>
      <c r="T457" s="1"/>
      <c r="U457" s="1">
        <f t="shared" si="96"/>
        <v>0.01664295773</v>
      </c>
      <c r="V457" s="1">
        <f t="shared" si="88"/>
        <v>22.53456476</v>
      </c>
      <c r="W457" s="1"/>
      <c r="X457" s="1">
        <f t="shared" si="89"/>
        <v>18.31742476</v>
      </c>
      <c r="Y457" s="1"/>
      <c r="Z457" s="1">
        <f t="shared" si="90"/>
        <v>34.88695888</v>
      </c>
      <c r="AA457" s="1"/>
      <c r="AB457" s="1">
        <f t="shared" si="91"/>
        <v>37.71958957</v>
      </c>
      <c r="AC457" s="1"/>
      <c r="AD457" s="1">
        <f t="shared" si="92"/>
        <v>0.000815035411</v>
      </c>
      <c r="AE457" s="1"/>
      <c r="AF457" s="1"/>
      <c r="AG457" s="1"/>
      <c r="AH457" s="1"/>
      <c r="AI457" s="1"/>
      <c r="AJ457" s="1"/>
      <c r="AK457" s="1"/>
      <c r="AL457" s="1"/>
    </row>
    <row r="458" ht="15.75" customHeight="1">
      <c r="O458" s="28"/>
      <c r="P458" s="1">
        <f t="shared" si="93"/>
        <v>98</v>
      </c>
      <c r="Q458" s="1"/>
      <c r="R458" s="1">
        <f t="shared" si="85"/>
        <v>0.0002323885042</v>
      </c>
      <c r="S458" s="1">
        <f t="shared" si="86"/>
        <v>1368</v>
      </c>
      <c r="T458" s="1"/>
      <c r="U458" s="1">
        <f t="shared" si="96"/>
        <v>0.0156549501</v>
      </c>
      <c r="V458" s="1">
        <f t="shared" si="88"/>
        <v>21.41597174</v>
      </c>
      <c r="W458" s="1"/>
      <c r="X458" s="1">
        <f t="shared" si="89"/>
        <v>17.37605797</v>
      </c>
      <c r="Y458" s="1"/>
      <c r="Z458" s="1">
        <f t="shared" si="90"/>
        <v>32.83328894</v>
      </c>
      <c r="AA458" s="1"/>
      <c r="AB458" s="1">
        <f t="shared" si="91"/>
        <v>35.52583557</v>
      </c>
      <c r="AC458" s="1"/>
      <c r="AD458" s="1">
        <f t="shared" si="92"/>
        <v>0.0007666052483</v>
      </c>
      <c r="AE458" s="1"/>
      <c r="AF458" s="1"/>
      <c r="AG458" s="1"/>
      <c r="AH458" s="1"/>
      <c r="AI458" s="1"/>
      <c r="AJ458" s="1"/>
      <c r="AK458" s="1"/>
      <c r="AL458" s="1"/>
    </row>
    <row r="459" ht="15.75" customHeight="1">
      <c r="O459" s="28"/>
      <c r="P459" s="1">
        <f t="shared" si="93"/>
        <v>99</v>
      </c>
      <c r="Q459" s="1"/>
      <c r="R459" s="1">
        <f t="shared" si="85"/>
        <v>0.0002185927824</v>
      </c>
      <c r="S459" s="1">
        <f t="shared" si="86"/>
        <v>1382</v>
      </c>
      <c r="T459" s="1"/>
      <c r="U459" s="1">
        <f t="shared" si="96"/>
        <v>0.01472559546</v>
      </c>
      <c r="V459" s="1">
        <f t="shared" si="88"/>
        <v>20.35077293</v>
      </c>
      <c r="W459" s="1"/>
      <c r="X459" s="1">
        <f t="shared" si="89"/>
        <v>16.48165327</v>
      </c>
      <c r="Y459" s="1"/>
      <c r="Z459" s="1">
        <f t="shared" si="90"/>
        <v>30.90185521</v>
      </c>
      <c r="AA459" s="1"/>
      <c r="AB459" s="1">
        <f t="shared" si="91"/>
        <v>33.45890496</v>
      </c>
      <c r="AC459" s="1"/>
      <c r="AD459" s="1">
        <f t="shared" si="92"/>
        <v>0.0007210605296</v>
      </c>
      <c r="AE459" s="1"/>
      <c r="AF459" s="1"/>
      <c r="AG459" s="1"/>
      <c r="AH459" s="1"/>
      <c r="AI459" s="1"/>
      <c r="AJ459" s="1"/>
      <c r="AK459" s="1"/>
      <c r="AL459" s="1"/>
    </row>
    <row r="460" ht="15.75" customHeight="1">
      <c r="O460" s="28"/>
      <c r="P460" s="1">
        <f t="shared" si="93"/>
        <v>100</v>
      </c>
      <c r="Q460" s="1"/>
      <c r="R460" s="1">
        <f t="shared" si="85"/>
        <v>0.0002056160424</v>
      </c>
      <c r="S460" s="1">
        <f t="shared" si="86"/>
        <v>1396</v>
      </c>
      <c r="T460" s="1"/>
      <c r="U460" s="1">
        <f t="shared" si="96"/>
        <v>0.01385141187</v>
      </c>
      <c r="V460" s="1">
        <f t="shared" si="88"/>
        <v>19.33657097</v>
      </c>
      <c r="W460" s="1"/>
      <c r="X460" s="1">
        <f t="shared" si="89"/>
        <v>15.63197022</v>
      </c>
      <c r="Y460" s="1"/>
      <c r="Z460" s="1">
        <f t="shared" si="90"/>
        <v>29.08527516</v>
      </c>
      <c r="AA460" s="1"/>
      <c r="AB460" s="1">
        <f t="shared" si="91"/>
        <v>31.51152535</v>
      </c>
      <c r="AC460" s="1"/>
      <c r="AD460" s="1">
        <f t="shared" si="92"/>
        <v>0.0006782287295</v>
      </c>
      <c r="AE460" s="1"/>
      <c r="AF460" s="1"/>
      <c r="AG460" s="1"/>
      <c r="AH460" s="1"/>
      <c r="AI460" s="1"/>
      <c r="AJ460" s="1"/>
      <c r="AK460" s="1"/>
      <c r="AL460" s="1"/>
    </row>
    <row r="461" ht="15.75" customHeight="1">
      <c r="O461" s="28"/>
      <c r="P461" s="1">
        <f t="shared" si="93"/>
        <v>101</v>
      </c>
      <c r="Q461" s="1"/>
      <c r="R461" s="1">
        <f t="shared" si="85"/>
        <v>0.0001934096654</v>
      </c>
      <c r="S461" s="1">
        <f t="shared" si="86"/>
        <v>1410</v>
      </c>
      <c r="T461" s="1"/>
      <c r="U461" s="1">
        <f t="shared" si="96"/>
        <v>0.01302912411</v>
      </c>
      <c r="V461" s="1">
        <f t="shared" si="88"/>
        <v>18.37106499</v>
      </c>
      <c r="W461" s="1"/>
      <c r="X461" s="1">
        <f t="shared" si="89"/>
        <v>14.82486759</v>
      </c>
      <c r="Y461" s="1"/>
      <c r="Z461" s="1">
        <f t="shared" si="90"/>
        <v>27.37662117</v>
      </c>
      <c r="AA461" s="1"/>
      <c r="AB461" s="1">
        <f t="shared" si="91"/>
        <v>29.67683648</v>
      </c>
      <c r="AC461" s="1"/>
      <c r="AD461" s="1">
        <f t="shared" si="92"/>
        <v>0.0006379476899</v>
      </c>
      <c r="AE461" s="1"/>
      <c r="AF461" s="1"/>
      <c r="AG461" s="1"/>
      <c r="AH461" s="1"/>
      <c r="AI461" s="1"/>
      <c r="AJ461" s="1"/>
      <c r="AK461" s="1"/>
      <c r="AL461" s="1"/>
    </row>
    <row r="462" ht="15.75" customHeight="1">
      <c r="O462" s="28"/>
      <c r="P462" s="1">
        <f t="shared" si="93"/>
        <v>102</v>
      </c>
      <c r="Q462" s="1"/>
      <c r="R462" s="1">
        <f t="shared" si="85"/>
        <v>0.0001819279188</v>
      </c>
      <c r="S462" s="1">
        <f t="shared" si="86"/>
        <v>1424</v>
      </c>
      <c r="T462" s="1"/>
      <c r="U462" s="1">
        <f t="shared" si="96"/>
        <v>0.01225565138</v>
      </c>
      <c r="V462" s="1">
        <f t="shared" si="88"/>
        <v>17.45204756</v>
      </c>
      <c r="W462" s="1"/>
      <c r="X462" s="1">
        <f t="shared" si="89"/>
        <v>14.05829958</v>
      </c>
      <c r="Y462" s="1"/>
      <c r="Z462" s="1">
        <f t="shared" si="90"/>
        <v>25.7693917</v>
      </c>
      <c r="AA462" s="1"/>
      <c r="AB462" s="1">
        <f t="shared" si="91"/>
        <v>27.94836735</v>
      </c>
      <c r="AC462" s="1"/>
      <c r="AD462" s="1">
        <f t="shared" si="92"/>
        <v>0.000600064993</v>
      </c>
      <c r="AE462" s="1"/>
      <c r="AF462" s="1"/>
      <c r="AG462" s="1"/>
      <c r="AH462" s="1"/>
      <c r="AI462" s="1"/>
      <c r="AJ462" s="1"/>
      <c r="AK462" s="1"/>
      <c r="AL462" s="1"/>
    </row>
    <row r="463" ht="15.75" customHeight="1">
      <c r="O463" s="28"/>
      <c r="P463" s="1">
        <f t="shared" si="93"/>
        <v>103</v>
      </c>
      <c r="Q463" s="1"/>
      <c r="R463" s="1">
        <f t="shared" si="85"/>
        <v>0.000171127785</v>
      </c>
      <c r="S463" s="1">
        <f t="shared" si="86"/>
        <v>1438</v>
      </c>
      <c r="T463" s="1"/>
      <c r="U463" s="1">
        <f t="shared" si="96"/>
        <v>0.01152809579</v>
      </c>
      <c r="V463" s="1">
        <f t="shared" si="88"/>
        <v>16.57740174</v>
      </c>
      <c r="W463" s="1"/>
      <c r="X463" s="1">
        <f t="shared" si="89"/>
        <v>13.33031213</v>
      </c>
      <c r="Y463" s="1"/>
      <c r="Z463" s="1">
        <f t="shared" si="90"/>
        <v>24.25748435</v>
      </c>
      <c r="AA463" s="1"/>
      <c r="AB463" s="1">
        <f t="shared" si="91"/>
        <v>26.32001444</v>
      </c>
      <c r="AC463" s="1"/>
      <c r="AD463" s="1">
        <f t="shared" si="92"/>
        <v>0.0005644373717</v>
      </c>
      <c r="AE463" s="1"/>
      <c r="AF463" s="1"/>
      <c r="AG463" s="1"/>
      <c r="AH463" s="1"/>
      <c r="AI463" s="1"/>
      <c r="AJ463" s="1"/>
      <c r="AK463" s="1"/>
      <c r="AL463" s="1"/>
    </row>
    <row r="464" ht="15.75" customHeight="1">
      <c r="O464" s="28"/>
      <c r="P464" s="1">
        <f t="shared" si="93"/>
        <v>104</v>
      </c>
      <c r="Q464" s="1"/>
      <c r="R464" s="1">
        <f t="shared" si="85"/>
        <v>0.0001609688001</v>
      </c>
      <c r="S464" s="1">
        <f t="shared" si="86"/>
        <v>1452</v>
      </c>
      <c r="T464" s="1"/>
      <c r="U464" s="1">
        <f t="shared" si="96"/>
        <v>0.01084373146</v>
      </c>
      <c r="V464" s="1">
        <f t="shared" si="88"/>
        <v>15.74509808</v>
      </c>
      <c r="W464" s="1"/>
      <c r="X464" s="1">
        <f t="shared" si="89"/>
        <v>12.63903933</v>
      </c>
      <c r="Y464" s="1"/>
      <c r="Z464" s="1">
        <f t="shared" si="90"/>
        <v>22.83517071</v>
      </c>
      <c r="AA464" s="1"/>
      <c r="AB464" s="1">
        <f t="shared" si="91"/>
        <v>24.78602123</v>
      </c>
      <c r="AC464" s="1"/>
      <c r="AD464" s="1">
        <f t="shared" si="92"/>
        <v>0.0005309301562</v>
      </c>
      <c r="AE464" s="1"/>
      <c r="AF464" s="1"/>
      <c r="AG464" s="1"/>
      <c r="AH464" s="1"/>
      <c r="AI464" s="1"/>
      <c r="AJ464" s="1"/>
      <c r="AK464" s="1"/>
      <c r="AL464" s="1"/>
    </row>
    <row r="465" ht="15.75" customHeight="1">
      <c r="O465" s="28"/>
      <c r="P465" s="1">
        <f t="shared" si="93"/>
        <v>105</v>
      </c>
      <c r="Q465" s="1"/>
      <c r="R465" s="1">
        <f t="shared" si="85"/>
        <v>0.0001514129024</v>
      </c>
      <c r="S465" s="1">
        <f t="shared" si="86"/>
        <v>1466</v>
      </c>
      <c r="T465" s="1"/>
      <c r="U465" s="1">
        <f t="shared" si="96"/>
        <v>0.01019999436</v>
      </c>
      <c r="V465" s="1">
        <f t="shared" si="88"/>
        <v>14.95319174</v>
      </c>
      <c r="W465" s="1"/>
      <c r="X465" s="1">
        <f t="shared" si="89"/>
        <v>11.98269988</v>
      </c>
      <c r="Y465" s="1"/>
      <c r="Z465" s="1">
        <f t="shared" si="90"/>
        <v>21.49707286</v>
      </c>
      <c r="AA465" s="1"/>
      <c r="AB465" s="1">
        <f t="shared" si="91"/>
        <v>23.34095878</v>
      </c>
      <c r="AC465" s="1"/>
      <c r="AD465" s="1">
        <f t="shared" si="92"/>
        <v>0.000499416755</v>
      </c>
      <c r="AE465" s="1"/>
      <c r="AF465" s="1"/>
      <c r="AG465" s="1"/>
      <c r="AH465" s="1"/>
      <c r="AI465" s="1"/>
      <c r="AJ465" s="1"/>
      <c r="AK465" s="1"/>
      <c r="AL465" s="1"/>
    </row>
    <row r="466" ht="15.75" customHeight="1">
      <c r="O466" s="28"/>
      <c r="P466" s="1">
        <f t="shared" si="93"/>
        <v>106</v>
      </c>
      <c r="Q466" s="1"/>
      <c r="R466" s="1">
        <f t="shared" si="85"/>
        <v>0.0001424242897</v>
      </c>
      <c r="S466" s="1">
        <f t="shared" si="86"/>
        <v>1480</v>
      </c>
      <c r="T466" s="1"/>
      <c r="U466" s="1">
        <f t="shared" si="96"/>
        <v>0.009594472656</v>
      </c>
      <c r="V466" s="1">
        <f t="shared" si="88"/>
        <v>14.19981953</v>
      </c>
      <c r="W466" s="1"/>
      <c r="X466" s="1">
        <f t="shared" si="89"/>
        <v>11.3595937</v>
      </c>
      <c r="Y466" s="1"/>
      <c r="Z466" s="1">
        <f t="shared" si="90"/>
        <v>20.23814136</v>
      </c>
      <c r="AA466" s="1"/>
      <c r="AB466" s="1">
        <f t="shared" si="91"/>
        <v>21.97970737</v>
      </c>
      <c r="AC466" s="1"/>
      <c r="AD466" s="1">
        <f t="shared" si="92"/>
        <v>0.0004697781671</v>
      </c>
      <c r="AE466" s="1"/>
      <c r="AF466" s="1"/>
      <c r="AG466" s="1"/>
      <c r="AH466" s="1"/>
      <c r="AI466" s="1"/>
      <c r="AJ466" s="1"/>
      <c r="AK466" s="1"/>
      <c r="AL466" s="1"/>
    </row>
    <row r="467" ht="15.75" customHeight="1">
      <c r="O467" s="28"/>
      <c r="P467" s="1">
        <f t="shared" si="93"/>
        <v>107</v>
      </c>
      <c r="Q467" s="1"/>
      <c r="R467" s="1">
        <f t="shared" si="85"/>
        <v>0.0001339692851</v>
      </c>
      <c r="S467" s="1">
        <f t="shared" si="86"/>
        <v>1494</v>
      </c>
      <c r="T467" s="1"/>
      <c r="U467" s="1">
        <f t="shared" si="96"/>
        <v>0.009024897688</v>
      </c>
      <c r="V467" s="1">
        <f t="shared" si="88"/>
        <v>13.48319715</v>
      </c>
      <c r="W467" s="1"/>
      <c r="X467" s="1">
        <f t="shared" si="89"/>
        <v>10.76809867</v>
      </c>
      <c r="Y467" s="1"/>
      <c r="Z467" s="1">
        <f t="shared" si="90"/>
        <v>19.0536347</v>
      </c>
      <c r="AA467" s="1"/>
      <c r="AB467" s="1">
        <f t="shared" si="91"/>
        <v>20.69743915</v>
      </c>
      <c r="AC467" s="1"/>
      <c r="AD467" s="1">
        <f t="shared" si="92"/>
        <v>0.0004419025236</v>
      </c>
      <c r="AE467" s="1"/>
      <c r="AF467" s="1"/>
      <c r="AG467" s="1"/>
      <c r="AH467" s="1"/>
      <c r="AI467" s="1"/>
      <c r="AJ467" s="1"/>
      <c r="AK467" s="1"/>
      <c r="AL467" s="1"/>
    </row>
    <row r="468" ht="15.75" customHeight="1">
      <c r="O468" s="28"/>
      <c r="P468" s="1">
        <f t="shared" si="93"/>
        <v>108</v>
      </c>
      <c r="Q468" s="1"/>
      <c r="R468" s="1">
        <f t="shared" si="85"/>
        <v>0.0001260162111</v>
      </c>
      <c r="S468" s="1">
        <f t="shared" si="86"/>
        <v>1508</v>
      </c>
      <c r="T468" s="1"/>
      <c r="U468" s="1">
        <f t="shared" si="96"/>
        <v>0.008489135484</v>
      </c>
      <c r="V468" s="1">
        <f t="shared" si="88"/>
        <v>12.80161631</v>
      </c>
      <c r="W468" s="1"/>
      <c r="X468" s="1">
        <f t="shared" si="89"/>
        <v>10.20666736</v>
      </c>
      <c r="Y468" s="1"/>
      <c r="Z468" s="1">
        <f t="shared" si="90"/>
        <v>17.93910011</v>
      </c>
      <c r="AA468" s="1"/>
      <c r="AB468" s="1">
        <f t="shared" si="91"/>
        <v>19.48960177</v>
      </c>
      <c r="AC468" s="1"/>
      <c r="AD468" s="1">
        <f t="shared" si="92"/>
        <v>0.0004156846583</v>
      </c>
      <c r="AE468" s="1"/>
      <c r="AF468" s="1"/>
      <c r="AG468" s="1"/>
      <c r="AH468" s="1"/>
      <c r="AI468" s="1"/>
      <c r="AJ468" s="1"/>
      <c r="AK468" s="1"/>
      <c r="AL468" s="1"/>
    </row>
    <row r="469" ht="15.75" customHeight="1">
      <c r="O469" s="28"/>
      <c r="P469" s="1">
        <f t="shared" si="93"/>
        <v>109</v>
      </c>
      <c r="Q469" s="1"/>
      <c r="R469" s="1">
        <f t="shared" si="85"/>
        <v>0.0001185352705</v>
      </c>
      <c r="S469" s="1">
        <f t="shared" si="86"/>
        <v>1522</v>
      </c>
      <c r="T469" s="1"/>
      <c r="U469" s="1">
        <f t="shared" si="96"/>
        <v>0.007985178754</v>
      </c>
      <c r="V469" s="1">
        <f t="shared" si="88"/>
        <v>12.15344206</v>
      </c>
      <c r="W469" s="1"/>
      <c r="X469" s="1">
        <f t="shared" si="89"/>
        <v>9.673823979</v>
      </c>
      <c r="Y469" s="1"/>
      <c r="Z469" s="1">
        <f t="shared" si="90"/>
        <v>16.8903555</v>
      </c>
      <c r="AA469" s="1"/>
      <c r="AB469" s="1">
        <f t="shared" si="91"/>
        <v>18.35190282</v>
      </c>
      <c r="AC469" s="1"/>
      <c r="AD469" s="1">
        <f t="shared" si="92"/>
        <v>0.0003910257032</v>
      </c>
      <c r="AE469" s="1"/>
      <c r="AF469" s="1"/>
      <c r="AG469" s="1"/>
      <c r="AH469" s="1"/>
      <c r="AI469" s="1"/>
      <c r="AJ469" s="1"/>
      <c r="AK469" s="1"/>
      <c r="AL469" s="1"/>
    </row>
    <row r="470" ht="15.75" customHeight="1">
      <c r="O470" s="28"/>
      <c r="P470" s="1">
        <f t="shared" si="93"/>
        <v>110</v>
      </c>
      <c r="Q470" s="1"/>
      <c r="R470" s="1">
        <f t="shared" si="85"/>
        <v>0.0001114984353</v>
      </c>
      <c r="S470" s="1">
        <f t="shared" si="86"/>
        <v>1536</v>
      </c>
      <c r="T470" s="1"/>
      <c r="U470" s="1">
        <f t="shared" si="96"/>
        <v>0.007511139367</v>
      </c>
      <c r="V470" s="1">
        <f t="shared" si="88"/>
        <v>11.53711007</v>
      </c>
      <c r="W470" s="1"/>
      <c r="X470" s="1">
        <f t="shared" si="89"/>
        <v>9.168161355</v>
      </c>
      <c r="Y470" s="1"/>
      <c r="Z470" s="1">
        <f t="shared" si="90"/>
        <v>15.90347273</v>
      </c>
      <c r="AA470" s="1"/>
      <c r="AB470" s="1">
        <f t="shared" si="91"/>
        <v>17.28029525</v>
      </c>
      <c r="AC470" s="1"/>
      <c r="AD470" s="1">
        <f t="shared" si="92"/>
        <v>0.0003678327095</v>
      </c>
      <c r="AE470" s="1"/>
      <c r="AF470" s="1"/>
      <c r="AG470" s="1"/>
      <c r="AH470" s="1"/>
      <c r="AI470" s="1"/>
      <c r="AJ470" s="1"/>
      <c r="AK470" s="1"/>
      <c r="AL470" s="1"/>
    </row>
    <row r="471" ht="15.75" customHeight="1">
      <c r="O471" s="28"/>
      <c r="P471" s="1">
        <f t="shared" si="93"/>
        <v>111</v>
      </c>
      <c r="Q471" s="1"/>
      <c r="R471" s="1">
        <f t="shared" si="85"/>
        <v>0.0001048793412</v>
      </c>
      <c r="S471" s="1">
        <f t="shared" si="86"/>
        <v>1550</v>
      </c>
      <c r="T471" s="1"/>
      <c r="U471" s="1">
        <f t="shared" si="96"/>
        <v>0.007065241284</v>
      </c>
      <c r="V471" s="1">
        <f t="shared" si="88"/>
        <v>10.95112399</v>
      </c>
      <c r="W471" s="1"/>
      <c r="X471" s="1">
        <f t="shared" si="89"/>
        <v>8.688338041</v>
      </c>
      <c r="Y471" s="1"/>
      <c r="Z471" s="1">
        <f t="shared" si="90"/>
        <v>14.97476175</v>
      </c>
      <c r="AA471" s="1"/>
      <c r="AB471" s="1">
        <f t="shared" si="91"/>
        <v>16.27096347</v>
      </c>
      <c r="AC471" s="1"/>
      <c r="AD471" s="1">
        <f t="shared" si="92"/>
        <v>0.000346018291</v>
      </c>
      <c r="AE471" s="1"/>
      <c r="AF471" s="1"/>
      <c r="AG471" s="1"/>
      <c r="AH471" s="1"/>
      <c r="AI471" s="1"/>
      <c r="AJ471" s="1"/>
      <c r="AK471" s="1"/>
      <c r="AL471" s="1"/>
    </row>
    <row r="472" ht="15.75" customHeight="1">
      <c r="O472" s="28"/>
      <c r="P472" s="1">
        <f t="shared" si="93"/>
        <v>112</v>
      </c>
      <c r="Q472" s="1"/>
      <c r="R472" s="1">
        <f t="shared" si="85"/>
        <v>0.00009865318896</v>
      </c>
      <c r="S472" s="1">
        <f t="shared" si="86"/>
        <v>1564</v>
      </c>
      <c r="T472" s="1"/>
      <c r="U472" s="1">
        <f t="shared" si="96"/>
        <v>0.006645813899</v>
      </c>
      <c r="V472" s="1">
        <f t="shared" si="88"/>
        <v>10.39405294</v>
      </c>
      <c r="W472" s="1"/>
      <c r="X472" s="1">
        <f t="shared" si="89"/>
        <v>8.233075512</v>
      </c>
      <c r="Y472" s="1"/>
      <c r="Z472" s="1">
        <f t="shared" si="90"/>
        <v>14.10075595</v>
      </c>
      <c r="AA472" s="1"/>
      <c r="AB472" s="1">
        <f t="shared" si="91"/>
        <v>15.32031032</v>
      </c>
      <c r="AC472" s="1"/>
      <c r="AD472" s="1">
        <f t="shared" si="92"/>
        <v>0.0003255002898</v>
      </c>
      <c r="AE472" s="1"/>
      <c r="AF472" s="1"/>
      <c r="AG472" s="1"/>
      <c r="AH472" s="1"/>
      <c r="AI472" s="1"/>
      <c r="AJ472" s="1"/>
      <c r="AK472" s="1"/>
      <c r="AL472" s="1"/>
    </row>
    <row r="473" ht="15.75" customHeight="1">
      <c r="O473" s="28"/>
      <c r="P473" s="1">
        <f t="shared" si="93"/>
        <v>113</v>
      </c>
      <c r="Q473" s="1"/>
      <c r="R473" s="1">
        <f t="shared" si="85"/>
        <v>0.00009279665167</v>
      </c>
      <c r="S473" s="1">
        <f t="shared" si="86"/>
        <v>1578</v>
      </c>
      <c r="T473" s="1"/>
      <c r="U473" s="1">
        <f t="shared" si="96"/>
        <v>0.006251285781</v>
      </c>
      <c r="V473" s="1">
        <f t="shared" si="88"/>
        <v>9.864528963</v>
      </c>
      <c r="W473" s="1"/>
      <c r="X473" s="1">
        <f t="shared" si="89"/>
        <v>7.801155464</v>
      </c>
      <c r="Y473" s="1"/>
      <c r="Z473" s="1">
        <f t="shared" si="90"/>
        <v>13.2781983</v>
      </c>
      <c r="AA473" s="1"/>
      <c r="AB473" s="1">
        <f t="shared" si="91"/>
        <v>14.42494473</v>
      </c>
      <c r="AC473" s="1"/>
      <c r="AD473" s="1">
        <f t="shared" si="92"/>
        <v>0.0003062014615</v>
      </c>
      <c r="AE473" s="1"/>
      <c r="AF473" s="1"/>
      <c r="AG473" s="1"/>
      <c r="AH473" s="1"/>
      <c r="AI473" s="1"/>
      <c r="AJ473" s="1"/>
      <c r="AK473" s="1"/>
      <c r="AL473" s="1"/>
    </row>
    <row r="474" ht="15.75" customHeight="1">
      <c r="O474" s="28"/>
      <c r="P474" s="1">
        <f t="shared" si="93"/>
        <v>114</v>
      </c>
      <c r="Q474" s="1"/>
      <c r="R474" s="1">
        <f t="shared" si="85"/>
        <v>0.00008728778716</v>
      </c>
      <c r="S474" s="1">
        <f t="shared" si="86"/>
        <v>1592</v>
      </c>
      <c r="T474" s="1"/>
      <c r="U474" s="1">
        <f t="shared" si="96"/>
        <v>0.005880178788</v>
      </c>
      <c r="V474" s="1">
        <f t="shared" si="88"/>
        <v>9.361244631</v>
      </c>
      <c r="W474" s="1"/>
      <c r="X474" s="1">
        <f t="shared" si="89"/>
        <v>7.391417204</v>
      </c>
      <c r="Y474" s="1"/>
      <c r="Z474" s="1">
        <f t="shared" si="90"/>
        <v>12.50402845</v>
      </c>
      <c r="AA474" s="1"/>
      <c r="AB474" s="1">
        <f t="shared" si="91"/>
        <v>13.58166999</v>
      </c>
      <c r="AC474" s="1"/>
      <c r="AD474" s="1">
        <f t="shared" si="92"/>
        <v>0.0002880491799</v>
      </c>
      <c r="AE474" s="1"/>
      <c r="AF474" s="1"/>
      <c r="AG474" s="1"/>
      <c r="AH474" s="1"/>
      <c r="AI474" s="1"/>
      <c r="AJ474" s="1"/>
      <c r="AK474" s="1"/>
      <c r="AL474" s="1"/>
    </row>
    <row r="475" ht="15.75" customHeight="1">
      <c r="O475" s="28"/>
      <c r="P475" s="1">
        <f t="shared" si="93"/>
        <v>115</v>
      </c>
      <c r="Q475" s="1"/>
      <c r="R475" s="1">
        <f t="shared" si="85"/>
        <v>0.00008210595587</v>
      </c>
      <c r="S475" s="1">
        <f t="shared" si="86"/>
        <v>1606</v>
      </c>
      <c r="T475" s="1"/>
      <c r="U475" s="1">
        <f t="shared" si="96"/>
        <v>0.005531102527</v>
      </c>
      <c r="V475" s="1">
        <f t="shared" si="88"/>
        <v>8.882950658</v>
      </c>
      <c r="W475" s="1"/>
      <c r="X475" s="1">
        <f t="shared" si="89"/>
        <v>7.002755142</v>
      </c>
      <c r="Y475" s="1"/>
      <c r="Z475" s="1">
        <f t="shared" si="90"/>
        <v>11.77537059</v>
      </c>
      <c r="AA475" s="1"/>
      <c r="AB475" s="1">
        <f t="shared" si="91"/>
        <v>12.7874728</v>
      </c>
      <c r="AC475" s="1"/>
      <c r="AD475" s="1">
        <f t="shared" si="92"/>
        <v>0.0002709751599</v>
      </c>
      <c r="AE475" s="1"/>
      <c r="AF475" s="1"/>
      <c r="AG475" s="1"/>
      <c r="AH475" s="1"/>
      <c r="AI475" s="1"/>
      <c r="AJ475" s="1"/>
      <c r="AK475" s="1"/>
      <c r="AL475" s="1"/>
    </row>
    <row r="476" ht="15.75" customHeight="1">
      <c r="O476" s="28"/>
      <c r="P476" s="1">
        <f t="shared" si="93"/>
        <v>116</v>
      </c>
      <c r="Q476" s="1"/>
      <c r="R476" s="1">
        <f t="shared" si="85"/>
        <v>0.00007723174352</v>
      </c>
      <c r="S476" s="1">
        <f t="shared" si="86"/>
        <v>1620</v>
      </c>
      <c r="T476" s="1"/>
      <c r="U476" s="1">
        <f t="shared" si="96"/>
        <v>0.005202749145</v>
      </c>
      <c r="V476" s="1">
        <f t="shared" si="88"/>
        <v>8.428453615</v>
      </c>
      <c r="W476" s="1"/>
      <c r="X476" s="1">
        <f t="shared" si="89"/>
        <v>6.634116365</v>
      </c>
      <c r="Y476" s="1"/>
      <c r="Z476" s="1">
        <f t="shared" si="90"/>
        <v>11.08952216</v>
      </c>
      <c r="AA476" s="1"/>
      <c r="AB476" s="1">
        <f t="shared" si="91"/>
        <v>12.03951285</v>
      </c>
      <c r="AC476" s="1"/>
      <c r="AD476" s="1">
        <f t="shared" si="92"/>
        <v>0.0002549151964</v>
      </c>
      <c r="AE476" s="1"/>
      <c r="AF476" s="1"/>
      <c r="AG476" s="1"/>
      <c r="AH476" s="1"/>
      <c r="AI476" s="1"/>
      <c r="AJ476" s="1"/>
      <c r="AK476" s="1"/>
      <c r="AL476" s="1"/>
    </row>
    <row r="477" ht="15.75" customHeight="1">
      <c r="O477" s="28"/>
      <c r="P477" s="57">
        <f t="shared" si="93"/>
        <v>117</v>
      </c>
      <c r="Q477" s="57"/>
      <c r="R477" s="57">
        <f t="shared" si="85"/>
        <v>0.00007264688832</v>
      </c>
      <c r="S477" s="57">
        <f t="shared" si="86"/>
        <v>1634</v>
      </c>
      <c r="T477" s="57">
        <f>SUM(R435:R477)</f>
        <v>0.0148444104</v>
      </c>
      <c r="U477" s="57">
        <f t="shared" si="96"/>
        <v>0.004893888431</v>
      </c>
      <c r="V477" s="57">
        <f t="shared" si="88"/>
        <v>7.996613696</v>
      </c>
      <c r="W477" s="57">
        <f>SUM(V435:V477)</f>
        <v>1221.148372</v>
      </c>
      <c r="X477" s="57">
        <f t="shared" si="89"/>
        <v>6.284498316</v>
      </c>
      <c r="Y477" s="57">
        <f>W477/SUM(X435:X477)</f>
        <v>1.208904825</v>
      </c>
      <c r="Z477" s="57">
        <f t="shared" si="90"/>
        <v>10.44394317</v>
      </c>
      <c r="AA477" s="57">
        <f>SUM(Z435:Z477)</f>
        <v>2096.97214</v>
      </c>
      <c r="AB477" s="57">
        <f t="shared" si="91"/>
        <v>11.33511296</v>
      </c>
      <c r="AC477" s="57">
        <f>SUM(AB435:AB477)</f>
        <v>2233.071648</v>
      </c>
      <c r="AD477" s="57">
        <f t="shared" si="92"/>
        <v>0.0002398089197</v>
      </c>
      <c r="AE477" s="57">
        <f>SUM(AD435:AD477)</f>
        <v>0.04906392772</v>
      </c>
      <c r="AF477" s="1"/>
      <c r="AG477" s="1"/>
      <c r="AH477" s="1"/>
      <c r="AI477" s="1"/>
      <c r="AJ477" s="1"/>
      <c r="AK477" s="1"/>
      <c r="AL477" s="1"/>
    </row>
    <row r="478" ht="15.75" customHeight="1">
      <c r="O478" s="1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5.75" customHeight="1">
      <c r="O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5.75" customHeight="1">
      <c r="O480" s="28"/>
      <c r="P480" s="60" t="s">
        <v>127</v>
      </c>
      <c r="Q480" s="60"/>
      <c r="R480" s="60"/>
      <c r="S480" s="60"/>
      <c r="T480" s="60"/>
      <c r="U480" s="60"/>
      <c r="V480" s="60"/>
      <c r="W480" s="60"/>
      <c r="X480" s="6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5.75" customHeight="1">
      <c r="O481" s="28"/>
      <c r="P481" s="13" t="s">
        <v>128</v>
      </c>
      <c r="Q481" s="1" t="s">
        <v>129</v>
      </c>
      <c r="R481" s="61" t="s">
        <v>130</v>
      </c>
      <c r="S481" s="13" t="s">
        <v>131</v>
      </c>
      <c r="T481" s="13" t="s">
        <v>90</v>
      </c>
      <c r="U481" s="62" t="s">
        <v>92</v>
      </c>
      <c r="V481" s="13" t="s">
        <v>132</v>
      </c>
      <c r="W481" s="13" t="s">
        <v>133</v>
      </c>
      <c r="X481" s="10" t="s">
        <v>98</v>
      </c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5.75" customHeight="1">
      <c r="O482" s="28"/>
      <c r="P482" s="60" t="s">
        <v>134</v>
      </c>
      <c r="R482" s="61" t="s">
        <v>135</v>
      </c>
      <c r="S482" s="13">
        <f>X64</f>
        <v>0.02421190978</v>
      </c>
      <c r="T482" s="13">
        <f>AA64</f>
        <v>748.5834504</v>
      </c>
      <c r="U482" s="13">
        <f>AC64</f>
        <v>1.10620928</v>
      </c>
      <c r="V482" s="13">
        <f>AE64</f>
        <v>2190.77217</v>
      </c>
      <c r="W482" s="13">
        <f>AG64</f>
        <v>2073.448372</v>
      </c>
      <c r="X482" s="1">
        <f>AI64</f>
        <v>0.04990902299</v>
      </c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5.75" customHeight="1">
      <c r="O483" s="63"/>
      <c r="P483" s="60"/>
      <c r="Q483" s="64"/>
      <c r="R483" s="61" t="s">
        <v>136</v>
      </c>
      <c r="S483" s="13">
        <f>X71</f>
        <v>0.01577528779</v>
      </c>
      <c r="T483" s="13">
        <f>AA71</f>
        <v>846.5834504</v>
      </c>
      <c r="U483" s="13">
        <f>AC71</f>
        <v>1.130880336</v>
      </c>
      <c r="V483" s="13">
        <f>AE71</f>
        <v>2147.14095</v>
      </c>
      <c r="W483" s="13">
        <f>AG71</f>
        <v>2116.991224</v>
      </c>
      <c r="X483" s="1">
        <f>AI71</f>
        <v>0.04959693066</v>
      </c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5.75" customHeight="1">
      <c r="O484" s="63"/>
      <c r="P484" s="60"/>
      <c r="Q484" s="64"/>
      <c r="R484" s="61" t="s">
        <v>137</v>
      </c>
      <c r="S484" s="13">
        <f>X79</f>
        <v>0.01141934366</v>
      </c>
      <c r="T484" s="13">
        <f>AA79</f>
        <v>950.5199481</v>
      </c>
      <c r="U484" s="13">
        <f>AC79</f>
        <v>1.154632491</v>
      </c>
      <c r="V484" s="13">
        <f>AE79</f>
        <v>2117.307382</v>
      </c>
      <c r="W484" s="13">
        <f>AG79</f>
        <v>2156.412587</v>
      </c>
      <c r="X484" s="1">
        <f>AI79</f>
        <v>0.04935867691</v>
      </c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5.75" customHeight="1">
      <c r="O485" s="63"/>
      <c r="P485" s="60"/>
      <c r="Q485" s="65">
        <v>7.0</v>
      </c>
      <c r="R485" s="61" t="s">
        <v>138</v>
      </c>
      <c r="S485" s="13">
        <f>X88</f>
        <v>0.00765633076</v>
      </c>
      <c r="T485" s="13">
        <f>AA88</f>
        <v>1068.317029</v>
      </c>
      <c r="U485" s="13">
        <f>AC88</f>
        <v>1.179098135</v>
      </c>
      <c r="V485" s="13">
        <f>AE88</f>
        <v>2098.40715</v>
      </c>
      <c r="W485" s="13">
        <f>AG88</f>
        <v>2194.570379</v>
      </c>
      <c r="X485" s="1">
        <f>AI88</f>
        <v>0.0491731467</v>
      </c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5.75" customHeight="1">
      <c r="O486" s="63"/>
      <c r="P486" s="60"/>
      <c r="Q486" s="64"/>
      <c r="R486" s="61" t="s">
        <v>139</v>
      </c>
      <c r="S486" s="13">
        <f>X99</f>
        <v>0.005105952162</v>
      </c>
      <c r="T486" s="13">
        <f>AA99</f>
        <v>1205.496555</v>
      </c>
      <c r="U486" s="13">
        <f>AC99</f>
        <v>1.204958408</v>
      </c>
      <c r="V486" s="13">
        <f>AE99</f>
        <v>2091.259813</v>
      </c>
      <c r="W486" s="13">
        <f>AG99</f>
        <v>2232.073872</v>
      </c>
      <c r="X486" s="1">
        <f>AI99</f>
        <v>0.04904172134</v>
      </c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5.75" customHeight="1">
      <c r="O487" s="63"/>
      <c r="P487" s="60"/>
      <c r="Q487" s="64"/>
      <c r="R487" s="61" t="s">
        <v>140</v>
      </c>
      <c r="S487" s="13">
        <f>X110</f>
        <v>0.002604412052</v>
      </c>
      <c r="T487" s="13">
        <f>AA110</f>
        <v>1359.496555</v>
      </c>
      <c r="U487" s="13">
        <f>AC110</f>
        <v>1.231214133</v>
      </c>
      <c r="V487" s="13">
        <f>AE110</f>
        <v>2097.07772</v>
      </c>
      <c r="W487" s="13">
        <f>AG110</f>
        <v>2267.308142</v>
      </c>
      <c r="X487" s="1">
        <f>AI110</f>
        <v>0.04897315486</v>
      </c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5.75" customHeight="1">
      <c r="O488" s="63"/>
      <c r="P488" s="66"/>
      <c r="Q488" s="67"/>
      <c r="R488" s="68" t="s">
        <v>141</v>
      </c>
      <c r="S488" s="57">
        <f>X124</f>
        <v>0.001560426751</v>
      </c>
      <c r="T488" s="57">
        <f>AA124</f>
        <v>1529.24528</v>
      </c>
      <c r="U488" s="57">
        <f>AC124</f>
        <v>1.257514802</v>
      </c>
      <c r="V488" s="57">
        <f>AE124</f>
        <v>2116.87641</v>
      </c>
      <c r="W488" s="57">
        <f>AG124</f>
        <v>2299.169048</v>
      </c>
      <c r="X488" s="57">
        <f>AI124</f>
        <v>0.04897352995</v>
      </c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5.75" customHeight="1">
      <c r="O489" s="63"/>
      <c r="P489" s="60" t="s">
        <v>142</v>
      </c>
      <c r="R489" s="61" t="s">
        <v>143</v>
      </c>
      <c r="S489" s="1">
        <f>T201</f>
        <v>0.008005033782</v>
      </c>
      <c r="T489" s="1">
        <f>W201</f>
        <v>716.7858668</v>
      </c>
      <c r="U489" s="1">
        <f>Y201</f>
        <v>1.097521267</v>
      </c>
      <c r="V489" s="1">
        <f>AA201</f>
        <v>2208.144587</v>
      </c>
      <c r="W489" s="1">
        <f>AC201</f>
        <v>2058.046174</v>
      </c>
      <c r="X489" s="1">
        <f>AE201</f>
        <v>0.05002839672</v>
      </c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5.75" customHeight="1">
      <c r="O490" s="63"/>
      <c r="P490" s="60"/>
      <c r="Q490" s="64"/>
      <c r="R490" s="61" t="s">
        <v>144</v>
      </c>
      <c r="S490" s="1">
        <f>T204</f>
        <v>0.01031207623</v>
      </c>
      <c r="T490" s="1">
        <f>W204</f>
        <v>751.4291563</v>
      </c>
      <c r="U490" s="1">
        <f>Y204</f>
        <v>1.106868853</v>
      </c>
      <c r="V490" s="1">
        <f>AA204</f>
        <v>2188.582354</v>
      </c>
      <c r="W490" s="1">
        <f>AC204</f>
        <v>2075.074454</v>
      </c>
      <c r="X490" s="1">
        <f>AE204</f>
        <v>0.04989476356</v>
      </c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5.75" customHeight="1">
      <c r="O491" s="63"/>
      <c r="P491" s="60"/>
      <c r="Q491" s="64"/>
      <c r="R491" s="61" t="s">
        <v>145</v>
      </c>
      <c r="S491" s="1">
        <f>T208</f>
        <v>0.01111048547</v>
      </c>
      <c r="T491" s="1">
        <f>W208</f>
        <v>799.9301349</v>
      </c>
      <c r="U491" s="1">
        <f>Y208</f>
        <v>1.119376298</v>
      </c>
      <c r="V491" s="1">
        <f>AA208</f>
        <v>2165.28805</v>
      </c>
      <c r="W491" s="1">
        <f>AC208</f>
        <v>2097.312345</v>
      </c>
      <c r="X491" s="1">
        <f>AE208</f>
        <v>0.04973072359</v>
      </c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5.75" customHeight="1">
      <c r="O492" s="63"/>
      <c r="P492" s="60"/>
      <c r="Q492" s="65">
        <v>7.0</v>
      </c>
      <c r="R492" s="61" t="s">
        <v>146</v>
      </c>
      <c r="S492" s="1">
        <f>T212</f>
        <v>0.008697966817</v>
      </c>
      <c r="T492" s="1">
        <f>W212</f>
        <v>855.9301349</v>
      </c>
      <c r="U492" s="1">
        <f>Y212</f>
        <v>1.133048539</v>
      </c>
      <c r="V492" s="1">
        <f>AA212</f>
        <v>2143.43427</v>
      </c>
      <c r="W492" s="1">
        <f>AC212</f>
        <v>2120.964496</v>
      </c>
      <c r="X492" s="1">
        <f>AE212</f>
        <v>0.04956972434</v>
      </c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5.75" customHeight="1">
      <c r="O493" s="63"/>
      <c r="P493" s="60"/>
      <c r="Q493" s="64"/>
      <c r="R493" s="61" t="s">
        <v>147</v>
      </c>
      <c r="S493" s="1">
        <f>T219</f>
        <v>0.0109270859</v>
      </c>
      <c r="T493" s="1">
        <f>W219</f>
        <v>930.5834504</v>
      </c>
      <c r="U493" s="1">
        <f>Y219</f>
        <v>1.150229004</v>
      </c>
      <c r="V493" s="1">
        <f>AA219</f>
        <v>2121.836444</v>
      </c>
      <c r="W493" s="1">
        <f>AC219</f>
        <v>2149.361236</v>
      </c>
      <c r="X493" s="1">
        <f>AE219</f>
        <v>0.0493976274</v>
      </c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ht="15.75" customHeight="1">
      <c r="O494" s="63"/>
      <c r="P494" s="60"/>
      <c r="Q494" s="64"/>
      <c r="R494" s="61" t="s">
        <v>148</v>
      </c>
      <c r="S494" s="1">
        <f>T230</f>
        <v>0.01001022379</v>
      </c>
      <c r="T494" s="1">
        <f>W230</f>
        <v>1051.496555</v>
      </c>
      <c r="U494" s="1">
        <f>Y230</f>
        <v>1.175796746</v>
      </c>
      <c r="V494" s="1">
        <f>AA230</f>
        <v>2100.591762</v>
      </c>
      <c r="W494" s="1">
        <f>AC230</f>
        <v>2189.353323</v>
      </c>
      <c r="X494" s="1">
        <f>AE230</f>
        <v>0.04919671809</v>
      </c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5.75" customHeight="1">
      <c r="O495" s="63"/>
      <c r="P495" s="66"/>
      <c r="Q495" s="67"/>
      <c r="R495" s="68" t="s">
        <v>149</v>
      </c>
      <c r="S495" s="57">
        <f>T266</f>
        <v>0.009270790965</v>
      </c>
      <c r="T495" s="57">
        <f>W266</f>
        <v>1303.251497</v>
      </c>
      <c r="U495" s="57">
        <f>Y266</f>
        <v>1.222692056</v>
      </c>
      <c r="V495" s="57">
        <f>AA266</f>
        <v>2097.205913</v>
      </c>
      <c r="W495" s="57">
        <f>AC266</f>
        <v>2253.26534</v>
      </c>
      <c r="X495" s="57">
        <f>AE266</f>
        <v>0.04901098146</v>
      </c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5.75" customHeight="1">
      <c r="O496" s="63"/>
      <c r="P496" s="60" t="s">
        <v>142</v>
      </c>
      <c r="R496" s="61" t="s">
        <v>150</v>
      </c>
      <c r="S496" s="1">
        <f>T272</f>
        <v>0.0116547714</v>
      </c>
      <c r="T496" s="1">
        <f>W272</f>
        <v>723.4291563</v>
      </c>
      <c r="U496" s="1">
        <f>Y272</f>
        <v>1.099352388</v>
      </c>
      <c r="V496" s="1">
        <f>AA272</f>
        <v>2204.263192</v>
      </c>
      <c r="W496" s="1">
        <f>AC272</f>
        <v>2061.36192</v>
      </c>
      <c r="X496" s="1">
        <f>AE272</f>
        <v>0.05000203824</v>
      </c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5.75" customHeight="1">
      <c r="O497" s="63"/>
      <c r="P497" s="60"/>
      <c r="Q497" s="64"/>
      <c r="R497" s="61" t="s">
        <v>151</v>
      </c>
      <c r="S497" s="1">
        <f>T276</f>
        <v>0.01255713838</v>
      </c>
      <c r="T497" s="1">
        <f>W276</f>
        <v>771.9301349</v>
      </c>
      <c r="U497" s="1">
        <f>Y276</f>
        <v>1.112243503</v>
      </c>
      <c r="V497" s="1">
        <f>AA276</f>
        <v>2178.250625</v>
      </c>
      <c r="W497" s="1">
        <f>AC276</f>
        <v>2084.666281</v>
      </c>
      <c r="X497" s="1">
        <f>AE276</f>
        <v>0.04982269189</v>
      </c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5.75" customHeight="1">
      <c r="O498" s="63"/>
      <c r="P498" s="60"/>
      <c r="Q498" s="64"/>
      <c r="R498" s="61" t="s">
        <v>152</v>
      </c>
      <c r="S498" s="1">
        <f>T281</f>
        <v>0.01193452663</v>
      </c>
      <c r="T498" s="1">
        <f>W281</f>
        <v>834.289175</v>
      </c>
      <c r="U498" s="1">
        <f>Y281</f>
        <v>1.127871844</v>
      </c>
      <c r="V498" s="1">
        <f>AA281</f>
        <v>2151.392544</v>
      </c>
      <c r="W498" s="1">
        <f>AC281</f>
        <v>2112.022666</v>
      </c>
      <c r="X498" s="1">
        <f>AE281</f>
        <v>0.04962919662</v>
      </c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5.75" customHeight="1">
      <c r="O499" s="63"/>
      <c r="P499" s="60"/>
      <c r="Q499" s="65">
        <v>6.0</v>
      </c>
      <c r="R499" s="61" t="s">
        <v>153</v>
      </c>
      <c r="S499" s="1">
        <f>T288</f>
        <v>0.01161671085</v>
      </c>
      <c r="T499" s="1">
        <f>W288</f>
        <v>916.5834504</v>
      </c>
      <c r="U499" s="1">
        <f>Y288</f>
        <v>1.147106361</v>
      </c>
      <c r="V499" s="1">
        <f>AA288</f>
        <v>2125.399964</v>
      </c>
      <c r="W499" s="1">
        <f>AC288</f>
        <v>2144.243339</v>
      </c>
      <c r="X499" s="1">
        <f>AE288</f>
        <v>0.04942714886</v>
      </c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5.75" customHeight="1">
      <c r="O500" s="63"/>
      <c r="P500" s="60"/>
      <c r="Q500" s="64"/>
      <c r="R500" s="61" t="s">
        <v>154</v>
      </c>
      <c r="S500" s="1">
        <f>T300</f>
        <v>0.01129972474</v>
      </c>
      <c r="T500" s="1">
        <f>W300</f>
        <v>1042.881046</v>
      </c>
      <c r="U500" s="1">
        <f>Y300</f>
        <v>1.174092599</v>
      </c>
      <c r="V500" s="1">
        <f>AA300</f>
        <v>2101.831538</v>
      </c>
      <c r="W500" s="1">
        <f>AC300</f>
        <v>2186.626124</v>
      </c>
      <c r="X500" s="1">
        <f>AE300</f>
        <v>0.04920947833</v>
      </c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5.75" customHeight="1">
      <c r="O501" s="63"/>
      <c r="P501" s="66"/>
      <c r="Q501" s="67"/>
      <c r="R501" s="68" t="s">
        <v>149</v>
      </c>
      <c r="S501" s="57">
        <f>T336</f>
        <v>0.009270790965</v>
      </c>
      <c r="T501" s="57">
        <f>W336</f>
        <v>1303.251497</v>
      </c>
      <c r="U501" s="57">
        <f>Y336</f>
        <v>1.222692056</v>
      </c>
      <c r="V501" s="57">
        <f>AA336</f>
        <v>2097.205913</v>
      </c>
      <c r="W501" s="57">
        <f>AC336</f>
        <v>2253.26534</v>
      </c>
      <c r="X501" s="57">
        <f>AE336</f>
        <v>0.04901098146</v>
      </c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5.75" customHeight="1">
      <c r="O502" s="63"/>
      <c r="P502" s="60" t="s">
        <v>142</v>
      </c>
      <c r="R502" s="61" t="s">
        <v>155</v>
      </c>
      <c r="S502" s="1">
        <f>T343</f>
        <v>0.01508784268</v>
      </c>
      <c r="T502" s="1">
        <f>W343</f>
        <v>729.9301349</v>
      </c>
      <c r="U502" s="1">
        <f>Y343</f>
        <v>1.101135841</v>
      </c>
      <c r="V502" s="1">
        <f>AA343</f>
        <v>2200.595767</v>
      </c>
      <c r="W502" s="1">
        <f>AC343</f>
        <v>2064.556088</v>
      </c>
      <c r="X502" s="1">
        <f>AE343</f>
        <v>0.04997698121</v>
      </c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5.75" customHeight="1">
      <c r="O503" s="63"/>
      <c r="P503" s="60"/>
      <c r="Q503" s="64"/>
      <c r="R503" s="61" t="s">
        <v>156</v>
      </c>
      <c r="S503" s="1">
        <f>T348</f>
        <v>0.0143397528</v>
      </c>
      <c r="T503" s="1">
        <f>W348</f>
        <v>792.289175</v>
      </c>
      <c r="U503" s="1">
        <f>Y348</f>
        <v>1.117469487</v>
      </c>
      <c r="V503" s="1">
        <f>AA348</f>
        <v>2168.814149</v>
      </c>
      <c r="W503" s="1">
        <f>AC348</f>
        <v>2093.865661</v>
      </c>
      <c r="X503" s="1">
        <f>AE348</f>
        <v>0.05820991175</v>
      </c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5.75" customHeight="1">
      <c r="O504" s="63"/>
      <c r="P504" s="60"/>
      <c r="Q504" s="65">
        <v>5.0</v>
      </c>
      <c r="R504" s="61" t="s">
        <v>157</v>
      </c>
      <c r="S504" s="1">
        <f>T355</f>
        <v>0.01395788598</v>
      </c>
      <c r="T504" s="1">
        <f>W355</f>
        <v>874.5834504</v>
      </c>
      <c r="U504" s="1">
        <f>Y355</f>
        <v>1.137498023</v>
      </c>
      <c r="V504" s="1">
        <f>AA355</f>
        <v>2137.61712</v>
      </c>
      <c r="W504" s="1">
        <f>AC355</f>
        <v>2128.238995</v>
      </c>
      <c r="X504" s="1">
        <f>AE355</f>
        <v>0.04952434519</v>
      </c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5.75" customHeight="1">
      <c r="O505" s="63"/>
      <c r="P505" s="60"/>
      <c r="Q505" s="64"/>
      <c r="R505" s="61" t="s">
        <v>158</v>
      </c>
      <c r="S505" s="1">
        <f>T366</f>
        <v>0.01278671767</v>
      </c>
      <c r="T505" s="1">
        <f>W366</f>
        <v>995.4965553</v>
      </c>
      <c r="U505" s="1">
        <f>Y366</f>
        <v>1.164321658</v>
      </c>
      <c r="V505" s="1">
        <f>AA366</f>
        <v>2108.862595</v>
      </c>
      <c r="W505" s="1">
        <f>AC366</f>
        <v>2171.535639</v>
      </c>
      <c r="X505" s="1">
        <f>AE366</f>
        <v>0.04928086044</v>
      </c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5.75" customHeight="1">
      <c r="O506" s="63"/>
      <c r="P506" s="66"/>
      <c r="Q506" s="67"/>
      <c r="R506" s="68" t="s">
        <v>159</v>
      </c>
      <c r="S506" s="57">
        <f>T406</f>
        <v>0.01216146383</v>
      </c>
      <c r="T506" s="57">
        <f>W406</f>
        <v>1256.825329</v>
      </c>
      <c r="U506" s="57">
        <f>Y406</f>
        <v>1.214981231</v>
      </c>
      <c r="V506" s="57">
        <f>AA406</f>
        <v>2096.549745</v>
      </c>
      <c r="W506" s="57">
        <f>AC406</f>
        <v>2242.104437</v>
      </c>
      <c r="X506" s="57">
        <f>AE406</f>
        <v>0.04903793273</v>
      </c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5.75" customHeight="1">
      <c r="O507" s="63"/>
      <c r="P507" s="60" t="s">
        <v>142</v>
      </c>
      <c r="R507" s="61" t="s">
        <v>160</v>
      </c>
      <c r="S507" s="1">
        <f>T415</f>
        <v>0.01831711001</v>
      </c>
      <c r="T507" s="1">
        <f>W415</f>
        <v>736.289175</v>
      </c>
      <c r="U507" s="1">
        <f>Y415</f>
        <v>1.102872544</v>
      </c>
      <c r="V507" s="1">
        <f>AA415</f>
        <v>2197.131538</v>
      </c>
      <c r="W507" s="1">
        <f>AC415</f>
        <v>2067.632671</v>
      </c>
      <c r="X507" s="1">
        <f>AE415</f>
        <v>0.04995316458</v>
      </c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5.75" customHeight="1">
      <c r="O508" s="63"/>
      <c r="P508" s="60"/>
      <c r="Q508" s="64"/>
      <c r="R508" s="61" t="s">
        <v>161</v>
      </c>
      <c r="S508" s="1">
        <f>T422</f>
        <v>0.01782932639</v>
      </c>
      <c r="T508" s="1">
        <f>W422</f>
        <v>818.5834504</v>
      </c>
      <c r="U508" s="1">
        <f>Y422</f>
        <v>1.124080914</v>
      </c>
      <c r="V508" s="1">
        <f>AA422</f>
        <v>2157.879036</v>
      </c>
      <c r="W508" s="1">
        <f>AC422</f>
        <v>2105.243897</v>
      </c>
      <c r="X508" s="1">
        <f>AE422</f>
        <v>0.04967636463</v>
      </c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5.75" customHeight="1">
      <c r="O509" s="63"/>
      <c r="P509" s="60"/>
      <c r="Q509" s="65">
        <v>4.0</v>
      </c>
      <c r="R509" s="61" t="s">
        <v>162</v>
      </c>
      <c r="S509" s="1">
        <f>T434</f>
        <v>0.01734281615</v>
      </c>
      <c r="T509" s="1">
        <f>W434</f>
        <v>944.8810464</v>
      </c>
      <c r="U509" s="1">
        <f>Y434</f>
        <v>1.153520185</v>
      </c>
      <c r="V509" s="1">
        <f>AA434</f>
        <v>2119.305014</v>
      </c>
      <c r="W509" s="1">
        <f>AC434</f>
        <v>2154.105065</v>
      </c>
      <c r="X509" s="1">
        <f>AE434</f>
        <v>0.04937375417</v>
      </c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5.75" customHeight="1">
      <c r="O510" s="63"/>
      <c r="P510" s="66"/>
      <c r="Q510" s="67"/>
      <c r="R510" s="68" t="s">
        <v>163</v>
      </c>
      <c r="S510" s="57">
        <f>T477</f>
        <v>0.0148444104</v>
      </c>
      <c r="T510" s="57">
        <f>W477</f>
        <v>1221.148372</v>
      </c>
      <c r="U510" s="57">
        <f>Y477</f>
        <v>1.208904825</v>
      </c>
      <c r="V510" s="57">
        <f>AA477</f>
        <v>2096.97214</v>
      </c>
      <c r="W510" s="57">
        <f>AC477</f>
        <v>2233.071648</v>
      </c>
      <c r="X510" s="57">
        <f>AE477</f>
        <v>0.04906392772</v>
      </c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5.75" customHeight="1"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5.75" customHeight="1">
      <c r="O512" s="1"/>
    </row>
    <row r="513" ht="15.75" customHeight="1">
      <c r="O513" s="1"/>
    </row>
    <row r="514" ht="15.75" customHeight="1">
      <c r="O514" s="1"/>
    </row>
    <row r="515" ht="15.75" customHeight="1">
      <c r="O515" s="1"/>
    </row>
    <row r="516" ht="15.75" customHeight="1">
      <c r="O516" s="1"/>
    </row>
    <row r="517" ht="15.75" customHeight="1">
      <c r="O517" s="1"/>
    </row>
    <row r="518" ht="15.75" customHeight="1">
      <c r="O518" s="1"/>
    </row>
    <row r="519" ht="15.75" customHeight="1">
      <c r="O519" s="1"/>
    </row>
    <row r="520" ht="15.75" customHeight="1">
      <c r="O520" s="1"/>
    </row>
    <row r="521" ht="15.75" customHeight="1">
      <c r="O521" s="1"/>
    </row>
    <row r="522" ht="15.75" customHeight="1">
      <c r="O522" s="1"/>
    </row>
    <row r="523" ht="15.75" customHeight="1">
      <c r="O523" s="1"/>
    </row>
    <row r="524" ht="15.75" customHeight="1">
      <c r="O524" s="1"/>
    </row>
    <row r="525" ht="15.75" customHeight="1">
      <c r="O525" s="1"/>
    </row>
    <row r="526" ht="15.75" customHeight="1">
      <c r="O526" s="1"/>
    </row>
    <row r="527" ht="15.75" customHeight="1">
      <c r="O527" s="1"/>
    </row>
    <row r="528" ht="15.75" customHeight="1">
      <c r="O528" s="1"/>
    </row>
    <row r="529" ht="15.75" customHeight="1">
      <c r="O529" s="1"/>
    </row>
    <row r="530" ht="15.75" customHeight="1">
      <c r="O530" s="1"/>
    </row>
    <row r="531" ht="15.75" customHeight="1">
      <c r="O531" s="1"/>
    </row>
    <row r="532" ht="15.75" customHeight="1">
      <c r="O532" s="1"/>
    </row>
    <row r="533" ht="15.75" customHeight="1">
      <c r="O533" s="1"/>
    </row>
    <row r="534" ht="15.75" customHeight="1">
      <c r="O534" s="1"/>
    </row>
    <row r="535" ht="15.75" customHeight="1">
      <c r="O535" s="1"/>
    </row>
    <row r="536" ht="15.75" customHeight="1">
      <c r="O536" s="1"/>
    </row>
    <row r="537" ht="15.75" customHeight="1">
      <c r="O537" s="1"/>
    </row>
    <row r="538" ht="15.75" customHeight="1">
      <c r="O538" s="1"/>
    </row>
    <row r="539" ht="15.75" customHeight="1">
      <c r="O539" s="1"/>
    </row>
    <row r="540" ht="15.75" customHeight="1">
      <c r="O540" s="1"/>
    </row>
    <row r="541" ht="15.75" customHeight="1">
      <c r="O541" s="1"/>
    </row>
    <row r="542" ht="15.75" customHeight="1">
      <c r="O542" s="1"/>
    </row>
    <row r="543" ht="15.75" customHeight="1">
      <c r="O543" s="1"/>
    </row>
    <row r="544" ht="15.75" customHeight="1">
      <c r="O544" s="1"/>
    </row>
    <row r="545" ht="15.75" customHeight="1">
      <c r="O545" s="1"/>
    </row>
    <row r="546" ht="15.75" customHeight="1">
      <c r="O546" s="1"/>
    </row>
    <row r="547" ht="15.75" customHeight="1">
      <c r="O547" s="1"/>
    </row>
    <row r="548" ht="15.75" customHeight="1">
      <c r="O548" s="1"/>
    </row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2023-02-01T21:31:06Z</dcterms:created>
  <dc:creator>Uchenna Nwaiwu</dc:creator>
</cp:coreProperties>
</file>