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esktop/"/>
    </mc:Choice>
  </mc:AlternateContent>
  <xr:revisionPtr revIDLastSave="0" documentId="13_ncr:1_{115ED985-0C93-0648-9F6D-B4FCA54A6C81}" xr6:coauthVersionLast="47" xr6:coauthVersionMax="47" xr10:uidLastSave="{00000000-0000-0000-0000-000000000000}"/>
  <bookViews>
    <workbookView xWindow="780" yWindow="1000" windowWidth="27640" windowHeight="15480" xr2:uid="{6A2DCE50-1195-9343-8386-CEB26B9D054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8" i="1" l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J15" i="1"/>
  <c r="A13" i="1"/>
  <c r="A12" i="1"/>
  <c r="A11" i="1"/>
  <c r="A10" i="1"/>
  <c r="A9" i="1"/>
  <c r="A8" i="1"/>
  <c r="A7" i="1"/>
  <c r="A6" i="1"/>
  <c r="A5" i="1"/>
  <c r="A4" i="1"/>
  <c r="A3" i="1"/>
  <c r="J20" i="1" l="1"/>
  <c r="J22" i="1" s="1"/>
  <c r="J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Mac</author>
  </authors>
  <commentList>
    <comment ref="J13" authorId="0" shapeId="0" xr:uid="{A47C7C89-4F47-B043-92CD-F0F00B4EDE7A}">
      <text>
        <r>
          <rPr>
            <b/>
            <sz val="10"/>
            <color rgb="FF000000"/>
            <rFont val="Tahoma"/>
            <family val="2"/>
          </rPr>
          <t xml:space="preserve">INSERTA IMPORTE A FINANCIAR SIN I.V.A.
</t>
        </r>
      </text>
    </comment>
    <comment ref="J17" authorId="0" shapeId="0" xr:uid="{52BA2AF2-BBC8-7F45-BD8E-92DB89855E83}">
      <text>
        <r>
          <rPr>
            <b/>
            <sz val="10"/>
            <color rgb="FF000000"/>
            <rFont val="Tahoma"/>
            <family val="2"/>
          </rPr>
          <t xml:space="preserve">DESPLIEGA EL PLAZO EN MESES DESEADO DE FINANCIACION
</t>
        </r>
      </text>
    </comment>
  </commentList>
</comments>
</file>

<file path=xl/sharedStrings.xml><?xml version="1.0" encoding="utf-8"?>
<sst xmlns="http://schemas.openxmlformats.org/spreadsheetml/2006/main" count="20" uniqueCount="14">
  <si>
    <t>IMPORTES MAX.</t>
  </si>
  <si>
    <t>CALCULO TRAMO</t>
  </si>
  <si>
    <t>PLAZO en meses</t>
  </si>
  <si>
    <t>COEFICIENTE</t>
  </si>
  <si>
    <t>no hay plazo</t>
  </si>
  <si>
    <t>IMPORTE A FINANCIAR</t>
  </si>
  <si>
    <t>PLAZO EN MESES</t>
  </si>
  <si>
    <t>COEFICIENTE RESULTANTE</t>
  </si>
  <si>
    <t>A</t>
  </si>
  <si>
    <t>IMPORTE X COEFICIENTE</t>
  </si>
  <si>
    <t>Lista Plazo en meses</t>
  </si>
  <si>
    <t>consultar</t>
  </si>
  <si>
    <t>CUOTA SIN IVA</t>
  </si>
  <si>
    <t>INTRODUCIR IMPORTES A FINANCIAR SIN 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</si>
</sst>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_ ;\-#,##0\ 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3">
    <xf numFmtId="0" fontId="0" fillId="0" borderId="0" xfId="0"/>
    <xf numFmtId="0" fontId="3" fillId="0" borderId="4" xfId="0" applyFont="1" applyBorder="1" applyAlignment="1">
      <alignment horizontal="center" vertical="center"/>
    </xf>
    <xf numFmtId="165" fontId="4" fillId="0" borderId="10" xfId="1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5" fontId="4" fillId="0" borderId="12" xfId="1" applyNumberFormat="1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165" fontId="4" fillId="0" borderId="16" xfId="1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left" vertical="center"/>
    </xf>
    <xf numFmtId="165" fontId="5" fillId="0" borderId="10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165" fontId="5" fillId="0" borderId="12" xfId="1" applyNumberFormat="1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5" fontId="5" fillId="0" borderId="16" xfId="1" applyNumberFormat="1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44" fontId="0" fillId="2" borderId="0" xfId="1" applyFont="1" applyFill="1" applyAlignment="1">
      <alignment vertical="center"/>
    </xf>
    <xf numFmtId="0" fontId="0" fillId="2" borderId="0" xfId="0" applyFill="1" applyAlignment="1">
      <alignment horizontal="center" vertical="center"/>
    </xf>
    <xf numFmtId="0" fontId="7" fillId="0" borderId="0" xfId="0" applyFont="1"/>
    <xf numFmtId="0" fontId="0" fillId="0" borderId="0" xfId="0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44" fontId="0" fillId="0" borderId="0" xfId="0" applyNumberFormat="1" applyAlignment="1">
      <alignment vertical="center"/>
    </xf>
    <xf numFmtId="0" fontId="3" fillId="0" borderId="14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164" fontId="4" fillId="0" borderId="9" xfId="1" applyNumberFormat="1" applyFont="1" applyBorder="1" applyAlignment="1">
      <alignment horizontal="center" vertical="center"/>
    </xf>
    <xf numFmtId="164" fontId="4" fillId="0" borderId="11" xfId="1" applyNumberFormat="1" applyFont="1" applyBorder="1" applyAlignment="1">
      <alignment horizontal="center" vertical="center"/>
    </xf>
    <xf numFmtId="164" fontId="4" fillId="0" borderId="15" xfId="1" applyNumberFormat="1" applyFont="1" applyBorder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164" fontId="4" fillId="0" borderId="19" xfId="1" applyNumberFormat="1" applyFont="1" applyBorder="1" applyAlignment="1">
      <alignment horizontal="center" vertical="center"/>
    </xf>
    <xf numFmtId="164" fontId="4" fillId="0" borderId="24" xfId="1" applyNumberFormat="1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164" fontId="5" fillId="0" borderId="1" xfId="1" applyNumberFormat="1" applyFont="1" applyBorder="1" applyAlignment="1">
      <alignment horizontal="center" vertical="center"/>
    </xf>
    <xf numFmtId="164" fontId="5" fillId="0" borderId="19" xfId="1" applyNumberFormat="1" applyFont="1" applyBorder="1" applyAlignment="1">
      <alignment horizontal="center" vertical="center"/>
    </xf>
    <xf numFmtId="164" fontId="5" fillId="0" borderId="24" xfId="1" applyNumberFormat="1" applyFont="1" applyBorder="1" applyAlignment="1">
      <alignment horizontal="center" vertical="center"/>
    </xf>
    <xf numFmtId="44" fontId="0" fillId="0" borderId="21" xfId="1" applyFont="1" applyBorder="1" applyAlignment="1">
      <alignment horizontal="center" vertical="center"/>
    </xf>
    <xf numFmtId="44" fontId="0" fillId="0" borderId="23" xfId="1" applyFont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B2DB5-8402-B54D-8845-CF8419E613A1}">
  <dimension ref="A1:N38"/>
  <sheetViews>
    <sheetView tabSelected="1" workbookViewId="0">
      <selection activeCell="J14" sqref="J14"/>
    </sheetView>
  </sheetViews>
  <sheetFormatPr baseColWidth="10" defaultRowHeight="16" x14ac:dyDescent="0.2"/>
  <cols>
    <col min="2" max="2" width="13.33203125" bestFit="1" customWidth="1"/>
    <col min="3" max="3" width="13.33203125" customWidth="1"/>
    <col min="10" max="10" width="16.6640625" customWidth="1"/>
  </cols>
  <sheetData>
    <row r="1" spans="1:12" x14ac:dyDescent="0.2">
      <c r="B1" s="28" t="s">
        <v>0</v>
      </c>
      <c r="C1" s="30" t="s">
        <v>1</v>
      </c>
      <c r="D1" s="32" t="s">
        <v>2</v>
      </c>
      <c r="E1" s="34" t="s">
        <v>3</v>
      </c>
    </row>
    <row r="2" spans="1:12" ht="17" thickBot="1" x14ac:dyDescent="0.25">
      <c r="A2" s="22"/>
      <c r="B2" s="29"/>
      <c r="C2" s="31"/>
      <c r="D2" s="33"/>
      <c r="E2" s="35"/>
    </row>
    <row r="3" spans="1:12" x14ac:dyDescent="0.2">
      <c r="A3" s="22" t="str">
        <f>C3&amp;D3</f>
        <v>112</v>
      </c>
      <c r="B3" s="36">
        <v>500</v>
      </c>
      <c r="C3" s="2">
        <v>1</v>
      </c>
      <c r="D3" s="3">
        <v>12</v>
      </c>
      <c r="E3" s="1">
        <v>9.3735200000000005E-2</v>
      </c>
    </row>
    <row r="4" spans="1:12" ht="16" customHeight="1" x14ac:dyDescent="0.2">
      <c r="A4" s="22" t="str">
        <f t="shared" ref="A4:A38" si="0">C4&amp;D4</f>
        <v>124</v>
      </c>
      <c r="B4" s="37"/>
      <c r="C4" s="4">
        <v>1</v>
      </c>
      <c r="D4" s="5">
        <v>24</v>
      </c>
      <c r="E4" s="6">
        <v>4.7819199999999999E-2</v>
      </c>
      <c r="H4" s="19"/>
      <c r="I4" s="19"/>
    </row>
    <row r="5" spans="1:12" ht="16" customHeight="1" x14ac:dyDescent="0.2">
      <c r="A5" s="22" t="str">
        <f t="shared" si="0"/>
        <v>136</v>
      </c>
      <c r="B5" s="37"/>
      <c r="C5" s="4">
        <v>1</v>
      </c>
      <c r="D5" s="5">
        <v>36</v>
      </c>
      <c r="E5" s="6">
        <v>3.4205600000000003E-2</v>
      </c>
      <c r="H5" s="19"/>
      <c r="I5" s="19"/>
    </row>
    <row r="6" spans="1:12" ht="16" customHeight="1" x14ac:dyDescent="0.2">
      <c r="A6" s="22" t="str">
        <f t="shared" si="0"/>
        <v>148</v>
      </c>
      <c r="B6" s="37"/>
      <c r="C6" s="4">
        <v>1</v>
      </c>
      <c r="D6" s="5">
        <v>48</v>
      </c>
      <c r="E6" s="6">
        <v>2.66032E-2</v>
      </c>
      <c r="H6" s="19"/>
      <c r="I6" s="19"/>
    </row>
    <row r="7" spans="1:12" ht="17" customHeight="1" x14ac:dyDescent="0.2">
      <c r="A7" s="22" t="str">
        <f t="shared" si="0"/>
        <v>160</v>
      </c>
      <c r="B7" s="37"/>
      <c r="C7" s="4">
        <v>1</v>
      </c>
      <c r="D7" s="5">
        <v>60</v>
      </c>
      <c r="E7" s="6">
        <v>2.2900799999999999E-2</v>
      </c>
      <c r="H7" s="19"/>
      <c r="I7" s="19"/>
    </row>
    <row r="8" spans="1:12" ht="17" thickBot="1" x14ac:dyDescent="0.25">
      <c r="A8" s="22" t="str">
        <f t="shared" si="0"/>
        <v>172</v>
      </c>
      <c r="B8" s="38"/>
      <c r="C8" s="7">
        <v>1</v>
      </c>
      <c r="D8" s="8">
        <v>72</v>
      </c>
      <c r="E8" s="9" t="s">
        <v>4</v>
      </c>
    </row>
    <row r="9" spans="1:12" ht="17" customHeight="1" x14ac:dyDescent="0.2">
      <c r="A9" s="22" t="str">
        <f t="shared" si="0"/>
        <v>212</v>
      </c>
      <c r="B9" s="36">
        <v>3000</v>
      </c>
      <c r="C9" s="2">
        <v>2</v>
      </c>
      <c r="D9" s="3">
        <v>12</v>
      </c>
      <c r="E9" s="1">
        <v>9.3735200000000005E-2</v>
      </c>
    </row>
    <row r="10" spans="1:12" x14ac:dyDescent="0.2">
      <c r="A10" s="22" t="str">
        <f t="shared" si="0"/>
        <v>224</v>
      </c>
      <c r="B10" s="37"/>
      <c r="C10" s="4">
        <v>2</v>
      </c>
      <c r="D10" s="5">
        <v>24</v>
      </c>
      <c r="E10" s="6">
        <v>4.7819199999999999E-2</v>
      </c>
    </row>
    <row r="11" spans="1:12" x14ac:dyDescent="0.2">
      <c r="A11" s="22" t="str">
        <f t="shared" si="0"/>
        <v>236</v>
      </c>
      <c r="B11" s="37"/>
      <c r="C11" s="4">
        <v>2</v>
      </c>
      <c r="D11" s="5">
        <v>36</v>
      </c>
      <c r="E11" s="6">
        <v>3.4205600000000003E-2</v>
      </c>
    </row>
    <row r="12" spans="1:12" x14ac:dyDescent="0.2">
      <c r="A12" s="22" t="str">
        <f t="shared" si="0"/>
        <v>248</v>
      </c>
      <c r="B12" s="37"/>
      <c r="C12" s="4">
        <v>2</v>
      </c>
      <c r="D12" s="5">
        <v>48</v>
      </c>
      <c r="E12" s="6">
        <v>2.66032E-2</v>
      </c>
    </row>
    <row r="13" spans="1:12" x14ac:dyDescent="0.2">
      <c r="A13" s="22" t="str">
        <f t="shared" si="0"/>
        <v>260</v>
      </c>
      <c r="B13" s="37"/>
      <c r="C13" s="4">
        <v>2</v>
      </c>
      <c r="D13" s="5">
        <v>60</v>
      </c>
      <c r="E13" s="27">
        <v>2.29112E-2</v>
      </c>
      <c r="H13" t="s">
        <v>5</v>
      </c>
      <c r="J13" s="20">
        <v>6000</v>
      </c>
    </row>
    <row r="14" spans="1:12" ht="17" thickBot="1" x14ac:dyDescent="0.25">
      <c r="A14" s="22" t="str">
        <f t="shared" si="0"/>
        <v>272</v>
      </c>
      <c r="B14" s="38"/>
      <c r="C14" s="7">
        <v>2</v>
      </c>
      <c r="D14" s="8">
        <v>72</v>
      </c>
      <c r="E14" s="9">
        <v>1.9416800000000001E-2</v>
      </c>
    </row>
    <row r="15" spans="1:12" x14ac:dyDescent="0.2">
      <c r="A15" s="22" t="str">
        <f t="shared" si="0"/>
        <v>312</v>
      </c>
      <c r="B15" s="39">
        <v>6000</v>
      </c>
      <c r="C15" s="2">
        <v>3</v>
      </c>
      <c r="D15" s="3">
        <v>12</v>
      </c>
      <c r="E15" s="1">
        <v>9.3423199999999998E-2</v>
      </c>
      <c r="H15" t="s">
        <v>1</v>
      </c>
      <c r="J15" s="10">
        <f>VLOOKUP(J13,B1:F38,2,TRUE)</f>
        <v>3</v>
      </c>
      <c r="L15" s="11"/>
    </row>
    <row r="16" spans="1:12" x14ac:dyDescent="0.2">
      <c r="A16" s="22" t="str">
        <f t="shared" si="0"/>
        <v>324</v>
      </c>
      <c r="B16" s="37"/>
      <c r="C16" s="4">
        <v>3</v>
      </c>
      <c r="D16" s="5">
        <v>24</v>
      </c>
      <c r="E16" s="6">
        <v>4.7632000000000001E-2</v>
      </c>
      <c r="L16" s="11"/>
    </row>
    <row r="17" spans="1:14" x14ac:dyDescent="0.2">
      <c r="A17" s="22" t="str">
        <f t="shared" si="0"/>
        <v>336</v>
      </c>
      <c r="B17" s="37"/>
      <c r="C17" s="4">
        <v>3</v>
      </c>
      <c r="D17" s="5">
        <v>36</v>
      </c>
      <c r="E17" s="6">
        <v>3.3903999999999997E-2</v>
      </c>
      <c r="H17" t="s">
        <v>6</v>
      </c>
      <c r="J17" s="21">
        <v>48</v>
      </c>
      <c r="L17" s="11"/>
      <c r="M17" s="22" t="s">
        <v>10</v>
      </c>
      <c r="N17" s="22"/>
    </row>
    <row r="18" spans="1:14" x14ac:dyDescent="0.2">
      <c r="A18" s="22" t="str">
        <f t="shared" si="0"/>
        <v>348</v>
      </c>
      <c r="B18" s="37"/>
      <c r="C18" s="4">
        <v>3</v>
      </c>
      <c r="D18" s="5">
        <v>48</v>
      </c>
      <c r="E18" s="6">
        <v>2.6395200000000001E-2</v>
      </c>
      <c r="L18" s="11"/>
      <c r="M18" s="22"/>
      <c r="N18" s="22"/>
    </row>
    <row r="19" spans="1:14" x14ac:dyDescent="0.2">
      <c r="A19" s="22" t="str">
        <f t="shared" si="0"/>
        <v>360</v>
      </c>
      <c r="B19" s="37"/>
      <c r="C19" s="4">
        <v>3</v>
      </c>
      <c r="D19" s="5">
        <v>60</v>
      </c>
      <c r="E19" s="6">
        <v>2.2568000000000001E-2</v>
      </c>
      <c r="L19" s="11"/>
      <c r="M19" s="22">
        <v>12</v>
      </c>
      <c r="N19" s="22"/>
    </row>
    <row r="20" spans="1:14" ht="17" thickBot="1" x14ac:dyDescent="0.25">
      <c r="A20" s="22" t="str">
        <f t="shared" si="0"/>
        <v>372</v>
      </c>
      <c r="B20" s="38"/>
      <c r="C20" s="7">
        <v>3</v>
      </c>
      <c r="D20" s="8">
        <v>72</v>
      </c>
      <c r="E20" s="9">
        <v>1.924E-2</v>
      </c>
      <c r="H20" s="12" t="s">
        <v>7</v>
      </c>
      <c r="J20" s="10">
        <f>(VLOOKUP(J15&amp;J17,A3:E38,5,FALSE))</f>
        <v>2.6395200000000001E-2</v>
      </c>
      <c r="L20" s="11"/>
      <c r="M20" s="22">
        <v>24</v>
      </c>
      <c r="N20" s="22"/>
    </row>
    <row r="21" spans="1:14" x14ac:dyDescent="0.2">
      <c r="A21" s="22" t="str">
        <f t="shared" si="0"/>
        <v>412</v>
      </c>
      <c r="B21" s="39">
        <v>15000</v>
      </c>
      <c r="C21" s="2">
        <v>4</v>
      </c>
      <c r="D21" s="3">
        <v>12</v>
      </c>
      <c r="E21" s="1">
        <v>9.3319200000000005E-2</v>
      </c>
      <c r="L21" s="11"/>
      <c r="M21" s="22">
        <v>36</v>
      </c>
      <c r="N21" s="22"/>
    </row>
    <row r="22" spans="1:14" x14ac:dyDescent="0.2">
      <c r="A22" s="22" t="str">
        <f t="shared" si="0"/>
        <v>424</v>
      </c>
      <c r="B22" s="40"/>
      <c r="C22" s="4">
        <v>4</v>
      </c>
      <c r="D22" s="5">
        <v>24</v>
      </c>
      <c r="E22" s="6">
        <v>4.7320000000000001E-2</v>
      </c>
      <c r="G22" s="42" t="s">
        <v>8</v>
      </c>
      <c r="H22" s="44" t="s">
        <v>9</v>
      </c>
      <c r="I22" s="45"/>
      <c r="J22" s="51">
        <f>J13*J20</f>
        <v>158.37120000000002</v>
      </c>
      <c r="L22" s="11"/>
      <c r="M22" s="22">
        <v>48</v>
      </c>
      <c r="N22" s="22"/>
    </row>
    <row r="23" spans="1:14" x14ac:dyDescent="0.2">
      <c r="A23" s="22" t="str">
        <f t="shared" si="0"/>
        <v>436</v>
      </c>
      <c r="B23" s="40"/>
      <c r="C23" s="4">
        <v>4</v>
      </c>
      <c r="D23" s="5">
        <v>36</v>
      </c>
      <c r="E23" s="6">
        <v>3.3695999999999997E-2</v>
      </c>
      <c r="G23" s="43"/>
      <c r="H23" s="46"/>
      <c r="I23" s="47"/>
      <c r="J23" s="52"/>
      <c r="L23" s="11"/>
      <c r="M23" s="22">
        <v>60</v>
      </c>
      <c r="N23" s="22"/>
    </row>
    <row r="24" spans="1:14" x14ac:dyDescent="0.2">
      <c r="A24" s="22" t="str">
        <f t="shared" si="0"/>
        <v>448</v>
      </c>
      <c r="B24" s="40"/>
      <c r="C24" s="4">
        <v>4</v>
      </c>
      <c r="D24" s="5">
        <v>48</v>
      </c>
      <c r="E24" s="6">
        <v>2.6311999999999999E-2</v>
      </c>
      <c r="L24" s="11"/>
      <c r="M24" s="22">
        <v>72</v>
      </c>
      <c r="N24" s="22"/>
    </row>
    <row r="25" spans="1:14" ht="16" customHeight="1" x14ac:dyDescent="0.2">
      <c r="A25" s="22" t="str">
        <f t="shared" si="0"/>
        <v>460</v>
      </c>
      <c r="B25" s="40"/>
      <c r="C25" s="4">
        <v>4</v>
      </c>
      <c r="D25" s="5">
        <v>60</v>
      </c>
      <c r="E25" s="6">
        <v>2.2360000000000001E-2</v>
      </c>
      <c r="G25" s="23"/>
      <c r="H25" s="44" t="s">
        <v>12</v>
      </c>
      <c r="I25" s="45"/>
      <c r="J25" s="51">
        <f>J22</f>
        <v>158.37120000000002</v>
      </c>
      <c r="L25" s="11"/>
      <c r="M25" s="22"/>
      <c r="N25" s="22"/>
    </row>
    <row r="26" spans="1:14" ht="17" thickBot="1" x14ac:dyDescent="0.25">
      <c r="A26" s="22" t="str">
        <f t="shared" si="0"/>
        <v>472</v>
      </c>
      <c r="B26" s="41"/>
      <c r="C26" s="7">
        <v>4</v>
      </c>
      <c r="D26" s="8">
        <v>72</v>
      </c>
      <c r="E26" s="9">
        <v>1.9104800000000002E-2</v>
      </c>
      <c r="G26" s="23"/>
      <c r="H26" s="46"/>
      <c r="I26" s="47"/>
      <c r="J26" s="52"/>
      <c r="L26" s="11"/>
    </row>
    <row r="27" spans="1:14" x14ac:dyDescent="0.2">
      <c r="A27" s="22" t="str">
        <f t="shared" si="0"/>
        <v>512</v>
      </c>
      <c r="B27" s="39">
        <v>50000</v>
      </c>
      <c r="C27" s="2">
        <v>5</v>
      </c>
      <c r="D27" s="3">
        <v>12</v>
      </c>
      <c r="E27" s="1">
        <v>9.3319200000000005E-2</v>
      </c>
      <c r="G27" s="23"/>
      <c r="L27" s="11"/>
    </row>
    <row r="28" spans="1:14" x14ac:dyDescent="0.2">
      <c r="A28" s="22" t="str">
        <f t="shared" si="0"/>
        <v>524</v>
      </c>
      <c r="B28" s="40"/>
      <c r="C28" s="4">
        <v>5</v>
      </c>
      <c r="D28" s="5">
        <v>24</v>
      </c>
      <c r="E28" s="6">
        <v>4.7216000000000001E-2</v>
      </c>
      <c r="G28" s="23"/>
      <c r="H28" s="25"/>
      <c r="I28" s="25"/>
      <c r="J28" s="26"/>
      <c r="L28" s="11"/>
    </row>
    <row r="29" spans="1:14" x14ac:dyDescent="0.2">
      <c r="A29" s="22" t="str">
        <f t="shared" si="0"/>
        <v>536</v>
      </c>
      <c r="B29" s="40"/>
      <c r="C29" s="4">
        <v>5</v>
      </c>
      <c r="D29" s="5">
        <v>36</v>
      </c>
      <c r="E29" s="6">
        <v>3.3591999999999997E-2</v>
      </c>
      <c r="G29" s="23"/>
      <c r="H29" s="25" t="s">
        <v>13</v>
      </c>
      <c r="I29" s="25"/>
      <c r="J29" s="23"/>
      <c r="L29" s="11"/>
    </row>
    <row r="30" spans="1:14" x14ac:dyDescent="0.2">
      <c r="A30" s="22" t="str">
        <f t="shared" si="0"/>
        <v>548</v>
      </c>
      <c r="B30" s="40"/>
      <c r="C30" s="4">
        <v>5</v>
      </c>
      <c r="D30" s="5">
        <v>48</v>
      </c>
      <c r="E30" s="6">
        <v>2.6207999999999999E-2</v>
      </c>
      <c r="L30" s="11"/>
    </row>
    <row r="31" spans="1:14" x14ac:dyDescent="0.2">
      <c r="A31" s="22" t="str">
        <f t="shared" si="0"/>
        <v>560</v>
      </c>
      <c r="B31" s="40"/>
      <c r="C31" s="4">
        <v>5</v>
      </c>
      <c r="D31" s="5">
        <v>60</v>
      </c>
      <c r="E31" s="6">
        <v>2.2048000000000002E-2</v>
      </c>
      <c r="L31" s="11"/>
    </row>
    <row r="32" spans="1:14" ht="17" customHeight="1" thickBot="1" x14ac:dyDescent="0.25">
      <c r="A32" s="22" t="str">
        <f t="shared" si="0"/>
        <v>572</v>
      </c>
      <c r="B32" s="41"/>
      <c r="C32" s="7">
        <v>5</v>
      </c>
      <c r="D32" s="8">
        <v>72</v>
      </c>
      <c r="E32" s="9">
        <v>1.9115199999999999E-2</v>
      </c>
      <c r="H32" s="24"/>
      <c r="I32" s="24"/>
      <c r="J32" s="26"/>
    </row>
    <row r="33" spans="1:10" x14ac:dyDescent="0.2">
      <c r="A33" s="22" t="str">
        <f t="shared" si="0"/>
        <v>612</v>
      </c>
      <c r="B33" s="48">
        <v>1000000</v>
      </c>
      <c r="C33" s="13">
        <v>6</v>
      </c>
      <c r="D33" s="14">
        <v>12</v>
      </c>
      <c r="E33" s="1" t="s">
        <v>11</v>
      </c>
      <c r="H33" s="24"/>
      <c r="I33" s="24"/>
      <c r="J33" s="23"/>
    </row>
    <row r="34" spans="1:10" x14ac:dyDescent="0.2">
      <c r="A34" s="22" t="str">
        <f t="shared" si="0"/>
        <v>624</v>
      </c>
      <c r="B34" s="49"/>
      <c r="C34" s="15">
        <v>6</v>
      </c>
      <c r="D34" s="16">
        <v>24</v>
      </c>
      <c r="E34" s="6" t="s">
        <v>11</v>
      </c>
    </row>
    <row r="35" spans="1:10" x14ac:dyDescent="0.2">
      <c r="A35" s="22" t="str">
        <f t="shared" si="0"/>
        <v>636</v>
      </c>
      <c r="B35" s="49"/>
      <c r="C35" s="15">
        <v>6</v>
      </c>
      <c r="D35" s="16">
        <v>36</v>
      </c>
      <c r="E35" s="6" t="s">
        <v>11</v>
      </c>
    </row>
    <row r="36" spans="1:10" ht="16" customHeight="1" x14ac:dyDescent="0.2">
      <c r="A36" s="22" t="str">
        <f t="shared" si="0"/>
        <v>648</v>
      </c>
      <c r="B36" s="49"/>
      <c r="C36" s="15">
        <v>6</v>
      </c>
      <c r="D36" s="16">
        <v>48</v>
      </c>
      <c r="E36" s="6" t="s">
        <v>11</v>
      </c>
      <c r="H36" s="24"/>
      <c r="I36" s="24"/>
      <c r="J36" s="26"/>
    </row>
    <row r="37" spans="1:10" x14ac:dyDescent="0.2">
      <c r="A37" s="22" t="str">
        <f t="shared" si="0"/>
        <v>660</v>
      </c>
      <c r="B37" s="49"/>
      <c r="C37" s="15">
        <v>6</v>
      </c>
      <c r="D37" s="16">
        <v>60</v>
      </c>
      <c r="E37" s="6" t="s">
        <v>11</v>
      </c>
      <c r="H37" s="24"/>
      <c r="I37" s="24"/>
      <c r="J37" s="10"/>
    </row>
    <row r="38" spans="1:10" ht="17" thickBot="1" x14ac:dyDescent="0.25">
      <c r="A38" s="22" t="str">
        <f t="shared" si="0"/>
        <v>672</v>
      </c>
      <c r="B38" s="50"/>
      <c r="C38" s="17">
        <v>6</v>
      </c>
      <c r="D38" s="18">
        <v>72</v>
      </c>
      <c r="E38" s="9" t="s">
        <v>11</v>
      </c>
    </row>
  </sheetData>
  <mergeCells count="15">
    <mergeCell ref="B27:B32"/>
    <mergeCell ref="B33:B38"/>
    <mergeCell ref="J22:J23"/>
    <mergeCell ref="H25:I26"/>
    <mergeCell ref="J25:J26"/>
    <mergeCell ref="B9:B14"/>
    <mergeCell ref="B15:B20"/>
    <mergeCell ref="B21:B26"/>
    <mergeCell ref="G22:G23"/>
    <mergeCell ref="H22:I23"/>
    <mergeCell ref="B1:B2"/>
    <mergeCell ref="C1:C2"/>
    <mergeCell ref="D1:D2"/>
    <mergeCell ref="E1:E2"/>
    <mergeCell ref="B3:B8"/>
  </mergeCells>
  <dataValidations count="1">
    <dataValidation type="list" allowBlank="1" showInputMessage="1" showErrorMessage="1" sqref="J17" xr:uid="{651CEED7-ECAF-A947-89E7-8D39EA0E2367}">
      <formula1>$M$18:$M$24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jlhuerta.lujan@gmail.com</dc:creator>
  <cp:lastModifiedBy>jlhuerta.lujan@gmail.com</cp:lastModifiedBy>
  <dcterms:created xsi:type="dcterms:W3CDTF">2024-04-12T09:06:54Z</dcterms:created>
  <dcterms:modified xsi:type="dcterms:W3CDTF">2024-04-12T09:36:08Z</dcterms:modified>
</cp:coreProperties>
</file>