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465" windowWidth="16215" windowHeight="11760" tabRatio="500"/>
  </bookViews>
  <sheets>
    <sheet name="Metadata" sheetId="5" r:id="rId1"/>
    <sheet name="Climax" sheetId="1" r:id="rId2"/>
    <sheet name="Pioneer" sheetId="2"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F6" i="2" l="1"/>
  <c r="F5" i="2"/>
  <c r="F2" i="2"/>
  <c r="E6" i="1"/>
  <c r="F4" i="2"/>
  <c r="F3" i="2"/>
  <c r="E6" i="2"/>
  <c r="E5" i="2"/>
  <c r="E4" i="2"/>
  <c r="E3" i="2"/>
  <c r="E2" i="2"/>
  <c r="F6" i="1"/>
  <c r="F5" i="1"/>
  <c r="F4" i="1"/>
  <c r="F3" i="1"/>
  <c r="F2" i="1"/>
  <c r="E5" i="1"/>
  <c r="E4" i="1"/>
  <c r="E3" i="1"/>
  <c r="E2" i="1"/>
</calcChain>
</file>

<file path=xl/sharedStrings.xml><?xml version="1.0" encoding="utf-8"?>
<sst xmlns="http://schemas.openxmlformats.org/spreadsheetml/2006/main" count="122" uniqueCount="55">
  <si>
    <t>control</t>
  </si>
  <si>
    <t>short-term</t>
  </si>
  <si>
    <t>long-term</t>
  </si>
  <si>
    <t>recovery</t>
  </si>
  <si>
    <t>Treatment</t>
  </si>
  <si>
    <t>Density m2</t>
  </si>
  <si>
    <t>treatment</t>
  </si>
  <si>
    <t>mean</t>
  </si>
  <si>
    <t>se</t>
  </si>
  <si>
    <t xml:space="preserve"> </t>
  </si>
  <si>
    <t>medium-term</t>
  </si>
  <si>
    <t>SITE</t>
  </si>
  <si>
    <t>Puerto Morelos, Quintana Roo Mexico</t>
  </si>
  <si>
    <t>COORDINATES</t>
  </si>
  <si>
    <t>20°51´44.1" N, 86°51´46" W</t>
  </si>
  <si>
    <t>DATE</t>
  </si>
  <si>
    <t>The measurments were made at different days but the replicate per parch were measure the same day.</t>
  </si>
  <si>
    <t>TREATMENTS</t>
  </si>
  <si>
    <t>Treatment consists on simulated grazing by green turtle using scissors and clipping the seagrasses. New artificial patches were opened by clipping seagrasses and some natual  abandoned patches by turtles were used too.</t>
  </si>
  <si>
    <t>NUMBER OF TREATMENTS</t>
  </si>
  <si>
    <t>Four herbivory treatments were considered  with time of clipping with the combination if the patches were abandoned patches or new opened patches  (no clipping, 4 and 8 months of clipping, abandoned+8 months of clipping and recovery after 8 months).</t>
  </si>
  <si>
    <t>REPLICATE PER TREATMENTS</t>
  </si>
  <si>
    <t xml:space="preserve">Five patches were established per herbivory treatment. </t>
  </si>
  <si>
    <t>SAMPLE UNIT</t>
  </si>
  <si>
    <t>A  PVC  tube of 30 cm diameter (0.07 m2) was used and all the seagrass shoots and algae thallus were counted.</t>
  </si>
  <si>
    <t>NUMBER OF SAMPLE UNITS</t>
  </si>
  <si>
    <t>2 counts per patch were taken (subreplicate)</t>
  </si>
  <si>
    <t>DENSITY PER M2</t>
  </si>
  <si>
    <t>We used this data for a two way ANOVA (factor A treatment and Factor B species).To avoid dependence problems It was calculated considering the two subreplicates as separate units subreplicate 2 for Tt and subrep 1 for Sf. Rhizophytic algae were counted in different day</t>
  </si>
  <si>
    <t>DENSITY SQRT</t>
  </si>
  <si>
    <t>Transformed density because of poison distribution of counts: transformation SQRT(density+0.5)</t>
  </si>
  <si>
    <t>CLIMAX</t>
  </si>
  <si>
    <t>Tt shoots extrapolated to m2</t>
  </si>
  <si>
    <t xml:space="preserve">PIONEER </t>
  </si>
  <si>
    <t>We consider data of S. filiforme and Rhizophytic algae together (shoots+thalli) extrapolated to m2</t>
  </si>
  <si>
    <t>DATA SHEET WITH LETTER "R"</t>
  </si>
  <si>
    <t>data sheet to use in R</t>
  </si>
  <si>
    <t xml:space="preserve">"PT" DATA SHEETS </t>
  </si>
  <si>
    <t>Data sheets with pivote tables</t>
  </si>
  <si>
    <t xml:space="preserve">OTHER DATA SHEETS </t>
  </si>
  <si>
    <t>Data sheets used to calculations</t>
  </si>
  <si>
    <t>Outlier</t>
  </si>
  <si>
    <t>patch 4.4 was removed for ANOVA analysis . It was an outlier for S. filiforme shoot density and rhizophytic algae</t>
  </si>
  <si>
    <t xml:space="preserve">CATALOGUE </t>
  </si>
  <si>
    <t>herbivory</t>
  </si>
  <si>
    <t>description</t>
  </si>
  <si>
    <t>no grazed by turtles and no clipping</t>
  </si>
  <si>
    <t>no grazed by turtles and clipping for 4 months</t>
  </si>
  <si>
    <t>no grazed by turtles and clipping for 8 months</t>
  </si>
  <si>
    <t>abandoned patches grazed by turtles and 8 months of clipping</t>
  </si>
  <si>
    <t>abandoned patches grazed by turtles and recovering after 8 months</t>
  </si>
  <si>
    <t xml:space="preserve">data that should be considered if they are outliers </t>
  </si>
  <si>
    <t>PT_sheets</t>
  </si>
  <si>
    <t xml:space="preserve">Pivote tables to calculate mean and sd </t>
  </si>
  <si>
    <t>Invertí el núcleo subrecplica 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</si>
</sst>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8"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1"/>
      <color rgb="FFFF0000"/>
      <name val="Calibri"/>
      <family val="2"/>
      <scheme val="minor"/>
    </font>
    <font>
      <b/>
      <sz val="11"/>
      <color theme="1"/>
      <name val="Calibri"/>
      <family val="2"/>
      <scheme val="minor"/>
    </font>
    <font>
      <sz val="11"/>
      <color rgb="FF000000"/>
      <name val="Arial"/>
      <family val="2"/>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6" tint="0.399975585192419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cellStyleXfs>
  <cellXfs count="17">
    <xf numFmtId="0" fontId="0" fillId="0" borderId="0" xfId="0"/>
    <xf numFmtId="0" fontId="0" fillId="0" borderId="0" xfId="0" applyNumberFormat="1" applyAlignment="1">
      <alignment horizontal="center" vertical="center"/>
    </xf>
    <xf numFmtId="2" fontId="0" fillId="0" borderId="0" xfId="0" applyNumberFormat="1"/>
    <xf numFmtId="164" fontId="0" fillId="0" borderId="0" xfId="0" applyNumberFormat="1" applyAlignment="1">
      <alignment horizontal="center"/>
    </xf>
    <xf numFmtId="0" fontId="0" fillId="0" borderId="0" xfId="0" applyAlignment="1">
      <alignment horizontal="center"/>
    </xf>
    <xf numFmtId="2" fontId="0" fillId="0" borderId="0" xfId="0" applyNumberFormat="1" applyAlignment="1">
      <alignment horizontal="center"/>
    </xf>
    <xf numFmtId="2" fontId="0" fillId="2" borderId="0" xfId="0" applyNumberFormat="1" applyFill="1"/>
    <xf numFmtId="0" fontId="5" fillId="0" borderId="0" xfId="5" applyFont="1"/>
    <xf numFmtId="0" fontId="1" fillId="0" borderId="0" xfId="5"/>
    <xf numFmtId="0" fontId="6" fillId="0" borderId="0" xfId="5" applyFont="1"/>
    <xf numFmtId="0" fontId="7" fillId="0" borderId="0" xfId="5" applyNumberFormat="1" applyFont="1" applyAlignment="1">
      <alignment horizontal="left" vertical="center"/>
    </xf>
    <xf numFmtId="0" fontId="7" fillId="0" borderId="0" xfId="5" applyFont="1"/>
    <xf numFmtId="0" fontId="1" fillId="0" borderId="0" xfId="5" applyAlignment="1">
      <alignment horizontal="left" indent="1"/>
    </xf>
    <xf numFmtId="0" fontId="4" fillId="0" borderId="0" xfId="5" applyFont="1" applyFill="1"/>
    <xf numFmtId="0" fontId="1" fillId="3" borderId="1" xfId="5" applyFill="1" applyBorder="1"/>
    <xf numFmtId="0" fontId="1" fillId="0" borderId="0" xfId="5" applyFill="1" applyBorder="1" applyAlignment="1">
      <alignment horizontal="left" indent="1"/>
    </xf>
    <xf numFmtId="0" fontId="1" fillId="4" borderId="0" xfId="5" applyFill="1"/>
  </cellXfs>
  <cellStyles count="6">
    <cellStyle name="Hipervínculo" xfId="1" builtinId="8" hidden="1"/>
    <cellStyle name="Hipervínculo" xfId="3" builtinId="8" hidden="1"/>
    <cellStyle name="Hipervínculo visitado" xfId="2" builtinId="9" hidden="1"/>
    <cellStyle name="Hipervínculo visitado" xfId="4" builtinId="9" hidden="1"/>
    <cellStyle name="Normal" xfId="0" builtinId="0"/>
    <cellStyle name="Normal 2" xf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topLeftCell="A10" workbookViewId="0">
      <selection activeCell="D31" sqref="D31"/>
    </sheetView>
  </sheetViews>
  <sheetFormatPr baseColWidth="10" defaultRowHeight="15" x14ac:dyDescent="0.25"/>
  <cols>
    <col min="1" max="1" width="29.625" style="8" customWidth="1"/>
    <col min="2" max="16384" width="11" style="8"/>
  </cols>
  <sheetData>
    <row r="1" spans="1:2" x14ac:dyDescent="0.25">
      <c r="A1" s="7" t="s">
        <v>11</v>
      </c>
      <c r="B1" s="8" t="s">
        <v>12</v>
      </c>
    </row>
    <row r="2" spans="1:2" x14ac:dyDescent="0.25">
      <c r="A2" s="7" t="s">
        <v>13</v>
      </c>
      <c r="B2" s="9" t="s">
        <v>14</v>
      </c>
    </row>
    <row r="3" spans="1:2" x14ac:dyDescent="0.25">
      <c r="A3" s="7" t="s">
        <v>15</v>
      </c>
      <c r="B3" s="8" t="s">
        <v>16</v>
      </c>
    </row>
    <row r="4" spans="1:2" x14ac:dyDescent="0.25">
      <c r="A4" s="7" t="s">
        <v>17</v>
      </c>
      <c r="B4" s="8" t="s">
        <v>18</v>
      </c>
    </row>
    <row r="5" spans="1:2" x14ac:dyDescent="0.25">
      <c r="A5" s="7" t="s">
        <v>19</v>
      </c>
      <c r="B5" s="8" t="s">
        <v>20</v>
      </c>
    </row>
    <row r="6" spans="1:2" x14ac:dyDescent="0.25">
      <c r="A6" s="7" t="s">
        <v>21</v>
      </c>
      <c r="B6" s="8" t="s">
        <v>22</v>
      </c>
    </row>
    <row r="7" spans="1:2" x14ac:dyDescent="0.25">
      <c r="A7" s="7" t="s">
        <v>23</v>
      </c>
      <c r="B7" s="8" t="s">
        <v>24</v>
      </c>
    </row>
    <row r="8" spans="1:2" x14ac:dyDescent="0.25">
      <c r="A8" s="7" t="s">
        <v>25</v>
      </c>
      <c r="B8" s="8" t="s">
        <v>26</v>
      </c>
    </row>
    <row r="9" spans="1:2" x14ac:dyDescent="0.25">
      <c r="A9" s="7" t="s">
        <v>27</v>
      </c>
      <c r="B9" s="8" t="s">
        <v>28</v>
      </c>
    </row>
    <row r="10" spans="1:2" x14ac:dyDescent="0.25">
      <c r="A10" s="7"/>
    </row>
    <row r="11" spans="1:2" x14ac:dyDescent="0.25">
      <c r="A11" s="7" t="s">
        <v>29</v>
      </c>
      <c r="B11" s="8" t="s">
        <v>30</v>
      </c>
    </row>
    <row r="12" spans="1:2" x14ac:dyDescent="0.25">
      <c r="A12" s="7" t="s">
        <v>31</v>
      </c>
      <c r="B12" s="8" t="s">
        <v>32</v>
      </c>
    </row>
    <row r="13" spans="1:2" x14ac:dyDescent="0.25">
      <c r="A13" s="7" t="s">
        <v>33</v>
      </c>
      <c r="B13" s="8" t="s">
        <v>34</v>
      </c>
    </row>
    <row r="14" spans="1:2" x14ac:dyDescent="0.25">
      <c r="A14" s="7"/>
    </row>
    <row r="15" spans="1:2" x14ac:dyDescent="0.25">
      <c r="A15" s="7" t="s">
        <v>35</v>
      </c>
      <c r="B15" s="8" t="s">
        <v>36</v>
      </c>
    </row>
    <row r="16" spans="1:2" x14ac:dyDescent="0.25">
      <c r="A16" s="7" t="s">
        <v>37</v>
      </c>
      <c r="B16" s="8" t="s">
        <v>38</v>
      </c>
    </row>
    <row r="17" spans="1:3" x14ac:dyDescent="0.25">
      <c r="A17" s="7" t="s">
        <v>39</v>
      </c>
      <c r="B17" s="8" t="s">
        <v>40</v>
      </c>
    </row>
    <row r="18" spans="1:3" x14ac:dyDescent="0.25">
      <c r="A18" s="7" t="s">
        <v>41</v>
      </c>
      <c r="B18" s="8" t="s">
        <v>42</v>
      </c>
    </row>
    <row r="22" spans="1:3" x14ac:dyDescent="0.25">
      <c r="A22" s="7" t="s">
        <v>43</v>
      </c>
    </row>
    <row r="23" spans="1:3" x14ac:dyDescent="0.25">
      <c r="A23" s="10" t="s">
        <v>44</v>
      </c>
      <c r="B23" s="11" t="s">
        <v>6</v>
      </c>
      <c r="C23" s="11" t="s">
        <v>45</v>
      </c>
    </row>
    <row r="24" spans="1:3" x14ac:dyDescent="0.25">
      <c r="A24" s="8">
        <v>0</v>
      </c>
      <c r="B24" s="12" t="s">
        <v>0</v>
      </c>
      <c r="C24" s="8" t="s">
        <v>46</v>
      </c>
    </row>
    <row r="25" spans="1:3" x14ac:dyDescent="0.25">
      <c r="A25" s="8">
        <v>1</v>
      </c>
      <c r="B25" s="12" t="s">
        <v>1</v>
      </c>
      <c r="C25" s="8" t="s">
        <v>47</v>
      </c>
    </row>
    <row r="26" spans="1:3" x14ac:dyDescent="0.25">
      <c r="A26" s="8">
        <v>2</v>
      </c>
      <c r="B26" s="8" t="s">
        <v>10</v>
      </c>
      <c r="C26" s="8" t="s">
        <v>48</v>
      </c>
    </row>
    <row r="27" spans="1:3" x14ac:dyDescent="0.25">
      <c r="A27" s="8">
        <v>4</v>
      </c>
      <c r="B27" s="12" t="s">
        <v>2</v>
      </c>
      <c r="C27" s="8" t="s">
        <v>49</v>
      </c>
    </row>
    <row r="28" spans="1:3" x14ac:dyDescent="0.25">
      <c r="A28" s="8">
        <v>3</v>
      </c>
      <c r="B28" s="12" t="s">
        <v>3</v>
      </c>
      <c r="C28" s="8" t="s">
        <v>50</v>
      </c>
    </row>
    <row r="29" spans="1:3" ht="15.75" thickBot="1" x14ac:dyDescent="0.3">
      <c r="A29" s="13"/>
    </row>
    <row r="30" spans="1:3" ht="15.75" thickBot="1" x14ac:dyDescent="0.3">
      <c r="A30" s="14"/>
      <c r="B30" s="12" t="s">
        <v>51</v>
      </c>
    </row>
    <row r="32" spans="1:3" x14ac:dyDescent="0.25">
      <c r="A32" s="8" t="s">
        <v>52</v>
      </c>
      <c r="B32" s="15" t="s">
        <v>53</v>
      </c>
    </row>
    <row r="35" spans="1:2" x14ac:dyDescent="0.25">
      <c r="A35" s="16"/>
      <c r="B35" s="8" t="s">
        <v>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Ruler="0" zoomScale="125" zoomScaleNormal="125" zoomScalePageLayoutView="125" workbookViewId="0">
      <selection activeCell="E21" sqref="E21"/>
    </sheetView>
  </sheetViews>
  <sheetFormatPr baseColWidth="10" defaultRowHeight="15.75" x14ac:dyDescent="0.25"/>
  <cols>
    <col min="1" max="2" width="10.875" style="4"/>
    <col min="5" max="6" width="10.875" style="4"/>
  </cols>
  <sheetData>
    <row r="1" spans="1:6" x14ac:dyDescent="0.25">
      <c r="A1" s="4" t="s">
        <v>4</v>
      </c>
      <c r="B1" s="4" t="s">
        <v>5</v>
      </c>
      <c r="D1" t="s">
        <v>6</v>
      </c>
      <c r="E1" s="4" t="s">
        <v>7</v>
      </c>
      <c r="F1" s="4" t="s">
        <v>8</v>
      </c>
    </row>
    <row r="2" spans="1:6" x14ac:dyDescent="0.25">
      <c r="A2" s="1" t="s">
        <v>0</v>
      </c>
      <c r="B2" s="5">
        <v>885.71428571428567</v>
      </c>
      <c r="C2">
        <v>1</v>
      </c>
      <c r="D2" t="s">
        <v>0</v>
      </c>
      <c r="E2" s="5">
        <f>AVERAGE(B2:B6)</f>
        <v>825.71428571428567</v>
      </c>
      <c r="F2" s="3">
        <f>STDEV(B2:B6)/SQRT(5)</f>
        <v>44.124129175658275</v>
      </c>
    </row>
    <row r="3" spans="1:6" x14ac:dyDescent="0.25">
      <c r="A3" s="1" t="s">
        <v>0</v>
      </c>
      <c r="B3" s="5">
        <v>671.42857142857133</v>
      </c>
      <c r="C3">
        <v>1</v>
      </c>
      <c r="D3" t="s">
        <v>1</v>
      </c>
      <c r="E3" s="5">
        <f>AVERAGE(B7:B11)</f>
        <v>594.28571428571433</v>
      </c>
      <c r="F3" s="3">
        <f>STDEV(B7:B11)/SQRT(5)</f>
        <v>104.45192234531932</v>
      </c>
    </row>
    <row r="4" spans="1:6" x14ac:dyDescent="0.25">
      <c r="A4" s="1" t="s">
        <v>0</v>
      </c>
      <c r="B4" s="5">
        <v>928.57142857142844</v>
      </c>
      <c r="C4">
        <v>1</v>
      </c>
      <c r="D4" t="s">
        <v>10</v>
      </c>
      <c r="E4" s="5">
        <f>AVERAGE(B12:B16)</f>
        <v>394.28571428571422</v>
      </c>
      <c r="F4" s="3">
        <f>STDEV(B12:B16)/SQRT(5)</f>
        <v>63.01927142889366</v>
      </c>
    </row>
    <row r="5" spans="1:6" x14ac:dyDescent="0.25">
      <c r="A5" s="1" t="s">
        <v>0</v>
      </c>
      <c r="B5" s="5">
        <v>799.99999999999989</v>
      </c>
      <c r="C5">
        <v>1</v>
      </c>
      <c r="D5" t="s">
        <v>2</v>
      </c>
      <c r="E5" s="5">
        <f>AVERAGE(B17:B21)</f>
        <v>159.99999999999997</v>
      </c>
      <c r="F5" s="3">
        <f>STDEV(B17:B21)/SQRT(5)</f>
        <v>29.067128499108293</v>
      </c>
    </row>
    <row r="6" spans="1:6" x14ac:dyDescent="0.25">
      <c r="A6" s="1" t="s">
        <v>0</v>
      </c>
      <c r="B6" s="5">
        <v>842.85714285714278</v>
      </c>
      <c r="C6">
        <v>1</v>
      </c>
      <c r="D6" t="s">
        <v>3</v>
      </c>
      <c r="E6" s="5">
        <f>AVERAGE(B22:B26)</f>
        <v>514.28571428571422</v>
      </c>
      <c r="F6" s="3">
        <f>STDEV(B22:B26)/SQRT(5)</f>
        <v>47.80914437337573</v>
      </c>
    </row>
    <row r="7" spans="1:6" x14ac:dyDescent="0.25">
      <c r="A7" s="1" t="s">
        <v>1</v>
      </c>
      <c r="B7" s="5">
        <v>599.99999999999989</v>
      </c>
      <c r="C7">
        <v>2</v>
      </c>
    </row>
    <row r="8" spans="1:6" x14ac:dyDescent="0.25">
      <c r="A8" s="1" t="s">
        <v>1</v>
      </c>
      <c r="B8" s="5">
        <v>257.14285714285711</v>
      </c>
      <c r="C8">
        <v>2</v>
      </c>
      <c r="F8" s="4" t="s">
        <v>9</v>
      </c>
    </row>
    <row r="9" spans="1:6" x14ac:dyDescent="0.25">
      <c r="A9" s="1" t="s">
        <v>1</v>
      </c>
      <c r="B9" s="5">
        <v>857.14285714285711</v>
      </c>
      <c r="C9">
        <v>2</v>
      </c>
    </row>
    <row r="10" spans="1:6" x14ac:dyDescent="0.25">
      <c r="A10" s="1" t="s">
        <v>1</v>
      </c>
      <c r="B10" s="5">
        <v>757.14285714285711</v>
      </c>
      <c r="C10">
        <v>2</v>
      </c>
    </row>
    <row r="11" spans="1:6" x14ac:dyDescent="0.25">
      <c r="A11" s="1" t="s">
        <v>1</v>
      </c>
      <c r="B11" s="5">
        <v>499.99999999999994</v>
      </c>
      <c r="C11">
        <v>2</v>
      </c>
    </row>
    <row r="12" spans="1:6" x14ac:dyDescent="0.25">
      <c r="A12" t="s">
        <v>10</v>
      </c>
      <c r="B12" s="5">
        <v>228.57142857142856</v>
      </c>
      <c r="C12">
        <v>3</v>
      </c>
    </row>
    <row r="13" spans="1:6" x14ac:dyDescent="0.25">
      <c r="A13" t="s">
        <v>10</v>
      </c>
      <c r="B13" s="5">
        <v>285.71428571428567</v>
      </c>
      <c r="C13">
        <v>3</v>
      </c>
    </row>
    <row r="14" spans="1:6" x14ac:dyDescent="0.25">
      <c r="A14" t="s">
        <v>10</v>
      </c>
      <c r="B14" s="5">
        <v>542.85714285714278</v>
      </c>
      <c r="C14">
        <v>3</v>
      </c>
    </row>
    <row r="15" spans="1:6" x14ac:dyDescent="0.25">
      <c r="A15" t="s">
        <v>10</v>
      </c>
      <c r="B15" s="5">
        <v>528.57142857142856</v>
      </c>
      <c r="C15">
        <v>3</v>
      </c>
    </row>
    <row r="16" spans="1:6" x14ac:dyDescent="0.25">
      <c r="A16" t="s">
        <v>10</v>
      </c>
      <c r="B16" s="5">
        <v>385.71428571428567</v>
      </c>
      <c r="C16">
        <v>3</v>
      </c>
    </row>
    <row r="17" spans="1:6" x14ac:dyDescent="0.25">
      <c r="A17" t="s">
        <v>2</v>
      </c>
      <c r="B17" s="5">
        <v>214.28571428571428</v>
      </c>
      <c r="C17">
        <v>5</v>
      </c>
    </row>
    <row r="18" spans="1:6" x14ac:dyDescent="0.25">
      <c r="A18" t="s">
        <v>2</v>
      </c>
      <c r="B18" s="5">
        <v>214.28571428571428</v>
      </c>
      <c r="C18">
        <v>5</v>
      </c>
    </row>
    <row r="19" spans="1:6" x14ac:dyDescent="0.25">
      <c r="A19" t="s">
        <v>2</v>
      </c>
      <c r="B19" s="5">
        <v>57.142857142857139</v>
      </c>
      <c r="C19">
        <v>5</v>
      </c>
    </row>
    <row r="20" spans="1:6" x14ac:dyDescent="0.25">
      <c r="A20" t="s">
        <v>2</v>
      </c>
      <c r="B20" s="5">
        <v>142.85714285714283</v>
      </c>
      <c r="C20">
        <v>5</v>
      </c>
    </row>
    <row r="21" spans="1:6" x14ac:dyDescent="0.25">
      <c r="A21" t="s">
        <v>2</v>
      </c>
      <c r="B21" s="5">
        <v>171.42857142857142</v>
      </c>
      <c r="C21">
        <v>5</v>
      </c>
    </row>
    <row r="22" spans="1:6" x14ac:dyDescent="0.25">
      <c r="A22" s="1" t="s">
        <v>3</v>
      </c>
      <c r="B22" s="5">
        <v>642.85714285714278</v>
      </c>
      <c r="C22">
        <v>4</v>
      </c>
      <c r="E22"/>
      <c r="F22"/>
    </row>
    <row r="23" spans="1:6" x14ac:dyDescent="0.25">
      <c r="A23" s="1" t="s">
        <v>3</v>
      </c>
      <c r="B23" s="5">
        <v>585.71428571428567</v>
      </c>
      <c r="C23">
        <v>4</v>
      </c>
      <c r="E23"/>
      <c r="F23"/>
    </row>
    <row r="24" spans="1:6" x14ac:dyDescent="0.25">
      <c r="A24" s="1" t="s">
        <v>3</v>
      </c>
      <c r="B24" s="5">
        <v>385.71428571428567</v>
      </c>
      <c r="C24">
        <v>4</v>
      </c>
      <c r="E24"/>
      <c r="F24"/>
    </row>
    <row r="25" spans="1:6" x14ac:dyDescent="0.25">
      <c r="A25" s="1" t="s">
        <v>3</v>
      </c>
      <c r="B25" s="5">
        <v>428.57142857142856</v>
      </c>
      <c r="C25">
        <v>4</v>
      </c>
      <c r="E25"/>
      <c r="F25"/>
    </row>
    <row r="26" spans="1:6" x14ac:dyDescent="0.25">
      <c r="A26" s="1" t="s">
        <v>3</v>
      </c>
      <c r="B26" s="5">
        <v>528.57142857142856</v>
      </c>
      <c r="C26">
        <v>4</v>
      </c>
      <c r="E26"/>
      <c r="F26"/>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Ruler="0" workbookViewId="0">
      <selection activeCell="A12" sqref="A12"/>
    </sheetView>
  </sheetViews>
  <sheetFormatPr baseColWidth="10" defaultRowHeight="15.75" x14ac:dyDescent="0.25"/>
  <cols>
    <col min="1" max="2" width="10.875" style="4"/>
    <col min="5" max="6" width="10.875" style="4"/>
  </cols>
  <sheetData>
    <row r="1" spans="1:6" x14ac:dyDescent="0.25">
      <c r="A1" s="4" t="s">
        <v>4</v>
      </c>
      <c r="B1" s="4" t="s">
        <v>5</v>
      </c>
      <c r="D1" t="s">
        <v>6</v>
      </c>
      <c r="E1" s="4" t="s">
        <v>7</v>
      </c>
      <c r="F1" s="4" t="s">
        <v>8</v>
      </c>
    </row>
    <row r="2" spans="1:6" x14ac:dyDescent="0.25">
      <c r="A2" s="1" t="s">
        <v>0</v>
      </c>
      <c r="B2" s="2">
        <v>699.99999999999989</v>
      </c>
      <c r="D2" t="s">
        <v>0</v>
      </c>
      <c r="E2" s="5">
        <f>AVERAGE(B2:B6)</f>
        <v>696.42857142857133</v>
      </c>
      <c r="F2" s="3">
        <f>STDEV(B2:B6)/SQRT(4)</f>
        <v>105.03886549894821</v>
      </c>
    </row>
    <row r="3" spans="1:6" x14ac:dyDescent="0.25">
      <c r="A3" s="1" t="s">
        <v>0</v>
      </c>
      <c r="B3" s="2">
        <v>957.142857142857</v>
      </c>
      <c r="D3" t="s">
        <v>1</v>
      </c>
      <c r="E3" s="5">
        <f>AVERAGE(B7:B11)</f>
        <v>182.85714285714283</v>
      </c>
      <c r="F3" s="3">
        <f>STDEV(B7:B11)/SQRT(5)</f>
        <v>40.506991082165193</v>
      </c>
    </row>
    <row r="4" spans="1:6" x14ac:dyDescent="0.25">
      <c r="A4" s="1" t="s">
        <v>0</v>
      </c>
      <c r="B4" s="2">
        <v>442.85714285714283</v>
      </c>
      <c r="D4" t="s">
        <v>10</v>
      </c>
      <c r="E4" s="5">
        <f>AVERAGE(B12:B16)</f>
        <v>197.14285714285714</v>
      </c>
      <c r="F4" s="3">
        <f>STDEV(B12:B16)/SQRT(5)</f>
        <v>24.074713637646706</v>
      </c>
    </row>
    <row r="5" spans="1:6" x14ac:dyDescent="0.25">
      <c r="A5" s="1" t="s">
        <v>0</v>
      </c>
      <c r="B5" s="6"/>
      <c r="D5" t="s">
        <v>2</v>
      </c>
      <c r="E5" s="5">
        <f>AVERAGE(B17:B21)</f>
        <v>610.71428571428555</v>
      </c>
      <c r="F5" s="3">
        <f>STDEV(B17:B21)/SQRT(4)</f>
        <v>267.22146793468909</v>
      </c>
    </row>
    <row r="6" spans="1:6" x14ac:dyDescent="0.25">
      <c r="A6" s="1" t="s">
        <v>0</v>
      </c>
      <c r="B6" s="2">
        <v>685.71428571428567</v>
      </c>
      <c r="D6" t="s">
        <v>3</v>
      </c>
      <c r="E6" s="5">
        <f>AVERAGE(B22:B26)</f>
        <v>619.04761904761892</v>
      </c>
      <c r="F6" s="3">
        <f>STDEV(B22:B26)/SQRT(3)</f>
        <v>223.2007932430088</v>
      </c>
    </row>
    <row r="7" spans="1:6" x14ac:dyDescent="0.25">
      <c r="A7" s="1" t="s">
        <v>1</v>
      </c>
      <c r="B7" s="2">
        <v>328.57142857142856</v>
      </c>
    </row>
    <row r="8" spans="1:6" x14ac:dyDescent="0.25">
      <c r="A8" s="1" t="s">
        <v>1</v>
      </c>
      <c r="B8" s="2">
        <v>99.999999999999986</v>
      </c>
      <c r="F8" s="4" t="s">
        <v>9</v>
      </c>
    </row>
    <row r="9" spans="1:6" x14ac:dyDescent="0.25">
      <c r="A9" s="1" t="s">
        <v>1</v>
      </c>
      <c r="B9" s="2">
        <v>114.28571428571428</v>
      </c>
    </row>
    <row r="10" spans="1:6" x14ac:dyDescent="0.25">
      <c r="A10" s="1" t="s">
        <v>1</v>
      </c>
      <c r="B10" s="2">
        <v>185.71428571428569</v>
      </c>
    </row>
    <row r="11" spans="1:6" x14ac:dyDescent="0.25">
      <c r="A11" s="1" t="s">
        <v>1</v>
      </c>
      <c r="B11" s="2">
        <v>185.71428571428569</v>
      </c>
    </row>
    <row r="12" spans="1:6" x14ac:dyDescent="0.25">
      <c r="A12" t="s">
        <v>10</v>
      </c>
      <c r="B12" s="2">
        <v>171.42857142857142</v>
      </c>
    </row>
    <row r="13" spans="1:6" x14ac:dyDescent="0.25">
      <c r="A13" t="s">
        <v>10</v>
      </c>
      <c r="B13" s="2">
        <v>199.99999999999997</v>
      </c>
    </row>
    <row r="14" spans="1:6" x14ac:dyDescent="0.25">
      <c r="A14" t="s">
        <v>10</v>
      </c>
      <c r="B14" s="2">
        <v>285.71428571428567</v>
      </c>
    </row>
    <row r="15" spans="1:6" x14ac:dyDescent="0.25">
      <c r="A15" t="s">
        <v>10</v>
      </c>
      <c r="B15" s="2">
        <v>142.85714285714283</v>
      </c>
    </row>
    <row r="16" spans="1:6" x14ac:dyDescent="0.25">
      <c r="A16" t="s">
        <v>10</v>
      </c>
      <c r="B16" s="2">
        <v>185.71428571428569</v>
      </c>
    </row>
    <row r="17" spans="1:5" customFormat="1" x14ac:dyDescent="0.25">
      <c r="A17" t="s">
        <v>2</v>
      </c>
      <c r="B17" s="2">
        <v>1385.7142857142856</v>
      </c>
      <c r="E17" s="4"/>
    </row>
    <row r="18" spans="1:5" customFormat="1" x14ac:dyDescent="0.25">
      <c r="A18" t="s">
        <v>2</v>
      </c>
      <c r="B18" s="2">
        <v>285.71428571428567</v>
      </c>
      <c r="E18" s="4"/>
    </row>
    <row r="19" spans="1:5" customFormat="1" x14ac:dyDescent="0.25">
      <c r="A19" t="s">
        <v>2</v>
      </c>
      <c r="B19" s="2">
        <v>228.57142857142856</v>
      </c>
      <c r="E19" s="4"/>
    </row>
    <row r="20" spans="1:5" customFormat="1" x14ac:dyDescent="0.25">
      <c r="A20" t="s">
        <v>2</v>
      </c>
      <c r="B20" s="6"/>
      <c r="E20" s="4"/>
    </row>
    <row r="21" spans="1:5" customFormat="1" x14ac:dyDescent="0.25">
      <c r="A21" t="s">
        <v>2</v>
      </c>
      <c r="B21" s="2">
        <v>542.85714285714278</v>
      </c>
      <c r="E21" s="4"/>
    </row>
    <row r="22" spans="1:5" customFormat="1" x14ac:dyDescent="0.25">
      <c r="A22" s="1" t="s">
        <v>3</v>
      </c>
      <c r="B22" s="2">
        <v>928.57142857142844</v>
      </c>
    </row>
    <row r="23" spans="1:5" customFormat="1" x14ac:dyDescent="0.25">
      <c r="A23" s="1" t="s">
        <v>3</v>
      </c>
      <c r="B23" s="2">
        <v>742.85714285714278</v>
      </c>
    </row>
    <row r="24" spans="1:5" customFormat="1" x14ac:dyDescent="0.25">
      <c r="A24" s="1" t="s">
        <v>3</v>
      </c>
      <c r="B24" s="6"/>
    </row>
    <row r="25" spans="1:5" customFormat="1" x14ac:dyDescent="0.25">
      <c r="A25" s="1" t="s">
        <v>3</v>
      </c>
      <c r="B25" s="6"/>
    </row>
    <row r="26" spans="1:5" customFormat="1" x14ac:dyDescent="0.25">
      <c r="A26" s="1" t="s">
        <v>3</v>
      </c>
      <c r="B26" s="2">
        <v>185.71428571428569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Metadata</vt:lpstr>
      <vt:lpstr>Climax</vt:lpstr>
      <vt:lpstr>Pioneer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ISIS</cp:lastModifiedBy>
  <dcterms:created xsi:type="dcterms:W3CDTF">2018-01-30T00:04:33Z</dcterms:created>
  <dcterms:modified xsi:type="dcterms:W3CDTF">2018-10-07T08:47:37Z</dcterms:modified>
</cp:coreProperties>
</file>