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815" windowWidth="19905" windowHeight="11760"/>
  </bookViews>
  <sheets>
    <sheet name="Metadata" sheetId="3" r:id="rId1"/>
    <sheet name="PO_NO_NH" sheetId="1" r:id="rId2"/>
  </sheets>
  <definedNames>
    <definedName name="_xlnm._FilterDatabase" localSheetId="1" hidden="1">PO_NO_NH!$A$1:$K$99</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N4" i="1" l="1"/>
  <c r="M4" i="1"/>
  <c r="N8" i="1"/>
  <c r="N16" i="1"/>
  <c r="M16" i="1"/>
  <c r="N15" i="1"/>
  <c r="M15" i="1"/>
  <c r="N14" i="1"/>
  <c r="M14" i="1"/>
  <c r="N13" i="1"/>
  <c r="M13" i="1"/>
  <c r="M12" i="1"/>
  <c r="N12" i="1"/>
  <c r="K3" i="1"/>
  <c r="K4" i="1"/>
  <c r="K5" i="1"/>
  <c r="K6" i="1"/>
  <c r="K7" i="1"/>
  <c r="K8" i="1"/>
  <c r="K9" i="1"/>
  <c r="K10" i="1"/>
  <c r="K11"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2" i="1"/>
  <c r="M8" i="1"/>
  <c r="N7" i="1"/>
  <c r="M7" i="1"/>
  <c r="N6" i="1"/>
  <c r="M6" i="1"/>
  <c r="N5" i="1"/>
  <c r="M5" i="1"/>
</calcChain>
</file>

<file path=xl/sharedStrings.xml><?xml version="1.0" encoding="utf-8"?>
<sst xmlns="http://schemas.openxmlformats.org/spreadsheetml/2006/main" count="271" uniqueCount="65">
  <si>
    <t>PO43-</t>
  </si>
  <si>
    <t>NO3-</t>
  </si>
  <si>
    <t>NH4+</t>
  </si>
  <si>
    <t>Tt</t>
  </si>
  <si>
    <t>date</t>
  </si>
  <si>
    <t>herbivory</t>
  </si>
  <si>
    <t>treatment</t>
  </si>
  <si>
    <t>control</t>
  </si>
  <si>
    <t>recovery</t>
  </si>
  <si>
    <t>rep</t>
  </si>
  <si>
    <t>patch</t>
  </si>
  <si>
    <t>sp</t>
  </si>
  <si>
    <t>pseudorep</t>
  </si>
  <si>
    <t>SITE</t>
  </si>
  <si>
    <t>Puerto Morelos, Quintana Roo Mexico</t>
  </si>
  <si>
    <t>COORDINATES</t>
  </si>
  <si>
    <t>20°51´44.1" N, 86°51´46" W</t>
  </si>
  <si>
    <t>DATE</t>
  </si>
  <si>
    <t>The samples and measurments were made at different days but the replicate per parch were made the same day.</t>
  </si>
  <si>
    <t>TREATMENTS</t>
  </si>
  <si>
    <t>Treatment consists on simulated grazing by green turtle using scissors and clipping the seagrasses. New artificial patches were opened by clipping seagrasses and some natual  abandoned patches by turtles were used too.</t>
  </si>
  <si>
    <t>NUMBER OF TREATMENTS</t>
  </si>
  <si>
    <t>Four herbivory treatments were considered  with time of clipping with the combination if the patches were abandoned patches or new opened patches  (no clipping, 4 and 8 months of clipping, abandoned+8 months of clipping and recovery after 8 months).</t>
  </si>
  <si>
    <t>REPLICATE PER TREATMENTS</t>
  </si>
  <si>
    <t xml:space="preserve">Five patches were established per herbivory treatment. </t>
  </si>
  <si>
    <t>SAMPLE UNIT</t>
  </si>
  <si>
    <t>A  core of 11.5 cm diameter (0.009 m2) and  individual shoots were collected (to complete 15 shoots)</t>
  </si>
  <si>
    <t>NUMBER OF SAMPLE UNITS</t>
  </si>
  <si>
    <t>2 cores per patch and individual shoots were taken (subreplicate)</t>
  </si>
  <si>
    <t xml:space="preserve">It was calculated using the Tt green leaves of the core sample and leaves of the collected shoots: 3 mg ground dried leaf tissue  </t>
  </si>
  <si>
    <t>TECHNIQUE</t>
  </si>
  <si>
    <t xml:space="preserve">by a carbon-nitrogen-sulphur analyser (type NA1500, Carlo Erba Thermo Fisher Scientific, USA), coupled via an interface (Finnigan Conflo III) to a mass spectrometer (Thermo Finnigan Delta Plus, USA). </t>
  </si>
  <si>
    <t xml:space="preserve">CATALOGUE </t>
  </si>
  <si>
    <t>description</t>
  </si>
  <si>
    <t>no grazed by turtles and no clipping</t>
  </si>
  <si>
    <t>no grazed by turtles and clipping for 4 months</t>
  </si>
  <si>
    <t>no grazed by turtles and clipping for 8 months</t>
  </si>
  <si>
    <t>abandoned patches grazed by turtles and 8 months of clipping</t>
  </si>
  <si>
    <t>abandoned patches grazed by turtles and recovering after 8 months</t>
  </si>
  <si>
    <t xml:space="preserve">data that should be considered if they are outliers </t>
  </si>
  <si>
    <t>PT_sheets</t>
  </si>
  <si>
    <t xml:space="preserve">Pivote tables to calculate mean and sd </t>
  </si>
  <si>
    <t>PHOSPHATE,NITRATE</t>
  </si>
  <si>
    <t>short-term</t>
  </si>
  <si>
    <t>long-term</t>
  </si>
  <si>
    <t>excessive</t>
  </si>
  <si>
    <t>DATA SHEET WITH LETTER "R"</t>
  </si>
  <si>
    <t>data sheet to use in R</t>
  </si>
  <si>
    <t xml:space="preserve">"PT" DATA SHEETS </t>
  </si>
  <si>
    <t>Data sheets with pivote tables</t>
  </si>
  <si>
    <t xml:space="preserve">OTHER DATA SHEETS </t>
  </si>
  <si>
    <t>Data sheets used to calculations</t>
  </si>
  <si>
    <t>PO_NO_NH</t>
  </si>
  <si>
    <t>Data sheet from Marloes files</t>
  </si>
  <si>
    <t>PO_NO_Nhmean</t>
  </si>
  <si>
    <t>The mean value per patch was calculated using all subreplicates except for 0.4 and 4.4 where one subreplicate had extreme values</t>
  </si>
  <si>
    <t xml:space="preserve">Treatment </t>
  </si>
  <si>
    <t>Control</t>
  </si>
  <si>
    <t>Short-term</t>
  </si>
  <si>
    <t>Long-term</t>
  </si>
  <si>
    <t>Recovery</t>
  </si>
  <si>
    <t>mean</t>
  </si>
  <si>
    <t>se</t>
  </si>
  <si>
    <t>sqrt</t>
  </si>
  <si>
    <t>medium-term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</si>
</sst>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dd/mm/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
      <i/>
      <sz val="11"/>
      <color theme="1"/>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style="medium">
        <color auto="1"/>
      </top>
      <bottom style="medium">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cellStyleXfs>
  <cellXfs count="18">
    <xf numFmtId="0" fontId="0" fillId="0" borderId="0" xfId="0"/>
    <xf numFmtId="0" fontId="16" fillId="0" borderId="0" xfId="0" applyFont="1"/>
    <xf numFmtId="164" fontId="0" fillId="0" borderId="0" xfId="0" applyNumberFormat="1"/>
    <xf numFmtId="0" fontId="16" fillId="0" borderId="0" xfId="0" applyFont="1" applyAlignment="1">
      <alignment horizontal="center"/>
    </xf>
    <xf numFmtId="0" fontId="0" fillId="0" borderId="0" xfId="0" applyAlignment="1">
      <alignment horizontal="center"/>
    </xf>
    <xf numFmtId="0" fontId="16" fillId="0" borderId="0" xfId="0" applyFont="1" applyAlignment="1">
      <alignment horizontal="center" vertical="center"/>
    </xf>
    <xf numFmtId="0" fontId="18" fillId="0" borderId="0" xfId="0" applyFont="1"/>
    <xf numFmtId="0" fontId="19" fillId="0" borderId="0" xfId="0" applyNumberFormat="1" applyFont="1" applyAlignment="1">
      <alignment horizontal="left" vertical="center"/>
    </xf>
    <xf numFmtId="0" fontId="19" fillId="0" borderId="0" xfId="0" applyFont="1"/>
    <xf numFmtId="0" fontId="0" fillId="0" borderId="0" xfId="0" applyAlignment="1">
      <alignment horizontal="left" indent="1"/>
    </xf>
    <xf numFmtId="0" fontId="14" fillId="0" borderId="0" xfId="0" applyFont="1" applyFill="1"/>
    <xf numFmtId="0" fontId="0" fillId="33" borderId="10" xfId="0" applyFill="1" applyBorder="1"/>
    <xf numFmtId="0" fontId="0" fillId="0" borderId="0" xfId="0" applyFill="1" applyBorder="1" applyAlignment="1">
      <alignment horizontal="left" indent="1"/>
    </xf>
    <xf numFmtId="164" fontId="0" fillId="33" borderId="0" xfId="0" applyNumberFormat="1" applyFill="1"/>
    <xf numFmtId="165" fontId="16" fillId="0" borderId="0" xfId="0" applyNumberFormat="1" applyFont="1" applyAlignment="1">
      <alignment horizontal="center" vertical="center"/>
    </xf>
    <xf numFmtId="165" fontId="0" fillId="0" borderId="0" xfId="0" applyNumberFormat="1" applyAlignment="1">
      <alignment horizontal="center"/>
    </xf>
    <xf numFmtId="164" fontId="0" fillId="0" borderId="0" xfId="0" applyNumberFormat="1" applyAlignment="1">
      <alignment horizontal="center"/>
    </xf>
    <xf numFmtId="164" fontId="0" fillId="34" borderId="0" xfId="0" applyNumberFormat="1" applyFill="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workbookViewId="0">
      <selection activeCell="D23" sqref="D23"/>
    </sheetView>
  </sheetViews>
  <sheetFormatPr baseColWidth="10" defaultRowHeight="15" x14ac:dyDescent="0.25"/>
  <cols>
    <col min="1" max="1" width="33.85546875" customWidth="1"/>
  </cols>
  <sheetData>
    <row r="1" spans="1:2" x14ac:dyDescent="0.2">
      <c r="A1" s="1" t="s">
        <v>13</v>
      </c>
      <c r="B1" t="s">
        <v>14</v>
      </c>
    </row>
    <row r="2" spans="1:2" x14ac:dyDescent="0.25">
      <c r="A2" s="1" t="s">
        <v>15</v>
      </c>
      <c r="B2" s="6" t="s">
        <v>16</v>
      </c>
    </row>
    <row r="3" spans="1:2" x14ac:dyDescent="0.2">
      <c r="A3" s="1" t="s">
        <v>17</v>
      </c>
      <c r="B3" t="s">
        <v>18</v>
      </c>
    </row>
    <row r="4" spans="1:2" x14ac:dyDescent="0.2">
      <c r="A4" s="1" t="s">
        <v>19</v>
      </c>
      <c r="B4" t="s">
        <v>20</v>
      </c>
    </row>
    <row r="5" spans="1:2" x14ac:dyDescent="0.2">
      <c r="A5" s="1" t="s">
        <v>21</v>
      </c>
      <c r="B5" t="s">
        <v>22</v>
      </c>
    </row>
    <row r="6" spans="1:2" x14ac:dyDescent="0.2">
      <c r="A6" s="1" t="s">
        <v>23</v>
      </c>
      <c r="B6" t="s">
        <v>24</v>
      </c>
    </row>
    <row r="7" spans="1:2" x14ac:dyDescent="0.2">
      <c r="A7" s="1" t="s">
        <v>25</v>
      </c>
      <c r="B7" t="s">
        <v>26</v>
      </c>
    </row>
    <row r="8" spans="1:2" x14ac:dyDescent="0.2">
      <c r="A8" s="1" t="s">
        <v>27</v>
      </c>
      <c r="B8" t="s">
        <v>28</v>
      </c>
    </row>
    <row r="9" spans="1:2" x14ac:dyDescent="0.2">
      <c r="A9" s="1" t="s">
        <v>42</v>
      </c>
      <c r="B9" t="s">
        <v>29</v>
      </c>
    </row>
    <row r="10" spans="1:2" x14ac:dyDescent="0.2">
      <c r="A10" s="1" t="s">
        <v>30</v>
      </c>
      <c r="B10" t="s">
        <v>31</v>
      </c>
    </row>
    <row r="11" spans="1:2" x14ac:dyDescent="0.2">
      <c r="A11" s="1" t="s">
        <v>46</v>
      </c>
      <c r="B11" t="s">
        <v>47</v>
      </c>
    </row>
    <row r="12" spans="1:2" x14ac:dyDescent="0.2">
      <c r="A12" s="1" t="s">
        <v>48</v>
      </c>
      <c r="B12" t="s">
        <v>49</v>
      </c>
    </row>
    <row r="13" spans="1:2" x14ac:dyDescent="0.2">
      <c r="A13" s="1" t="s">
        <v>52</v>
      </c>
      <c r="B13" t="s">
        <v>53</v>
      </c>
    </row>
    <row r="14" spans="1:2" x14ac:dyDescent="0.2">
      <c r="A14" s="1" t="s">
        <v>54</v>
      </c>
      <c r="B14" t="s">
        <v>55</v>
      </c>
    </row>
    <row r="15" spans="1:2" x14ac:dyDescent="0.2">
      <c r="A15" s="1" t="s">
        <v>50</v>
      </c>
      <c r="B15" t="s">
        <v>51</v>
      </c>
    </row>
    <row r="16" spans="1:2" x14ac:dyDescent="0.2">
      <c r="A16" s="1"/>
    </row>
    <row r="17" spans="1:3" x14ac:dyDescent="0.2">
      <c r="A17" s="1"/>
    </row>
    <row r="19" spans="1:3" x14ac:dyDescent="0.2">
      <c r="A19" s="1" t="s">
        <v>32</v>
      </c>
    </row>
    <row r="20" spans="1:3" x14ac:dyDescent="0.2">
      <c r="A20" s="7" t="s">
        <v>5</v>
      </c>
      <c r="B20" s="8" t="s">
        <v>6</v>
      </c>
      <c r="C20" s="8" t="s">
        <v>33</v>
      </c>
    </row>
    <row r="21" spans="1:3" x14ac:dyDescent="0.2">
      <c r="A21">
        <v>0</v>
      </c>
      <c r="B21" s="9" t="s">
        <v>7</v>
      </c>
      <c r="C21" t="s">
        <v>34</v>
      </c>
    </row>
    <row r="22" spans="1:3" x14ac:dyDescent="0.2">
      <c r="A22">
        <v>1</v>
      </c>
      <c r="B22" t="s">
        <v>58</v>
      </c>
      <c r="C22" t="s">
        <v>35</v>
      </c>
    </row>
    <row r="23" spans="1:3" x14ac:dyDescent="0.2">
      <c r="A23">
        <v>2</v>
      </c>
      <c r="B23" t="s">
        <v>64</v>
      </c>
      <c r="C23" t="s">
        <v>36</v>
      </c>
    </row>
    <row r="24" spans="1:3" x14ac:dyDescent="0.2">
      <c r="A24">
        <v>4</v>
      </c>
      <c r="B24" t="s">
        <v>59</v>
      </c>
      <c r="C24" t="s">
        <v>37</v>
      </c>
    </row>
    <row r="25" spans="1:3" x14ac:dyDescent="0.2">
      <c r="A25">
        <v>3</v>
      </c>
      <c r="B25" s="9" t="s">
        <v>8</v>
      </c>
      <c r="C25" t="s">
        <v>38</v>
      </c>
    </row>
    <row r="26" spans="1:3" ht="15.95" thickBot="1" x14ac:dyDescent="0.25">
      <c r="A26" s="10"/>
    </row>
    <row r="27" spans="1:3" ht="15.95" thickBot="1" x14ac:dyDescent="0.25">
      <c r="A27" s="11"/>
      <c r="B27" s="9" t="s">
        <v>39</v>
      </c>
    </row>
    <row r="29" spans="1:3" x14ac:dyDescent="0.2">
      <c r="A29" t="s">
        <v>40</v>
      </c>
      <c r="B29" s="12"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topLeftCell="B1" zoomScale="125" zoomScaleNormal="125" zoomScalePageLayoutView="125" workbookViewId="0">
      <selection activeCell="L5" sqref="L5:L7"/>
    </sheetView>
  </sheetViews>
  <sheetFormatPr baseColWidth="10" defaultColWidth="9.140625" defaultRowHeight="15" x14ac:dyDescent="0.25"/>
  <cols>
    <col min="1" max="1" width="12" style="15" bestFit="1" customWidth="1"/>
    <col min="2" max="2" width="12.140625" style="4" bestFit="1" customWidth="1"/>
    <col min="3" max="3" width="12.42578125" style="4" bestFit="1" customWidth="1"/>
    <col min="4" max="6" width="9.140625" style="4"/>
    <col min="7" max="7" width="13.85546875" style="4" bestFit="1" customWidth="1"/>
    <col min="11" max="11" width="14.28515625" bestFit="1" customWidth="1"/>
    <col min="13" max="14" width="9.140625" style="4"/>
  </cols>
  <sheetData>
    <row r="1" spans="1:14" x14ac:dyDescent="0.2">
      <c r="A1" s="14" t="s">
        <v>4</v>
      </c>
      <c r="B1" s="5" t="s">
        <v>5</v>
      </c>
      <c r="C1" s="5" t="s">
        <v>6</v>
      </c>
      <c r="D1" s="5" t="s">
        <v>9</v>
      </c>
      <c r="E1" s="5" t="s">
        <v>10</v>
      </c>
      <c r="F1" s="5" t="s">
        <v>11</v>
      </c>
      <c r="G1" s="3" t="s">
        <v>12</v>
      </c>
      <c r="H1" s="5" t="s">
        <v>0</v>
      </c>
      <c r="I1" s="5" t="s">
        <v>1</v>
      </c>
      <c r="J1" s="5" t="s">
        <v>2</v>
      </c>
      <c r="K1" s="1" t="s">
        <v>63</v>
      </c>
    </row>
    <row r="2" spans="1:14" x14ac:dyDescent="0.2">
      <c r="A2" s="15">
        <v>42496</v>
      </c>
      <c r="B2" s="4">
        <v>0</v>
      </c>
      <c r="C2" s="4" t="s">
        <v>7</v>
      </c>
      <c r="D2" s="4">
        <v>1</v>
      </c>
      <c r="E2" s="4">
        <v>0.1</v>
      </c>
      <c r="F2" s="4" t="s">
        <v>3</v>
      </c>
      <c r="G2" s="4">
        <v>1</v>
      </c>
      <c r="H2" s="2">
        <v>0</v>
      </c>
      <c r="I2" s="2">
        <v>0</v>
      </c>
      <c r="J2" s="2">
        <v>2.8769999999999998</v>
      </c>
      <c r="K2">
        <f>SQRT(J2)</f>
        <v>1.6961721610732796</v>
      </c>
    </row>
    <row r="3" spans="1:14" x14ac:dyDescent="0.2">
      <c r="A3" s="15">
        <v>42459</v>
      </c>
      <c r="B3" s="4">
        <v>0</v>
      </c>
      <c r="C3" s="4" t="s">
        <v>7</v>
      </c>
      <c r="D3" s="4">
        <v>1</v>
      </c>
      <c r="E3" s="4">
        <v>0.1</v>
      </c>
      <c r="F3" s="4" t="s">
        <v>3</v>
      </c>
      <c r="G3" s="4">
        <v>2</v>
      </c>
      <c r="H3" s="2">
        <v>4.4999999999999998E-2</v>
      </c>
      <c r="I3" s="2">
        <v>0</v>
      </c>
      <c r="J3" s="2">
        <v>2.27</v>
      </c>
      <c r="K3">
        <f t="shared" ref="K3:K66" si="0">SQRT(J3)</f>
        <v>1.5066519173319364</v>
      </c>
      <c r="L3" t="s">
        <v>56</v>
      </c>
      <c r="M3" s="4" t="s">
        <v>61</v>
      </c>
      <c r="N3" s="4" t="s">
        <v>62</v>
      </c>
    </row>
    <row r="4" spans="1:14" x14ac:dyDescent="0.2">
      <c r="A4" s="15">
        <v>42471</v>
      </c>
      <c r="B4" s="4">
        <v>0</v>
      </c>
      <c r="C4" s="4" t="s">
        <v>7</v>
      </c>
      <c r="D4" s="4">
        <v>1</v>
      </c>
      <c r="E4" s="4">
        <v>0.1</v>
      </c>
      <c r="F4" s="4" t="s">
        <v>3</v>
      </c>
      <c r="G4" s="4">
        <v>3</v>
      </c>
      <c r="H4" s="2">
        <v>0</v>
      </c>
      <c r="I4" s="2">
        <v>0</v>
      </c>
      <c r="J4" s="2">
        <v>2.3410000000000002</v>
      </c>
      <c r="K4">
        <f t="shared" si="0"/>
        <v>1.5300326793895613</v>
      </c>
      <c r="L4" t="s">
        <v>57</v>
      </c>
      <c r="M4" s="16">
        <f>AVERAGE(J2:J19)</f>
        <v>4.645944444444444</v>
      </c>
      <c r="N4" s="16">
        <f>STDEV(J2:J19)/SQRT(COUNT(J2:J19))</f>
        <v>1.4823355676474081</v>
      </c>
    </row>
    <row r="5" spans="1:14" x14ac:dyDescent="0.2">
      <c r="A5" s="15">
        <v>42496</v>
      </c>
      <c r="B5" s="4">
        <v>0</v>
      </c>
      <c r="C5" s="4" t="s">
        <v>7</v>
      </c>
      <c r="D5" s="4">
        <v>2</v>
      </c>
      <c r="E5" s="4">
        <v>0.2</v>
      </c>
      <c r="F5" s="4" t="s">
        <v>3</v>
      </c>
      <c r="G5" s="4">
        <v>1</v>
      </c>
      <c r="H5" s="2">
        <v>0</v>
      </c>
      <c r="I5" s="2">
        <v>0</v>
      </c>
      <c r="J5" s="2">
        <v>1.242</v>
      </c>
      <c r="K5">
        <f t="shared" si="0"/>
        <v>1.1144505372604026</v>
      </c>
      <c r="L5" t="s">
        <v>58</v>
      </c>
      <c r="M5" s="16">
        <f>AVERAGE(J20:J39)</f>
        <v>6.3617499999999989</v>
      </c>
      <c r="N5" s="16">
        <f>STDEV(J20:J39)/SQRT(COUNT(J20:J39))</f>
        <v>0.7953138204673148</v>
      </c>
    </row>
    <row r="6" spans="1:14" x14ac:dyDescent="0.2">
      <c r="A6" s="15">
        <v>42494</v>
      </c>
      <c r="B6" s="4">
        <v>0</v>
      </c>
      <c r="C6" s="4" t="s">
        <v>7</v>
      </c>
      <c r="D6" s="4">
        <v>2</v>
      </c>
      <c r="E6" s="4">
        <v>0.2</v>
      </c>
      <c r="F6" s="4" t="s">
        <v>3</v>
      </c>
      <c r="G6" s="4">
        <v>2</v>
      </c>
      <c r="H6" s="2">
        <v>0</v>
      </c>
      <c r="I6" s="2">
        <v>0</v>
      </c>
      <c r="J6" s="2">
        <v>4.2169999999999996</v>
      </c>
      <c r="K6">
        <f t="shared" si="0"/>
        <v>2.0535335400231474</v>
      </c>
      <c r="L6" t="s">
        <v>64</v>
      </c>
      <c r="M6" s="16">
        <f>AVERAGE(J40:J61)</f>
        <v>9.2230454545454563</v>
      </c>
      <c r="N6" s="16">
        <f>STDEV(J41:J61)/SQRT(COUNT(J40:J61))</f>
        <v>0.78307364075151087</v>
      </c>
    </row>
    <row r="7" spans="1:14" x14ac:dyDescent="0.2">
      <c r="A7" s="15">
        <v>42471</v>
      </c>
      <c r="B7" s="4">
        <v>0</v>
      </c>
      <c r="C7" s="4" t="s">
        <v>7</v>
      </c>
      <c r="D7" s="4">
        <v>2</v>
      </c>
      <c r="E7" s="4">
        <v>0.2</v>
      </c>
      <c r="F7" s="4" t="s">
        <v>3</v>
      </c>
      <c r="G7" s="4">
        <v>3</v>
      </c>
      <c r="H7" s="2">
        <v>0</v>
      </c>
      <c r="I7" s="2">
        <v>0</v>
      </c>
      <c r="J7" s="2">
        <v>0.20499999999999999</v>
      </c>
      <c r="K7">
        <f t="shared" si="0"/>
        <v>0.45276925690687081</v>
      </c>
      <c r="L7" t="s">
        <v>59</v>
      </c>
      <c r="M7" s="16">
        <f>AVERAGE(J81:J99)</f>
        <v>10.956736842105263</v>
      </c>
      <c r="N7" s="16">
        <f>STDEV(J81:J99)/SQRT(COUNT(J81:J99))</f>
        <v>2.1600280427058043</v>
      </c>
    </row>
    <row r="8" spans="1:14" x14ac:dyDescent="0.2">
      <c r="A8" s="15">
        <v>42496</v>
      </c>
      <c r="B8" s="4">
        <v>0</v>
      </c>
      <c r="C8" s="4" t="s">
        <v>7</v>
      </c>
      <c r="D8" s="4">
        <v>3</v>
      </c>
      <c r="E8" s="4">
        <v>0.3</v>
      </c>
      <c r="F8" s="4" t="s">
        <v>3</v>
      </c>
      <c r="G8" s="4">
        <v>1</v>
      </c>
      <c r="H8" s="2">
        <v>0</v>
      </c>
      <c r="I8" s="2">
        <v>0</v>
      </c>
      <c r="J8" s="2">
        <v>4.9589999999999996</v>
      </c>
      <c r="K8">
        <f t="shared" si="0"/>
        <v>2.2268812271874761</v>
      </c>
      <c r="L8" t="s">
        <v>60</v>
      </c>
      <c r="M8" s="16">
        <f>AVERAGE(J62:J80)</f>
        <v>6.6683684210526311</v>
      </c>
      <c r="N8" s="16">
        <f>STDEV(J63:J80)/SQRT(COUNT(J62:J80))</f>
        <v>1.573792727409683</v>
      </c>
    </row>
    <row r="9" spans="1:14" x14ac:dyDescent="0.2">
      <c r="A9" s="15">
        <v>42465</v>
      </c>
      <c r="B9" s="4">
        <v>0</v>
      </c>
      <c r="C9" s="4" t="s">
        <v>7</v>
      </c>
      <c r="D9" s="4">
        <v>3</v>
      </c>
      <c r="E9" s="4">
        <v>0.3</v>
      </c>
      <c r="F9" s="4" t="s">
        <v>3</v>
      </c>
      <c r="G9" s="4">
        <v>2</v>
      </c>
      <c r="H9" s="2">
        <v>1E-3</v>
      </c>
      <c r="I9" s="2">
        <v>0</v>
      </c>
      <c r="J9" s="2">
        <v>4.7939999999999996</v>
      </c>
      <c r="K9">
        <f t="shared" si="0"/>
        <v>2.1895204954510015</v>
      </c>
    </row>
    <row r="10" spans="1:14" x14ac:dyDescent="0.2">
      <c r="A10" s="15">
        <v>42496</v>
      </c>
      <c r="B10" s="4">
        <v>0</v>
      </c>
      <c r="C10" s="4" t="s">
        <v>7</v>
      </c>
      <c r="D10" s="4">
        <v>4</v>
      </c>
      <c r="E10" s="4">
        <v>0.4</v>
      </c>
      <c r="F10" s="4" t="s">
        <v>3</v>
      </c>
      <c r="G10" s="4">
        <v>1</v>
      </c>
      <c r="H10" s="2">
        <v>0.14799999999999999</v>
      </c>
      <c r="I10" s="2">
        <v>0</v>
      </c>
      <c r="J10" s="2">
        <v>3.6949999999999998</v>
      </c>
      <c r="K10">
        <f t="shared" si="0"/>
        <v>1.9222382786741086</v>
      </c>
      <c r="L10" t="s">
        <v>63</v>
      </c>
    </row>
    <row r="11" spans="1:14" x14ac:dyDescent="0.2">
      <c r="A11" s="15">
        <v>42434</v>
      </c>
      <c r="B11" s="4">
        <v>0</v>
      </c>
      <c r="C11" s="4" t="s">
        <v>7</v>
      </c>
      <c r="D11" s="4">
        <v>4</v>
      </c>
      <c r="E11" s="4">
        <v>0.4</v>
      </c>
      <c r="F11" s="4" t="s">
        <v>3</v>
      </c>
      <c r="G11" s="4">
        <v>2</v>
      </c>
      <c r="H11" s="2">
        <v>0</v>
      </c>
      <c r="I11" s="2">
        <v>0</v>
      </c>
      <c r="J11" s="2">
        <v>3.5550000000000002</v>
      </c>
      <c r="K11">
        <f t="shared" si="0"/>
        <v>1.8854707634964802</v>
      </c>
      <c r="L11" t="s">
        <v>56</v>
      </c>
      <c r="M11" s="4" t="s">
        <v>61</v>
      </c>
      <c r="N11" s="4" t="s">
        <v>62</v>
      </c>
    </row>
    <row r="12" spans="1:14" x14ac:dyDescent="0.2">
      <c r="A12" s="15">
        <v>42471</v>
      </c>
      <c r="B12" s="4">
        <v>0</v>
      </c>
      <c r="C12" s="4" t="s">
        <v>7</v>
      </c>
      <c r="D12" s="4">
        <v>4</v>
      </c>
      <c r="E12" s="4">
        <v>0.4</v>
      </c>
      <c r="F12" s="4" t="s">
        <v>3</v>
      </c>
      <c r="G12" s="4">
        <v>3</v>
      </c>
      <c r="H12" s="2">
        <v>5.2999999999999999E-2</v>
      </c>
      <c r="I12" s="2">
        <v>0.28299999999999997</v>
      </c>
      <c r="J12" s="13">
        <v>28.472000000000001</v>
      </c>
      <c r="L12" t="s">
        <v>57</v>
      </c>
      <c r="M12" s="16">
        <f>AVERAGE(K2:K19)</f>
        <v>1.6942924679226585</v>
      </c>
      <c r="N12" s="16">
        <f>STDEV(K2:K19)/SQRT(COUNT(K2:K19))</f>
        <v>0.15284485554117222</v>
      </c>
    </row>
    <row r="13" spans="1:14" x14ac:dyDescent="0.2">
      <c r="A13" s="15">
        <v>42459</v>
      </c>
      <c r="B13" s="4">
        <v>0</v>
      </c>
      <c r="C13" s="4" t="s">
        <v>7</v>
      </c>
      <c r="D13" s="4">
        <v>5</v>
      </c>
      <c r="E13" s="4">
        <v>0.5</v>
      </c>
      <c r="F13" s="4" t="s">
        <v>3</v>
      </c>
      <c r="G13" s="4">
        <v>1</v>
      </c>
      <c r="H13" s="2">
        <v>0.25</v>
      </c>
      <c r="I13" s="2">
        <v>0</v>
      </c>
      <c r="J13" s="2">
        <v>3.1680000000000001</v>
      </c>
      <c r="K13">
        <f t="shared" si="0"/>
        <v>1.7798876369029593</v>
      </c>
      <c r="L13" t="s">
        <v>58</v>
      </c>
      <c r="M13" s="16">
        <f>AVERAGE(K20:K39)</f>
        <v>2.4433968759153677</v>
      </c>
      <c r="N13" s="16">
        <f>STDEV(K20:K39)/SQRT(COUNT(K20:K39))</f>
        <v>0.14355664694633541</v>
      </c>
    </row>
    <row r="14" spans="1:14" x14ac:dyDescent="0.2">
      <c r="A14" s="15">
        <v>42496</v>
      </c>
      <c r="B14" s="4">
        <v>0</v>
      </c>
      <c r="C14" s="4" t="s">
        <v>7</v>
      </c>
      <c r="D14" s="4">
        <v>5</v>
      </c>
      <c r="E14" s="4">
        <v>0.5</v>
      </c>
      <c r="F14" s="4" t="s">
        <v>3</v>
      </c>
      <c r="G14" s="4">
        <v>2</v>
      </c>
      <c r="H14" s="2">
        <v>1.014</v>
      </c>
      <c r="I14" s="2">
        <v>0.54900000000000004</v>
      </c>
      <c r="J14" s="2">
        <v>9.2989999999999995</v>
      </c>
      <c r="K14">
        <f t="shared" si="0"/>
        <v>3.0494261755287666</v>
      </c>
      <c r="L14" t="s">
        <v>64</v>
      </c>
      <c r="M14" s="16">
        <f>AVERAGE(K40:K61)</f>
        <v>2.9638748671905293</v>
      </c>
      <c r="N14" s="16">
        <f>STDEV(K40:K61)/SQRT(COUNT(K40:K61))</f>
        <v>0.14450098470281991</v>
      </c>
    </row>
    <row r="15" spans="1:14" x14ac:dyDescent="0.2">
      <c r="A15" s="15">
        <v>42471</v>
      </c>
      <c r="B15" s="4">
        <v>0</v>
      </c>
      <c r="C15" s="4" t="s">
        <v>7</v>
      </c>
      <c r="D15" s="4">
        <v>5</v>
      </c>
      <c r="E15" s="4">
        <v>0.5</v>
      </c>
      <c r="F15" s="4" t="s">
        <v>3</v>
      </c>
      <c r="G15" s="4">
        <v>3</v>
      </c>
      <c r="H15" s="2">
        <v>0</v>
      </c>
      <c r="I15" s="2">
        <v>0</v>
      </c>
      <c r="J15" s="2">
        <v>4.0659999999999998</v>
      </c>
      <c r="K15">
        <f t="shared" si="0"/>
        <v>2.0164324932910596</v>
      </c>
      <c r="L15" t="s">
        <v>59</v>
      </c>
      <c r="M15" s="16">
        <f>AVERAGE(K81:K99)</f>
        <v>3.0696784589908033</v>
      </c>
      <c r="N15" s="16">
        <f>STDEV(K81:K99)/SQRT(COUNT(K81:K99))</f>
        <v>0.2919104695805349</v>
      </c>
    </row>
    <row r="16" spans="1:14" x14ac:dyDescent="0.2">
      <c r="A16" s="15">
        <v>42465</v>
      </c>
      <c r="B16" s="4">
        <v>0</v>
      </c>
      <c r="C16" s="4" t="s">
        <v>7</v>
      </c>
      <c r="D16" s="4">
        <v>5</v>
      </c>
      <c r="E16" s="4">
        <v>0.5</v>
      </c>
      <c r="F16" s="4" t="s">
        <v>3</v>
      </c>
      <c r="G16" s="4">
        <v>4</v>
      </c>
      <c r="H16" s="2">
        <v>1.7170000000000001</v>
      </c>
      <c r="I16" s="2">
        <v>0</v>
      </c>
      <c r="J16" s="2">
        <v>1.9239999999999999</v>
      </c>
      <c r="K16">
        <f t="shared" si="0"/>
        <v>1.3870832707519762</v>
      </c>
      <c r="L16" t="s">
        <v>60</v>
      </c>
      <c r="M16" s="16">
        <f>AVERAGE(K62:K80)</f>
        <v>2.2445751857186234</v>
      </c>
      <c r="N16" s="16">
        <f>STDEV(K62:K80)/SQRT(COUNT(K62:K80))</f>
        <v>0.30094763818356973</v>
      </c>
    </row>
    <row r="17" spans="1:11" x14ac:dyDescent="0.2">
      <c r="A17" s="15">
        <v>42431</v>
      </c>
      <c r="B17" s="4">
        <v>0</v>
      </c>
      <c r="C17" s="4" t="s">
        <v>7</v>
      </c>
      <c r="D17" s="4">
        <v>5</v>
      </c>
      <c r="E17" s="4">
        <v>0.5</v>
      </c>
      <c r="F17" s="4" t="s">
        <v>3</v>
      </c>
      <c r="G17" s="4">
        <v>5</v>
      </c>
      <c r="H17" s="2">
        <v>0.59599999999999997</v>
      </c>
      <c r="I17" s="2">
        <v>0</v>
      </c>
      <c r="J17" s="2">
        <v>3.9710000000000001</v>
      </c>
      <c r="K17">
        <f t="shared" si="0"/>
        <v>1.992736811523288</v>
      </c>
    </row>
    <row r="18" spans="1:11" x14ac:dyDescent="0.2">
      <c r="A18" s="15">
        <v>42431</v>
      </c>
      <c r="B18" s="4">
        <v>0</v>
      </c>
      <c r="C18" s="4" t="s">
        <v>7</v>
      </c>
      <c r="D18" s="4">
        <v>5</v>
      </c>
      <c r="E18" s="4">
        <v>0.5</v>
      </c>
      <c r="F18" s="4" t="s">
        <v>3</v>
      </c>
      <c r="G18" s="4">
        <v>6</v>
      </c>
      <c r="H18" s="2">
        <v>1.9E-2</v>
      </c>
      <c r="I18" s="2">
        <v>0</v>
      </c>
      <c r="J18" s="2">
        <v>2.3559999999999999</v>
      </c>
      <c r="K18">
        <f t="shared" si="0"/>
        <v>1.5349267083479914</v>
      </c>
    </row>
    <row r="19" spans="1:11" x14ac:dyDescent="0.2">
      <c r="A19" s="15">
        <v>42471</v>
      </c>
      <c r="B19" s="4">
        <v>0</v>
      </c>
      <c r="C19" s="4" t="s">
        <v>7</v>
      </c>
      <c r="D19" s="4">
        <v>5</v>
      </c>
      <c r="E19" s="4">
        <v>0.5</v>
      </c>
      <c r="F19" s="4" t="s">
        <v>3</v>
      </c>
      <c r="G19" s="4">
        <v>7</v>
      </c>
      <c r="H19" s="2">
        <v>0.114</v>
      </c>
      <c r="I19" s="2">
        <v>0</v>
      </c>
      <c r="J19" s="2">
        <v>0.216</v>
      </c>
      <c r="K19">
        <f t="shared" si="0"/>
        <v>0.46475800154489</v>
      </c>
    </row>
    <row r="20" spans="1:11" x14ac:dyDescent="0.2">
      <c r="A20" s="15">
        <v>42465</v>
      </c>
      <c r="B20" s="4">
        <v>1</v>
      </c>
      <c r="C20" s="4" t="s">
        <v>43</v>
      </c>
      <c r="D20" s="4">
        <v>1</v>
      </c>
      <c r="E20" s="4">
        <v>1.1000000000000001</v>
      </c>
      <c r="F20" s="4" t="s">
        <v>3</v>
      </c>
      <c r="G20" s="4">
        <v>1</v>
      </c>
      <c r="H20" s="2">
        <v>8.3000000000000004E-2</v>
      </c>
      <c r="I20" s="2">
        <v>0</v>
      </c>
      <c r="J20" s="2">
        <v>2.0699999999999998</v>
      </c>
      <c r="K20">
        <f t="shared" si="0"/>
        <v>1.4387494569938157</v>
      </c>
    </row>
    <row r="21" spans="1:11" x14ac:dyDescent="0.25">
      <c r="A21" s="15">
        <v>42496</v>
      </c>
      <c r="B21" s="4">
        <v>1</v>
      </c>
      <c r="C21" s="4" t="s">
        <v>43</v>
      </c>
      <c r="D21" s="4">
        <v>1</v>
      </c>
      <c r="E21" s="4">
        <v>1.1000000000000001</v>
      </c>
      <c r="F21" s="4" t="s">
        <v>3</v>
      </c>
      <c r="G21" s="4">
        <v>2</v>
      </c>
      <c r="H21" s="2">
        <v>5.8000000000000003E-2</v>
      </c>
      <c r="I21" s="2">
        <v>0</v>
      </c>
      <c r="J21" s="2">
        <v>7.7889999999999997</v>
      </c>
      <c r="K21">
        <f t="shared" si="0"/>
        <v>2.790877998050076</v>
      </c>
    </row>
    <row r="22" spans="1:11" x14ac:dyDescent="0.25">
      <c r="A22" s="15">
        <v>42471</v>
      </c>
      <c r="B22" s="4">
        <v>1</v>
      </c>
      <c r="C22" s="4" t="s">
        <v>43</v>
      </c>
      <c r="D22" s="4">
        <v>1</v>
      </c>
      <c r="E22" s="4">
        <v>1.1000000000000001</v>
      </c>
      <c r="F22" s="4" t="s">
        <v>3</v>
      </c>
      <c r="G22" s="4">
        <v>3</v>
      </c>
      <c r="H22" s="2">
        <v>2.9000000000000001E-2</v>
      </c>
      <c r="I22" s="2">
        <v>0</v>
      </c>
      <c r="J22" s="2">
        <v>4.1769999999999996</v>
      </c>
      <c r="K22">
        <f t="shared" si="0"/>
        <v>2.0437710243566913</v>
      </c>
    </row>
    <row r="23" spans="1:11" x14ac:dyDescent="0.25">
      <c r="A23" s="15">
        <v>42459</v>
      </c>
      <c r="B23" s="4">
        <v>1</v>
      </c>
      <c r="C23" s="4" t="s">
        <v>43</v>
      </c>
      <c r="D23" s="4">
        <v>1</v>
      </c>
      <c r="E23" s="4">
        <v>1.1000000000000001</v>
      </c>
      <c r="F23" s="4" t="s">
        <v>3</v>
      </c>
      <c r="G23" s="4">
        <v>4</v>
      </c>
      <c r="H23" s="2">
        <v>0</v>
      </c>
      <c r="I23" s="2">
        <v>0</v>
      </c>
      <c r="J23" s="2">
        <v>5.165</v>
      </c>
      <c r="K23">
        <f t="shared" si="0"/>
        <v>2.2726636354727021</v>
      </c>
    </row>
    <row r="24" spans="1:11" x14ac:dyDescent="0.25">
      <c r="A24" s="15">
        <v>42459</v>
      </c>
      <c r="B24" s="4">
        <v>1</v>
      </c>
      <c r="C24" s="4" t="s">
        <v>43</v>
      </c>
      <c r="D24" s="4">
        <v>2</v>
      </c>
      <c r="E24" s="4">
        <v>1.2</v>
      </c>
      <c r="F24" s="4" t="s">
        <v>3</v>
      </c>
      <c r="G24" s="4">
        <v>1</v>
      </c>
      <c r="H24" s="2">
        <v>0.129</v>
      </c>
      <c r="I24" s="2">
        <v>0</v>
      </c>
      <c r="J24" s="2">
        <v>3.3839999999999999</v>
      </c>
      <c r="K24">
        <f t="shared" si="0"/>
        <v>1.8395651660107071</v>
      </c>
    </row>
    <row r="25" spans="1:11" x14ac:dyDescent="0.25">
      <c r="A25" s="15">
        <v>42431</v>
      </c>
      <c r="B25" s="4">
        <v>1</v>
      </c>
      <c r="C25" s="4" t="s">
        <v>43</v>
      </c>
      <c r="D25" s="4">
        <v>2</v>
      </c>
      <c r="E25" s="4">
        <v>1.2</v>
      </c>
      <c r="F25" s="4" t="s">
        <v>3</v>
      </c>
      <c r="G25" s="4">
        <v>2</v>
      </c>
      <c r="H25" s="2">
        <v>0</v>
      </c>
      <c r="I25" s="2">
        <v>0</v>
      </c>
      <c r="J25" s="2">
        <v>7.9240000000000004</v>
      </c>
      <c r="K25">
        <f t="shared" si="0"/>
        <v>2.8149600352402873</v>
      </c>
    </row>
    <row r="26" spans="1:11" x14ac:dyDescent="0.25">
      <c r="A26" s="15">
        <v>42496</v>
      </c>
      <c r="B26" s="4">
        <v>1</v>
      </c>
      <c r="C26" s="4" t="s">
        <v>43</v>
      </c>
      <c r="D26" s="4">
        <v>2</v>
      </c>
      <c r="E26" s="4">
        <v>1.2</v>
      </c>
      <c r="F26" s="4" t="s">
        <v>3</v>
      </c>
      <c r="G26" s="4">
        <v>3</v>
      </c>
      <c r="H26" s="2">
        <v>0.24199999999999999</v>
      </c>
      <c r="I26" s="2">
        <v>0</v>
      </c>
      <c r="J26" s="2">
        <v>2.7669999999999999</v>
      </c>
      <c r="K26">
        <f t="shared" si="0"/>
        <v>1.6634301909007183</v>
      </c>
    </row>
    <row r="27" spans="1:11" x14ac:dyDescent="0.25">
      <c r="A27" s="15">
        <v>42465</v>
      </c>
      <c r="B27" s="4">
        <v>1</v>
      </c>
      <c r="C27" s="4" t="s">
        <v>43</v>
      </c>
      <c r="D27" s="4">
        <v>2</v>
      </c>
      <c r="E27" s="4">
        <v>1.2</v>
      </c>
      <c r="F27" s="4" t="s">
        <v>3</v>
      </c>
      <c r="G27" s="4">
        <v>4</v>
      </c>
      <c r="H27" s="2">
        <v>0</v>
      </c>
      <c r="I27" s="2">
        <v>0</v>
      </c>
      <c r="J27" s="2">
        <v>14.852</v>
      </c>
      <c r="K27">
        <f t="shared" si="0"/>
        <v>3.8538292645108192</v>
      </c>
    </row>
    <row r="28" spans="1:11" x14ac:dyDescent="0.25">
      <c r="A28" s="15">
        <v>42471</v>
      </c>
      <c r="B28" s="4">
        <v>1</v>
      </c>
      <c r="C28" s="4" t="s">
        <v>43</v>
      </c>
      <c r="D28" s="4">
        <v>2</v>
      </c>
      <c r="E28" s="4">
        <v>1.2</v>
      </c>
      <c r="F28" s="4" t="s">
        <v>3</v>
      </c>
      <c r="G28" s="4">
        <v>5</v>
      </c>
      <c r="H28" s="2">
        <v>0</v>
      </c>
      <c r="I28" s="2">
        <v>0</v>
      </c>
      <c r="J28" s="2">
        <v>3.1680000000000001</v>
      </c>
      <c r="K28">
        <f t="shared" si="0"/>
        <v>1.7798876369029593</v>
      </c>
    </row>
    <row r="29" spans="1:11" x14ac:dyDescent="0.25">
      <c r="A29" s="15">
        <v>42459</v>
      </c>
      <c r="B29" s="4">
        <v>1</v>
      </c>
      <c r="C29" s="4" t="s">
        <v>43</v>
      </c>
      <c r="D29" s="4">
        <v>3</v>
      </c>
      <c r="E29" s="4">
        <v>1.3</v>
      </c>
      <c r="F29" s="4" t="s">
        <v>3</v>
      </c>
      <c r="G29" s="4">
        <v>1</v>
      </c>
      <c r="H29" s="2">
        <v>0.02</v>
      </c>
      <c r="I29" s="2">
        <v>0</v>
      </c>
      <c r="J29" s="2">
        <v>5.2750000000000004</v>
      </c>
      <c r="K29">
        <f t="shared" si="0"/>
        <v>2.2967368155711703</v>
      </c>
    </row>
    <row r="30" spans="1:11" x14ac:dyDescent="0.25">
      <c r="A30" s="15">
        <v>42465</v>
      </c>
      <c r="B30" s="4">
        <v>1</v>
      </c>
      <c r="C30" s="4" t="s">
        <v>43</v>
      </c>
      <c r="D30" s="4">
        <v>3</v>
      </c>
      <c r="E30" s="4">
        <v>1.3</v>
      </c>
      <c r="F30" s="4" t="s">
        <v>3</v>
      </c>
      <c r="G30" s="4">
        <v>2</v>
      </c>
      <c r="H30" s="2">
        <v>0</v>
      </c>
      <c r="I30" s="2">
        <v>0</v>
      </c>
      <c r="J30" s="2">
        <v>5.8019999999999996</v>
      </c>
      <c r="K30">
        <f t="shared" si="0"/>
        <v>2.4087341073684327</v>
      </c>
    </row>
    <row r="31" spans="1:11" x14ac:dyDescent="0.25">
      <c r="A31" s="15">
        <v>42471</v>
      </c>
      <c r="B31" s="4">
        <v>1</v>
      </c>
      <c r="C31" s="4" t="s">
        <v>43</v>
      </c>
      <c r="D31" s="4">
        <v>3</v>
      </c>
      <c r="E31" s="4">
        <v>1.3</v>
      </c>
      <c r="F31" s="4" t="s">
        <v>3</v>
      </c>
      <c r="G31" s="4">
        <v>3</v>
      </c>
      <c r="H31" s="2">
        <v>0</v>
      </c>
      <c r="I31" s="2">
        <v>0</v>
      </c>
      <c r="J31" s="2">
        <v>6.4889999999999999</v>
      </c>
      <c r="K31">
        <f t="shared" si="0"/>
        <v>2.5473515658424537</v>
      </c>
    </row>
    <row r="32" spans="1:11" x14ac:dyDescent="0.25">
      <c r="A32" s="15">
        <v>42496</v>
      </c>
      <c r="B32" s="4">
        <v>1</v>
      </c>
      <c r="C32" s="4" t="s">
        <v>43</v>
      </c>
      <c r="D32" s="4">
        <v>3</v>
      </c>
      <c r="E32" s="4">
        <v>1.3</v>
      </c>
      <c r="F32" s="4" t="s">
        <v>3</v>
      </c>
      <c r="G32" s="4">
        <v>4</v>
      </c>
      <c r="H32" s="2">
        <v>0</v>
      </c>
      <c r="I32" s="2">
        <v>0</v>
      </c>
      <c r="J32" s="2">
        <v>6.9260000000000002</v>
      </c>
      <c r="K32">
        <f t="shared" si="0"/>
        <v>2.6317294693794042</v>
      </c>
    </row>
    <row r="33" spans="1:11" x14ac:dyDescent="0.25">
      <c r="A33" s="15">
        <v>42465</v>
      </c>
      <c r="B33" s="4">
        <v>1</v>
      </c>
      <c r="C33" s="4" t="s">
        <v>43</v>
      </c>
      <c r="D33" s="4">
        <v>4</v>
      </c>
      <c r="E33" s="4">
        <v>1.4</v>
      </c>
      <c r="F33" s="4" t="s">
        <v>3</v>
      </c>
      <c r="G33" s="4">
        <v>1</v>
      </c>
      <c r="H33" s="2">
        <v>0</v>
      </c>
      <c r="I33" s="2">
        <v>0</v>
      </c>
      <c r="J33" s="2">
        <v>5.7220000000000004</v>
      </c>
      <c r="K33">
        <f t="shared" si="0"/>
        <v>2.3920702330826327</v>
      </c>
    </row>
    <row r="34" spans="1:11" x14ac:dyDescent="0.25">
      <c r="A34" s="15">
        <v>42496</v>
      </c>
      <c r="B34" s="4">
        <v>1</v>
      </c>
      <c r="C34" s="4" t="s">
        <v>43</v>
      </c>
      <c r="D34" s="4">
        <v>4</v>
      </c>
      <c r="E34" s="4">
        <v>1.4</v>
      </c>
      <c r="F34" s="4" t="s">
        <v>3</v>
      </c>
      <c r="G34" s="4">
        <v>2</v>
      </c>
      <c r="H34" s="2">
        <v>3.5000000000000003E-2</v>
      </c>
      <c r="I34" s="2">
        <v>0</v>
      </c>
      <c r="J34" s="2">
        <v>5.3410000000000002</v>
      </c>
      <c r="K34">
        <f t="shared" si="0"/>
        <v>2.3110603626906849</v>
      </c>
    </row>
    <row r="35" spans="1:11" x14ac:dyDescent="0.25">
      <c r="A35" s="15">
        <v>42459</v>
      </c>
      <c r="B35" s="4">
        <v>1</v>
      </c>
      <c r="C35" s="4" t="s">
        <v>43</v>
      </c>
      <c r="D35" s="4">
        <v>4</v>
      </c>
      <c r="E35" s="4">
        <v>1.4</v>
      </c>
      <c r="F35" s="4" t="s">
        <v>3</v>
      </c>
      <c r="G35" s="4">
        <v>3</v>
      </c>
      <c r="H35" s="2"/>
      <c r="I35" s="2">
        <v>0.309</v>
      </c>
      <c r="J35" s="2">
        <v>15.961</v>
      </c>
      <c r="K35">
        <f t="shared" si="0"/>
        <v>3.9951220256708053</v>
      </c>
    </row>
    <row r="36" spans="1:11" x14ac:dyDescent="0.25">
      <c r="A36" s="15">
        <v>42471</v>
      </c>
      <c r="B36" s="4">
        <v>1</v>
      </c>
      <c r="C36" s="4" t="s">
        <v>43</v>
      </c>
      <c r="D36" s="4">
        <v>5</v>
      </c>
      <c r="E36" s="4">
        <v>1.5</v>
      </c>
      <c r="F36" s="4" t="s">
        <v>3</v>
      </c>
      <c r="G36" s="4">
        <v>1</v>
      </c>
      <c r="H36" s="2">
        <v>0</v>
      </c>
      <c r="I36" s="2">
        <v>0</v>
      </c>
      <c r="J36" s="2">
        <v>5.01</v>
      </c>
      <c r="K36">
        <f t="shared" si="0"/>
        <v>2.2383029285599392</v>
      </c>
    </row>
    <row r="37" spans="1:11" x14ac:dyDescent="0.25">
      <c r="A37" s="15">
        <v>42465</v>
      </c>
      <c r="B37" s="4">
        <v>1</v>
      </c>
      <c r="C37" s="4" t="s">
        <v>43</v>
      </c>
      <c r="D37" s="4">
        <v>5</v>
      </c>
      <c r="E37" s="4">
        <v>1.5</v>
      </c>
      <c r="F37" s="4" t="s">
        <v>3</v>
      </c>
      <c r="G37" s="4">
        <v>2</v>
      </c>
      <c r="H37" s="2">
        <v>2.9000000000000001E-2</v>
      </c>
      <c r="I37" s="2">
        <v>0</v>
      </c>
      <c r="J37" s="2">
        <v>8.4260000000000002</v>
      </c>
      <c r="K37">
        <f t="shared" si="0"/>
        <v>2.9027573098693593</v>
      </c>
    </row>
    <row r="38" spans="1:11" x14ac:dyDescent="0.25">
      <c r="A38" s="15">
        <v>42431</v>
      </c>
      <c r="B38" s="4">
        <v>1</v>
      </c>
      <c r="C38" s="4" t="s">
        <v>43</v>
      </c>
      <c r="D38" s="4">
        <v>5</v>
      </c>
      <c r="E38" s="4">
        <v>1.5</v>
      </c>
      <c r="F38" s="4" t="s">
        <v>3</v>
      </c>
      <c r="G38" s="4">
        <v>3</v>
      </c>
      <c r="H38" s="2">
        <v>0.106</v>
      </c>
      <c r="I38" s="2">
        <v>0</v>
      </c>
      <c r="J38" s="2">
        <v>4.0510000000000002</v>
      </c>
      <c r="K38">
        <f t="shared" si="0"/>
        <v>2.012709616412661</v>
      </c>
    </row>
    <row r="39" spans="1:11" x14ac:dyDescent="0.25">
      <c r="A39" s="15">
        <v>42496</v>
      </c>
      <c r="B39" s="4">
        <v>1</v>
      </c>
      <c r="C39" s="4" t="s">
        <v>43</v>
      </c>
      <c r="D39" s="4">
        <v>5</v>
      </c>
      <c r="E39" s="4">
        <v>1.5</v>
      </c>
      <c r="F39" s="4" t="s">
        <v>3</v>
      </c>
      <c r="G39" s="4">
        <v>4</v>
      </c>
      <c r="H39" s="2">
        <v>0.34799999999999998</v>
      </c>
      <c r="I39" s="2">
        <v>0</v>
      </c>
      <c r="J39" s="2">
        <v>6.9359999999999999</v>
      </c>
      <c r="K39">
        <f t="shared" si="0"/>
        <v>2.6336286754210434</v>
      </c>
    </row>
    <row r="40" spans="1:11" x14ac:dyDescent="0.25">
      <c r="A40" s="15">
        <v>42471</v>
      </c>
      <c r="B40" s="4">
        <v>2</v>
      </c>
      <c r="C40" s="4" t="s">
        <v>44</v>
      </c>
      <c r="D40" s="4">
        <v>1</v>
      </c>
      <c r="E40" s="4">
        <v>2.1</v>
      </c>
      <c r="F40" s="4" t="s">
        <v>3</v>
      </c>
      <c r="G40" s="4">
        <v>1</v>
      </c>
      <c r="H40" s="2">
        <v>0</v>
      </c>
      <c r="I40" s="2">
        <v>0</v>
      </c>
      <c r="J40" s="2">
        <v>9.5649999999999995</v>
      </c>
      <c r="K40">
        <f t="shared" si="0"/>
        <v>3.092733418838423</v>
      </c>
    </row>
    <row r="41" spans="1:11" x14ac:dyDescent="0.25">
      <c r="A41" s="15">
        <v>42465</v>
      </c>
      <c r="B41" s="4">
        <v>2</v>
      </c>
      <c r="C41" s="4" t="s">
        <v>44</v>
      </c>
      <c r="D41" s="4">
        <v>1</v>
      </c>
      <c r="E41" s="4">
        <v>2.1</v>
      </c>
      <c r="F41" s="4" t="s">
        <v>3</v>
      </c>
      <c r="G41" s="4">
        <v>2</v>
      </c>
      <c r="H41" s="2">
        <v>0</v>
      </c>
      <c r="I41" s="2">
        <v>0</v>
      </c>
      <c r="J41" s="2">
        <v>10.628</v>
      </c>
      <c r="K41">
        <f t="shared" si="0"/>
        <v>3.2600613491159947</v>
      </c>
    </row>
    <row r="42" spans="1:11" x14ac:dyDescent="0.25">
      <c r="A42" s="15">
        <v>42431</v>
      </c>
      <c r="B42" s="4">
        <v>2</v>
      </c>
      <c r="C42" s="4" t="s">
        <v>44</v>
      </c>
      <c r="D42" s="4">
        <v>1</v>
      </c>
      <c r="E42" s="4">
        <v>2.1</v>
      </c>
      <c r="F42" s="4" t="s">
        <v>3</v>
      </c>
      <c r="G42" s="4">
        <v>3</v>
      </c>
      <c r="H42" s="2">
        <v>0</v>
      </c>
      <c r="I42" s="2">
        <v>0</v>
      </c>
      <c r="J42" s="2">
        <v>4.1120000000000001</v>
      </c>
      <c r="K42">
        <f t="shared" si="0"/>
        <v>2.0278066969018522</v>
      </c>
    </row>
    <row r="43" spans="1:11" x14ac:dyDescent="0.25">
      <c r="A43" s="15">
        <v>42471</v>
      </c>
      <c r="B43" s="4">
        <v>2</v>
      </c>
      <c r="C43" s="4" t="s">
        <v>44</v>
      </c>
      <c r="D43" s="4">
        <v>1</v>
      </c>
      <c r="E43" s="4">
        <v>2.1</v>
      </c>
      <c r="F43" s="4" t="s">
        <v>3</v>
      </c>
      <c r="G43" s="4">
        <v>4</v>
      </c>
      <c r="H43" s="2">
        <v>0</v>
      </c>
      <c r="I43" s="2">
        <v>0</v>
      </c>
      <c r="J43" s="2">
        <v>9.9109999999999996</v>
      </c>
      <c r="K43">
        <f t="shared" si="0"/>
        <v>3.1481740739673212</v>
      </c>
    </row>
    <row r="44" spans="1:11" x14ac:dyDescent="0.25">
      <c r="A44" s="15">
        <v>42459</v>
      </c>
      <c r="B44" s="4">
        <v>2</v>
      </c>
      <c r="C44" s="4" t="s">
        <v>44</v>
      </c>
      <c r="D44" s="4">
        <v>1</v>
      </c>
      <c r="E44" s="4">
        <v>2.1</v>
      </c>
      <c r="F44" s="4" t="s">
        <v>3</v>
      </c>
      <c r="G44" s="4">
        <v>5</v>
      </c>
      <c r="H44" s="2">
        <v>0</v>
      </c>
      <c r="I44" s="2">
        <v>0</v>
      </c>
      <c r="J44" s="2">
        <v>12.554</v>
      </c>
      <c r="K44">
        <f t="shared" si="0"/>
        <v>3.543162429243119</v>
      </c>
    </row>
    <row r="45" spans="1:11" x14ac:dyDescent="0.25">
      <c r="A45" s="15">
        <v>42496</v>
      </c>
      <c r="B45" s="4">
        <v>2</v>
      </c>
      <c r="C45" s="4" t="s">
        <v>44</v>
      </c>
      <c r="D45" s="4">
        <v>1</v>
      </c>
      <c r="E45" s="4">
        <v>2.1</v>
      </c>
      <c r="F45" s="4" t="s">
        <v>3</v>
      </c>
      <c r="G45" s="4">
        <v>6</v>
      </c>
      <c r="H45" s="2">
        <v>0.314</v>
      </c>
      <c r="I45" s="2">
        <v>0</v>
      </c>
      <c r="J45" s="2">
        <v>9.1880000000000006</v>
      </c>
      <c r="K45">
        <f t="shared" si="0"/>
        <v>3.031171390733292</v>
      </c>
    </row>
    <row r="46" spans="1:11" x14ac:dyDescent="0.25">
      <c r="A46" s="15">
        <v>42459</v>
      </c>
      <c r="B46" s="4">
        <v>2</v>
      </c>
      <c r="C46" s="4" t="s">
        <v>44</v>
      </c>
      <c r="D46" s="4">
        <v>2</v>
      </c>
      <c r="E46" s="4">
        <v>2.2000000000000002</v>
      </c>
      <c r="F46" s="4" t="s">
        <v>3</v>
      </c>
      <c r="G46" s="4">
        <v>1</v>
      </c>
      <c r="H46" s="2">
        <v>0</v>
      </c>
      <c r="I46" s="2">
        <v>0</v>
      </c>
      <c r="J46" s="2">
        <v>6.4340000000000002</v>
      </c>
      <c r="K46">
        <f t="shared" si="0"/>
        <v>2.5365330670030697</v>
      </c>
    </row>
    <row r="47" spans="1:11" x14ac:dyDescent="0.25">
      <c r="A47" s="15">
        <v>42465</v>
      </c>
      <c r="B47" s="4">
        <v>2</v>
      </c>
      <c r="C47" s="4" t="s">
        <v>44</v>
      </c>
      <c r="D47" s="4">
        <v>2</v>
      </c>
      <c r="E47" s="4">
        <v>2.2000000000000002</v>
      </c>
      <c r="F47" s="4" t="s">
        <v>3</v>
      </c>
      <c r="G47" s="4">
        <v>2</v>
      </c>
      <c r="H47" s="2">
        <v>5.3999999999999999E-2</v>
      </c>
      <c r="I47" s="2">
        <v>0</v>
      </c>
      <c r="J47" s="2">
        <v>12.961</v>
      </c>
      <c r="K47">
        <f t="shared" si="0"/>
        <v>3.6001388862098085</v>
      </c>
    </row>
    <row r="48" spans="1:11" x14ac:dyDescent="0.25">
      <c r="A48" s="15">
        <v>42496</v>
      </c>
      <c r="B48" s="4">
        <v>2</v>
      </c>
      <c r="C48" s="4" t="s">
        <v>44</v>
      </c>
      <c r="D48" s="4">
        <v>2</v>
      </c>
      <c r="E48" s="4">
        <v>2.2000000000000002</v>
      </c>
      <c r="F48" s="4" t="s">
        <v>3</v>
      </c>
      <c r="G48" s="4">
        <v>3</v>
      </c>
      <c r="H48" s="2">
        <v>0</v>
      </c>
      <c r="I48" s="2">
        <v>0</v>
      </c>
      <c r="J48" s="2">
        <v>4.0709999999999997</v>
      </c>
      <c r="K48">
        <f t="shared" si="0"/>
        <v>2.0176719257599833</v>
      </c>
    </row>
    <row r="49" spans="1:11" x14ac:dyDescent="0.25">
      <c r="A49" s="15">
        <v>42471</v>
      </c>
      <c r="B49" s="4">
        <v>2</v>
      </c>
      <c r="C49" s="4" t="s">
        <v>44</v>
      </c>
      <c r="D49" s="4">
        <v>2</v>
      </c>
      <c r="E49" s="4">
        <v>2.2000000000000002</v>
      </c>
      <c r="F49" s="4" t="s">
        <v>3</v>
      </c>
      <c r="G49" s="4">
        <v>4</v>
      </c>
      <c r="H49" s="2">
        <v>8.9999999999999993E-3</v>
      </c>
      <c r="I49" s="2">
        <v>0</v>
      </c>
      <c r="J49" s="2">
        <v>1.224</v>
      </c>
      <c r="K49">
        <f t="shared" si="0"/>
        <v>1.1063453348751464</v>
      </c>
    </row>
    <row r="50" spans="1:11" x14ac:dyDescent="0.25">
      <c r="A50" s="15">
        <v>42459</v>
      </c>
      <c r="B50" s="4">
        <v>2</v>
      </c>
      <c r="C50" s="4" t="s">
        <v>44</v>
      </c>
      <c r="D50" s="4">
        <v>3</v>
      </c>
      <c r="E50" s="4">
        <v>2.2999999999999998</v>
      </c>
      <c r="F50" s="4" t="s">
        <v>3</v>
      </c>
      <c r="G50" s="4">
        <v>1</v>
      </c>
      <c r="H50" s="2">
        <v>7.3999999999999996E-2</v>
      </c>
      <c r="I50" s="2">
        <v>0</v>
      </c>
      <c r="J50" s="2">
        <v>9.0329999999999995</v>
      </c>
      <c r="K50">
        <f t="shared" si="0"/>
        <v>3.0054949675552609</v>
      </c>
    </row>
    <row r="51" spans="1:11" x14ac:dyDescent="0.25">
      <c r="A51" s="15">
        <v>42431</v>
      </c>
      <c r="B51" s="4">
        <v>2</v>
      </c>
      <c r="C51" s="4" t="s">
        <v>44</v>
      </c>
      <c r="D51" s="4">
        <v>3</v>
      </c>
      <c r="E51" s="4">
        <v>2.2999999999999998</v>
      </c>
      <c r="F51" s="4" t="s">
        <v>3</v>
      </c>
      <c r="G51" s="4">
        <v>2</v>
      </c>
      <c r="H51" s="2">
        <v>0.49399999999999999</v>
      </c>
      <c r="I51" s="2">
        <v>0</v>
      </c>
      <c r="J51" s="2">
        <v>13.994</v>
      </c>
      <c r="K51">
        <f t="shared" si="0"/>
        <v>3.7408555171243916</v>
      </c>
    </row>
    <row r="52" spans="1:11" x14ac:dyDescent="0.25">
      <c r="A52" s="15">
        <v>42496</v>
      </c>
      <c r="B52" s="4">
        <v>2</v>
      </c>
      <c r="C52" s="4" t="s">
        <v>44</v>
      </c>
      <c r="D52" s="4">
        <v>3</v>
      </c>
      <c r="E52" s="4">
        <v>2.2999999999999998</v>
      </c>
      <c r="F52" s="4" t="s">
        <v>3</v>
      </c>
      <c r="G52" s="4">
        <v>3</v>
      </c>
      <c r="H52" s="2">
        <v>0</v>
      </c>
      <c r="I52" s="2">
        <v>0</v>
      </c>
      <c r="J52" s="2">
        <v>9.0530000000000008</v>
      </c>
      <c r="K52">
        <f t="shared" si="0"/>
        <v>3.0088203668547582</v>
      </c>
    </row>
    <row r="53" spans="1:11" x14ac:dyDescent="0.25">
      <c r="A53" s="15">
        <v>42471</v>
      </c>
      <c r="B53" s="4">
        <v>2</v>
      </c>
      <c r="C53" s="4" t="s">
        <v>44</v>
      </c>
      <c r="D53" s="4">
        <v>3</v>
      </c>
      <c r="E53" s="4">
        <v>2.2999999999999998</v>
      </c>
      <c r="F53" s="4" t="s">
        <v>3</v>
      </c>
      <c r="G53" s="4">
        <v>4</v>
      </c>
      <c r="H53" s="2">
        <v>7.0000000000000007E-2</v>
      </c>
      <c r="I53" s="2">
        <v>0</v>
      </c>
      <c r="J53" s="2">
        <v>12.881</v>
      </c>
      <c r="K53">
        <f t="shared" si="0"/>
        <v>3.5890110058343372</v>
      </c>
    </row>
    <row r="54" spans="1:11" x14ac:dyDescent="0.25">
      <c r="A54" s="15">
        <v>42465</v>
      </c>
      <c r="B54" s="4">
        <v>2</v>
      </c>
      <c r="C54" s="4" t="s">
        <v>44</v>
      </c>
      <c r="D54" s="4">
        <v>3</v>
      </c>
      <c r="E54" s="4">
        <v>2.2999999999999998</v>
      </c>
      <c r="F54" s="4" t="s">
        <v>3</v>
      </c>
      <c r="G54" s="4">
        <v>5</v>
      </c>
      <c r="H54" s="2">
        <v>4.2000000000000003E-2</v>
      </c>
      <c r="I54" s="2">
        <v>0</v>
      </c>
      <c r="J54" s="2">
        <v>11.12</v>
      </c>
      <c r="K54">
        <f t="shared" si="0"/>
        <v>3.3346664001066131</v>
      </c>
    </row>
    <row r="55" spans="1:11" x14ac:dyDescent="0.25">
      <c r="A55" s="15">
        <v>42459</v>
      </c>
      <c r="B55" s="4">
        <v>2</v>
      </c>
      <c r="C55" s="4" t="s">
        <v>44</v>
      </c>
      <c r="D55" s="4">
        <v>4</v>
      </c>
      <c r="E55" s="4">
        <v>2.4</v>
      </c>
      <c r="F55" s="4" t="s">
        <v>3</v>
      </c>
      <c r="G55" s="4">
        <v>1</v>
      </c>
      <c r="H55" s="2">
        <v>0</v>
      </c>
      <c r="I55" s="2">
        <v>0</v>
      </c>
      <c r="J55" s="2">
        <v>10.728</v>
      </c>
      <c r="K55">
        <f t="shared" si="0"/>
        <v>3.2753625753494835</v>
      </c>
    </row>
    <row r="56" spans="1:11" x14ac:dyDescent="0.25">
      <c r="A56" s="15">
        <v>42471</v>
      </c>
      <c r="B56" s="4">
        <v>2</v>
      </c>
      <c r="C56" s="4" t="s">
        <v>44</v>
      </c>
      <c r="D56" s="4">
        <v>4</v>
      </c>
      <c r="E56" s="4">
        <v>2.4</v>
      </c>
      <c r="F56" s="4" t="s">
        <v>3</v>
      </c>
      <c r="G56" s="4">
        <v>2</v>
      </c>
      <c r="H56" s="2">
        <v>0</v>
      </c>
      <c r="I56" s="2">
        <v>0</v>
      </c>
      <c r="J56" s="2">
        <v>10.667999999999999</v>
      </c>
      <c r="K56">
        <f t="shared" si="0"/>
        <v>3.2661904414776552</v>
      </c>
    </row>
    <row r="57" spans="1:11" x14ac:dyDescent="0.25">
      <c r="A57" s="15">
        <v>42496</v>
      </c>
      <c r="B57" s="4">
        <v>2</v>
      </c>
      <c r="C57" s="4" t="s">
        <v>44</v>
      </c>
      <c r="D57" s="4">
        <v>4</v>
      </c>
      <c r="E57" s="4">
        <v>2.4</v>
      </c>
      <c r="F57" s="4" t="s">
        <v>3</v>
      </c>
      <c r="G57" s="4">
        <v>3</v>
      </c>
      <c r="H57" s="2">
        <v>0</v>
      </c>
      <c r="I57" s="2">
        <v>0</v>
      </c>
      <c r="J57" s="2">
        <v>4.2619999999999996</v>
      </c>
      <c r="K57">
        <f t="shared" si="0"/>
        <v>2.0644611887851028</v>
      </c>
    </row>
    <row r="58" spans="1:11" x14ac:dyDescent="0.25">
      <c r="A58" s="15">
        <v>42465</v>
      </c>
      <c r="B58" s="4">
        <v>2</v>
      </c>
      <c r="C58" s="4" t="s">
        <v>44</v>
      </c>
      <c r="D58" s="4">
        <v>4</v>
      </c>
      <c r="E58" s="4">
        <v>2.4</v>
      </c>
      <c r="F58" s="4" t="s">
        <v>3</v>
      </c>
      <c r="G58" s="4">
        <v>4</v>
      </c>
      <c r="H58" s="2">
        <v>0.115</v>
      </c>
      <c r="I58" s="2">
        <v>0</v>
      </c>
      <c r="J58" s="2">
        <v>7.7030000000000003</v>
      </c>
      <c r="K58">
        <f t="shared" si="0"/>
        <v>2.7754278949380042</v>
      </c>
    </row>
    <row r="59" spans="1:11" x14ac:dyDescent="0.25">
      <c r="A59" s="15">
        <v>42465</v>
      </c>
      <c r="B59" s="4">
        <v>2</v>
      </c>
      <c r="C59" s="4" t="s">
        <v>44</v>
      </c>
      <c r="D59" s="4">
        <v>5</v>
      </c>
      <c r="E59" s="4">
        <v>2.5</v>
      </c>
      <c r="F59" s="4" t="s">
        <v>3</v>
      </c>
      <c r="G59" s="4">
        <v>1</v>
      </c>
      <c r="H59" s="2">
        <v>0.57499999999999996</v>
      </c>
      <c r="I59" s="2">
        <v>0</v>
      </c>
      <c r="J59" s="2">
        <v>11.22</v>
      </c>
      <c r="K59">
        <f t="shared" si="0"/>
        <v>3.3496268448888453</v>
      </c>
    </row>
    <row r="60" spans="1:11" x14ac:dyDescent="0.25">
      <c r="A60" s="15">
        <v>42471</v>
      </c>
      <c r="B60" s="4">
        <v>2</v>
      </c>
      <c r="C60" s="4" t="s">
        <v>44</v>
      </c>
      <c r="D60" s="4">
        <v>5</v>
      </c>
      <c r="E60" s="4">
        <v>2.5</v>
      </c>
      <c r="F60" s="4" t="s">
        <v>3</v>
      </c>
      <c r="G60" s="4">
        <v>2</v>
      </c>
      <c r="H60" s="2">
        <v>0</v>
      </c>
      <c r="I60" s="2">
        <v>0</v>
      </c>
      <c r="J60" s="2">
        <v>6.4489999999999998</v>
      </c>
      <c r="K60">
        <f t="shared" si="0"/>
        <v>2.5394881374009213</v>
      </c>
    </row>
    <row r="61" spans="1:11" x14ac:dyDescent="0.25">
      <c r="A61" s="15">
        <v>42496</v>
      </c>
      <c r="B61" s="4">
        <v>2</v>
      </c>
      <c r="C61" s="4" t="s">
        <v>44</v>
      </c>
      <c r="D61" s="4">
        <v>5</v>
      </c>
      <c r="E61" s="4">
        <v>2.5</v>
      </c>
      <c r="F61" s="4" t="s">
        <v>3</v>
      </c>
      <c r="G61" s="4">
        <v>3</v>
      </c>
      <c r="H61" s="2">
        <v>0.30399999999999999</v>
      </c>
      <c r="I61" s="2">
        <v>0</v>
      </c>
      <c r="J61" s="2">
        <v>15.148</v>
      </c>
      <c r="K61">
        <f t="shared" si="0"/>
        <v>3.8920431652282583</v>
      </c>
    </row>
    <row r="62" spans="1:11" x14ac:dyDescent="0.25">
      <c r="A62" s="15">
        <v>42494</v>
      </c>
      <c r="B62" s="4">
        <v>3</v>
      </c>
      <c r="C62" s="4" t="s">
        <v>8</v>
      </c>
      <c r="D62" s="4">
        <v>1</v>
      </c>
      <c r="E62" s="4">
        <v>3.1</v>
      </c>
      <c r="F62" s="4" t="s">
        <v>3</v>
      </c>
      <c r="G62" s="4">
        <v>1</v>
      </c>
      <c r="H62" s="2">
        <v>3.7999999999999999E-2</v>
      </c>
      <c r="I62" s="2">
        <v>0</v>
      </c>
      <c r="J62" s="2">
        <v>7.3120000000000003</v>
      </c>
      <c r="K62">
        <f t="shared" si="0"/>
        <v>2.7040710049848915</v>
      </c>
    </row>
    <row r="63" spans="1:11" x14ac:dyDescent="0.25">
      <c r="A63" s="15">
        <v>42496</v>
      </c>
      <c r="B63" s="4">
        <v>3</v>
      </c>
      <c r="C63" s="4" t="s">
        <v>8</v>
      </c>
      <c r="D63" s="4">
        <v>1</v>
      </c>
      <c r="E63" s="4">
        <v>3.1</v>
      </c>
      <c r="F63" s="4" t="s">
        <v>3</v>
      </c>
      <c r="G63" s="4">
        <v>2</v>
      </c>
      <c r="H63" s="2">
        <v>0</v>
      </c>
      <c r="I63" s="2">
        <v>0</v>
      </c>
      <c r="J63" s="2">
        <v>1.7290000000000001</v>
      </c>
      <c r="K63">
        <f t="shared" si="0"/>
        <v>1.3149144458861193</v>
      </c>
    </row>
    <row r="64" spans="1:11" x14ac:dyDescent="0.25">
      <c r="A64" s="15">
        <v>42459</v>
      </c>
      <c r="B64" s="4">
        <v>3</v>
      </c>
      <c r="C64" s="4" t="s">
        <v>8</v>
      </c>
      <c r="D64" s="4">
        <v>1</v>
      </c>
      <c r="E64" s="4">
        <v>3.1</v>
      </c>
      <c r="F64" s="4" t="s">
        <v>3</v>
      </c>
      <c r="G64" s="4">
        <v>3</v>
      </c>
      <c r="H64" s="2">
        <v>0.26800000000000002</v>
      </c>
      <c r="I64" s="2">
        <v>0</v>
      </c>
      <c r="J64" s="2">
        <v>4.1000000000000002E-2</v>
      </c>
      <c r="K64">
        <f t="shared" si="0"/>
        <v>0.20248456731316589</v>
      </c>
    </row>
    <row r="65" spans="1:11" x14ac:dyDescent="0.25">
      <c r="A65" s="15">
        <v>42471</v>
      </c>
      <c r="B65" s="4">
        <v>3</v>
      </c>
      <c r="C65" s="4" t="s">
        <v>8</v>
      </c>
      <c r="D65" s="4">
        <v>1</v>
      </c>
      <c r="E65" s="4">
        <v>3.1</v>
      </c>
      <c r="F65" s="4" t="s">
        <v>3</v>
      </c>
      <c r="G65" s="4">
        <v>4</v>
      </c>
      <c r="H65" s="2">
        <v>2.3E-2</v>
      </c>
      <c r="I65" s="2">
        <v>0</v>
      </c>
      <c r="J65" s="2">
        <v>0.314</v>
      </c>
      <c r="K65">
        <f t="shared" si="0"/>
        <v>0.56035702904487594</v>
      </c>
    </row>
    <row r="66" spans="1:11" x14ac:dyDescent="0.25">
      <c r="A66" s="15">
        <v>42496</v>
      </c>
      <c r="B66" s="4">
        <v>3</v>
      </c>
      <c r="C66" s="4" t="s">
        <v>8</v>
      </c>
      <c r="D66" s="4">
        <v>2</v>
      </c>
      <c r="E66" s="4">
        <v>3.2</v>
      </c>
      <c r="F66" s="4" t="s">
        <v>3</v>
      </c>
      <c r="G66" s="4">
        <v>1</v>
      </c>
      <c r="H66" s="2">
        <v>1.0249999999999999</v>
      </c>
      <c r="I66" s="2">
        <v>1.173</v>
      </c>
      <c r="J66" s="2">
        <v>0.26900000000000002</v>
      </c>
      <c r="K66">
        <f t="shared" si="0"/>
        <v>0.51865209919559763</v>
      </c>
    </row>
    <row r="67" spans="1:11" x14ac:dyDescent="0.25">
      <c r="A67" s="15">
        <v>42471</v>
      </c>
      <c r="B67" s="4">
        <v>3</v>
      </c>
      <c r="C67" s="4" t="s">
        <v>8</v>
      </c>
      <c r="D67" s="4">
        <v>2</v>
      </c>
      <c r="E67" s="4">
        <v>3.2</v>
      </c>
      <c r="F67" s="4" t="s">
        <v>3</v>
      </c>
      <c r="G67" s="4">
        <v>2</v>
      </c>
      <c r="H67" s="2">
        <v>0</v>
      </c>
      <c r="I67" s="2">
        <v>0</v>
      </c>
      <c r="J67" s="2">
        <v>4.3319999999999999</v>
      </c>
      <c r="K67">
        <f t="shared" ref="K67:K99" si="1">SQRT(J67)</f>
        <v>2.0813457185196311</v>
      </c>
    </row>
    <row r="68" spans="1:11" x14ac:dyDescent="0.25">
      <c r="A68" s="15">
        <v>42431</v>
      </c>
      <c r="B68" s="4">
        <v>3</v>
      </c>
      <c r="C68" s="4" t="s">
        <v>8</v>
      </c>
      <c r="D68" s="4">
        <v>2</v>
      </c>
      <c r="E68" s="4">
        <v>3.2</v>
      </c>
      <c r="F68" s="4" t="s">
        <v>3</v>
      </c>
      <c r="G68" s="4">
        <v>3</v>
      </c>
      <c r="H68" s="2">
        <v>0</v>
      </c>
      <c r="I68" s="2">
        <v>0</v>
      </c>
      <c r="J68" s="2">
        <v>1.4330000000000001</v>
      </c>
      <c r="K68">
        <f t="shared" si="1"/>
        <v>1.1970797801316335</v>
      </c>
    </row>
    <row r="69" spans="1:11" x14ac:dyDescent="0.25">
      <c r="A69" s="15">
        <v>42465</v>
      </c>
      <c r="B69" s="4">
        <v>3</v>
      </c>
      <c r="C69" s="4" t="s">
        <v>8</v>
      </c>
      <c r="D69" s="4">
        <v>2</v>
      </c>
      <c r="E69" s="4">
        <v>3.2</v>
      </c>
      <c r="F69" s="4" t="s">
        <v>3</v>
      </c>
      <c r="G69" s="4">
        <v>4</v>
      </c>
      <c r="H69" s="2">
        <v>0.13100000000000001</v>
      </c>
      <c r="I69" s="2">
        <v>0</v>
      </c>
      <c r="J69" s="2">
        <v>2.6869999999999998</v>
      </c>
      <c r="K69">
        <f t="shared" si="1"/>
        <v>1.6392071254115508</v>
      </c>
    </row>
    <row r="70" spans="1:11" x14ac:dyDescent="0.25">
      <c r="A70" s="15">
        <v>42459</v>
      </c>
      <c r="B70" s="4">
        <v>3</v>
      </c>
      <c r="C70" s="4" t="s">
        <v>8</v>
      </c>
      <c r="D70" s="4">
        <v>2</v>
      </c>
      <c r="E70" s="4">
        <v>3.2</v>
      </c>
      <c r="F70" s="4" t="s">
        <v>3</v>
      </c>
      <c r="G70" s="4">
        <v>5</v>
      </c>
      <c r="H70" s="2">
        <v>8.5999999999999993E-2</v>
      </c>
      <c r="I70" s="2">
        <v>0</v>
      </c>
      <c r="J70" s="2">
        <v>3.2490000000000001</v>
      </c>
      <c r="K70">
        <f t="shared" si="1"/>
        <v>1.8024982662959763</v>
      </c>
    </row>
    <row r="71" spans="1:11" x14ac:dyDescent="0.25">
      <c r="A71" s="15">
        <v>42465</v>
      </c>
      <c r="B71" s="4">
        <v>3</v>
      </c>
      <c r="C71" s="4" t="s">
        <v>8</v>
      </c>
      <c r="D71" s="4">
        <v>3</v>
      </c>
      <c r="E71" s="4">
        <v>3.3</v>
      </c>
      <c r="F71" s="4" t="s">
        <v>3</v>
      </c>
      <c r="G71" s="4">
        <v>1</v>
      </c>
      <c r="H71" s="2">
        <v>0</v>
      </c>
      <c r="I71" s="2">
        <v>0</v>
      </c>
      <c r="J71" s="2">
        <v>8.3409999999999993</v>
      </c>
      <c r="K71">
        <f t="shared" si="1"/>
        <v>2.8880789462893843</v>
      </c>
    </row>
    <row r="72" spans="1:11" x14ac:dyDescent="0.25">
      <c r="A72" s="15">
        <v>42496</v>
      </c>
      <c r="B72" s="4">
        <v>3</v>
      </c>
      <c r="C72" s="4" t="s">
        <v>8</v>
      </c>
      <c r="D72" s="4">
        <v>3</v>
      </c>
      <c r="E72" s="4">
        <v>3.3</v>
      </c>
      <c r="F72" s="4" t="s">
        <v>3</v>
      </c>
      <c r="G72" s="4">
        <v>2</v>
      </c>
      <c r="H72" s="2">
        <v>0</v>
      </c>
      <c r="I72" s="2">
        <v>0</v>
      </c>
      <c r="J72" s="2">
        <v>5.9180000000000001</v>
      </c>
      <c r="K72">
        <f t="shared" si="1"/>
        <v>2.4326939799325356</v>
      </c>
    </row>
    <row r="73" spans="1:11" x14ac:dyDescent="0.25">
      <c r="A73" s="15">
        <v>42459</v>
      </c>
      <c r="B73" s="4">
        <v>3</v>
      </c>
      <c r="C73" s="4" t="s">
        <v>8</v>
      </c>
      <c r="D73" s="4">
        <v>3</v>
      </c>
      <c r="E73" s="4">
        <v>3.3</v>
      </c>
      <c r="F73" s="4" t="s">
        <v>3</v>
      </c>
      <c r="G73" s="4">
        <v>3</v>
      </c>
      <c r="H73" s="2">
        <v>0.16500000000000001</v>
      </c>
      <c r="I73" s="2">
        <v>0</v>
      </c>
      <c r="J73" s="17">
        <v>22.146000000000001</v>
      </c>
      <c r="K73">
        <f t="shared" si="1"/>
        <v>4.7059536759300977</v>
      </c>
    </row>
    <row r="74" spans="1:11" x14ac:dyDescent="0.25">
      <c r="A74" s="15">
        <v>42471</v>
      </c>
      <c r="B74" s="4">
        <v>3</v>
      </c>
      <c r="C74" s="4" t="s">
        <v>8</v>
      </c>
      <c r="D74" s="4">
        <v>3</v>
      </c>
      <c r="E74" s="4">
        <v>3.3</v>
      </c>
      <c r="F74" s="4" t="s">
        <v>3</v>
      </c>
      <c r="G74" s="4">
        <v>4</v>
      </c>
      <c r="H74" s="2">
        <v>6.0999999999999999E-2</v>
      </c>
      <c r="I74" s="2">
        <v>0</v>
      </c>
      <c r="J74" s="2">
        <v>1.3220000000000001</v>
      </c>
      <c r="K74">
        <f t="shared" si="1"/>
        <v>1.1497825881443848</v>
      </c>
    </row>
    <row r="75" spans="1:11" x14ac:dyDescent="0.25">
      <c r="A75" s="15">
        <v>42496</v>
      </c>
      <c r="B75" s="4">
        <v>3</v>
      </c>
      <c r="C75" s="4" t="s">
        <v>8</v>
      </c>
      <c r="D75" s="4">
        <v>4</v>
      </c>
      <c r="E75" s="4">
        <v>3.4</v>
      </c>
      <c r="F75" s="4" t="s">
        <v>3</v>
      </c>
      <c r="G75" s="4">
        <v>1</v>
      </c>
      <c r="H75" s="2">
        <v>2.5999999999999999E-2</v>
      </c>
      <c r="I75" s="2">
        <v>0</v>
      </c>
      <c r="J75" s="2">
        <v>9.7100000000000009</v>
      </c>
      <c r="K75">
        <f t="shared" si="1"/>
        <v>3.1160872901765768</v>
      </c>
    </row>
    <row r="76" spans="1:11" x14ac:dyDescent="0.25">
      <c r="A76" s="15">
        <v>42471</v>
      </c>
      <c r="B76" s="4">
        <v>3</v>
      </c>
      <c r="C76" s="4" t="s">
        <v>8</v>
      </c>
      <c r="D76" s="4">
        <v>4</v>
      </c>
      <c r="E76" s="4">
        <v>3.4</v>
      </c>
      <c r="F76" s="4" t="s">
        <v>3</v>
      </c>
      <c r="G76" s="4">
        <v>2</v>
      </c>
      <c r="H76" s="2">
        <v>7.5999999999999998E-2</v>
      </c>
      <c r="I76" s="2">
        <v>0</v>
      </c>
      <c r="J76" s="2">
        <v>10.076000000000001</v>
      </c>
      <c r="K76">
        <f t="shared" si="1"/>
        <v>3.1742715699826314</v>
      </c>
    </row>
    <row r="77" spans="1:11" x14ac:dyDescent="0.25">
      <c r="A77" s="15">
        <v>42465</v>
      </c>
      <c r="B77" s="4">
        <v>3</v>
      </c>
      <c r="C77" s="4" t="s">
        <v>8</v>
      </c>
      <c r="D77" s="4">
        <v>4</v>
      </c>
      <c r="E77" s="4">
        <v>3.4</v>
      </c>
      <c r="F77" s="4" t="s">
        <v>3</v>
      </c>
      <c r="G77" s="4">
        <v>3</v>
      </c>
      <c r="H77" s="2">
        <v>0.27900000000000003</v>
      </c>
      <c r="I77" s="2">
        <v>0</v>
      </c>
      <c r="J77" s="2">
        <v>22.116</v>
      </c>
      <c r="K77">
        <f t="shared" si="1"/>
        <v>4.7027651440402591</v>
      </c>
    </row>
    <row r="78" spans="1:11" x14ac:dyDescent="0.25">
      <c r="A78" s="15">
        <v>42471</v>
      </c>
      <c r="B78" s="4">
        <v>3</v>
      </c>
      <c r="C78" s="4" t="s">
        <v>8</v>
      </c>
      <c r="D78" s="4">
        <v>5</v>
      </c>
      <c r="E78" s="4">
        <v>3.5</v>
      </c>
      <c r="F78" s="4" t="s">
        <v>3</v>
      </c>
      <c r="G78" s="4">
        <v>1</v>
      </c>
      <c r="H78" s="2">
        <v>0</v>
      </c>
      <c r="I78" s="2">
        <v>0</v>
      </c>
      <c r="J78" s="2">
        <v>2.903</v>
      </c>
      <c r="K78">
        <f t="shared" si="1"/>
        <v>1.7038192392387168</v>
      </c>
    </row>
    <row r="79" spans="1:11" x14ac:dyDescent="0.25">
      <c r="A79" s="15">
        <v>42465</v>
      </c>
      <c r="B79" s="4">
        <v>3</v>
      </c>
      <c r="C79" s="4" t="s">
        <v>8</v>
      </c>
      <c r="D79" s="4">
        <v>5</v>
      </c>
      <c r="E79" s="4">
        <v>3.5</v>
      </c>
      <c r="F79" s="4" t="s">
        <v>3</v>
      </c>
      <c r="G79" s="4">
        <v>2</v>
      </c>
      <c r="H79" s="2">
        <v>0.63600000000000001</v>
      </c>
      <c r="I79" s="2">
        <v>0</v>
      </c>
      <c r="J79" s="2">
        <v>11.496</v>
      </c>
      <c r="K79">
        <f t="shared" si="1"/>
        <v>3.3905751724449349</v>
      </c>
    </row>
    <row r="80" spans="1:11" x14ac:dyDescent="0.25">
      <c r="A80" s="15">
        <v>42459</v>
      </c>
      <c r="B80" s="4">
        <v>3</v>
      </c>
      <c r="C80" s="4" t="s">
        <v>8</v>
      </c>
      <c r="D80" s="4">
        <v>5</v>
      </c>
      <c r="E80" s="4">
        <v>3.5</v>
      </c>
      <c r="F80" s="4" t="s">
        <v>3</v>
      </c>
      <c r="G80" s="4">
        <v>3</v>
      </c>
      <c r="H80" s="2">
        <v>0.23</v>
      </c>
      <c r="I80" s="2">
        <v>0</v>
      </c>
      <c r="J80" s="2">
        <v>11.305</v>
      </c>
      <c r="K80">
        <f t="shared" si="1"/>
        <v>3.3622908856908857</v>
      </c>
    </row>
    <row r="81" spans="1:11" x14ac:dyDescent="0.25">
      <c r="A81" s="15">
        <v>42471</v>
      </c>
      <c r="B81" s="4">
        <v>4</v>
      </c>
      <c r="C81" s="4" t="s">
        <v>45</v>
      </c>
      <c r="D81" s="4">
        <v>1</v>
      </c>
      <c r="E81" s="4">
        <v>4.0999999999999996</v>
      </c>
      <c r="F81" s="4" t="s">
        <v>3</v>
      </c>
      <c r="G81" s="4">
        <v>1</v>
      </c>
      <c r="H81" s="2">
        <v>0</v>
      </c>
      <c r="I81" s="2">
        <v>0</v>
      </c>
      <c r="J81" s="2">
        <v>4.2969999999999997</v>
      </c>
      <c r="K81">
        <f t="shared" si="1"/>
        <v>2.0729206448873048</v>
      </c>
    </row>
    <row r="82" spans="1:11" x14ac:dyDescent="0.25">
      <c r="A82" s="15">
        <v>42496</v>
      </c>
      <c r="B82" s="4">
        <v>4</v>
      </c>
      <c r="C82" s="4" t="s">
        <v>45</v>
      </c>
      <c r="D82" s="4">
        <v>1</v>
      </c>
      <c r="E82" s="4">
        <v>4.0999999999999996</v>
      </c>
      <c r="F82" s="4" t="s">
        <v>3</v>
      </c>
      <c r="G82" s="4">
        <v>2</v>
      </c>
      <c r="H82" s="2">
        <v>0</v>
      </c>
      <c r="I82" s="2">
        <v>0</v>
      </c>
      <c r="J82" s="2">
        <v>3.234</v>
      </c>
      <c r="K82">
        <f t="shared" si="1"/>
        <v>1.798332561013118</v>
      </c>
    </row>
    <row r="83" spans="1:11" x14ac:dyDescent="0.25">
      <c r="A83" s="15">
        <v>42465</v>
      </c>
      <c r="B83" s="4">
        <v>4</v>
      </c>
      <c r="C83" s="4" t="s">
        <v>45</v>
      </c>
      <c r="D83" s="4">
        <v>1</v>
      </c>
      <c r="E83" s="4">
        <v>4.0999999999999996</v>
      </c>
      <c r="F83" s="4" t="s">
        <v>3</v>
      </c>
      <c r="G83" s="4">
        <v>3</v>
      </c>
      <c r="H83" s="2">
        <v>4.1000000000000002E-2</v>
      </c>
      <c r="I83" s="2">
        <v>0</v>
      </c>
      <c r="J83" s="2">
        <v>3.5950000000000002</v>
      </c>
      <c r="K83">
        <f t="shared" si="1"/>
        <v>1.8960485225858541</v>
      </c>
    </row>
    <row r="84" spans="1:11" x14ac:dyDescent="0.25">
      <c r="A84" s="15">
        <v>42431</v>
      </c>
      <c r="B84" s="4">
        <v>4</v>
      </c>
      <c r="C84" s="4" t="s">
        <v>45</v>
      </c>
      <c r="D84" s="4">
        <v>1</v>
      </c>
      <c r="E84" s="4">
        <v>4.0999999999999996</v>
      </c>
      <c r="F84" s="4" t="s">
        <v>3</v>
      </c>
      <c r="G84" s="4">
        <v>4</v>
      </c>
      <c r="H84" s="2">
        <v>0</v>
      </c>
      <c r="I84" s="2">
        <v>0</v>
      </c>
      <c r="J84" s="2">
        <v>4.4880000000000004</v>
      </c>
      <c r="K84">
        <f t="shared" si="1"/>
        <v>2.1184900282984578</v>
      </c>
    </row>
    <row r="85" spans="1:11" x14ac:dyDescent="0.25">
      <c r="A85" s="15">
        <v>42459</v>
      </c>
      <c r="B85" s="4">
        <v>4</v>
      </c>
      <c r="C85" s="4" t="s">
        <v>45</v>
      </c>
      <c r="D85" s="4">
        <v>1</v>
      </c>
      <c r="E85" s="4">
        <v>4.0999999999999996</v>
      </c>
      <c r="F85" s="4" t="s">
        <v>3</v>
      </c>
      <c r="G85" s="4">
        <v>5</v>
      </c>
      <c r="H85" s="2">
        <v>0</v>
      </c>
      <c r="I85" s="2">
        <v>0</v>
      </c>
      <c r="J85" s="2">
        <v>2.08</v>
      </c>
      <c r="K85">
        <f t="shared" si="1"/>
        <v>1.4422205101855958</v>
      </c>
    </row>
    <row r="86" spans="1:11" x14ac:dyDescent="0.25">
      <c r="A86" s="15">
        <v>42431</v>
      </c>
      <c r="B86" s="4">
        <v>4</v>
      </c>
      <c r="C86" s="4" t="s">
        <v>45</v>
      </c>
      <c r="D86" s="4">
        <v>2</v>
      </c>
      <c r="E86" s="4">
        <v>4.2</v>
      </c>
      <c r="F86" s="4" t="s">
        <v>3</v>
      </c>
      <c r="G86" s="4">
        <v>1</v>
      </c>
      <c r="H86" s="2">
        <v>0</v>
      </c>
      <c r="I86" s="2">
        <v>0</v>
      </c>
      <c r="J86" s="2">
        <v>5.923</v>
      </c>
      <c r="K86">
        <f t="shared" si="1"/>
        <v>2.4337214302380623</v>
      </c>
    </row>
    <row r="87" spans="1:11" x14ac:dyDescent="0.25">
      <c r="A87" s="15">
        <v>42496</v>
      </c>
      <c r="B87" s="4">
        <v>4</v>
      </c>
      <c r="C87" s="4" t="s">
        <v>45</v>
      </c>
      <c r="D87" s="4">
        <v>2</v>
      </c>
      <c r="E87" s="4">
        <v>4.2</v>
      </c>
      <c r="F87" s="4" t="s">
        <v>3</v>
      </c>
      <c r="G87" s="4">
        <v>2</v>
      </c>
      <c r="H87" s="2">
        <v>7.0000000000000007E-2</v>
      </c>
      <c r="I87" s="2">
        <v>0</v>
      </c>
      <c r="J87" s="2">
        <v>11.275</v>
      </c>
      <c r="K87">
        <f t="shared" si="1"/>
        <v>3.357826678076163</v>
      </c>
    </row>
    <row r="88" spans="1:11" x14ac:dyDescent="0.25">
      <c r="A88" s="15">
        <v>42471</v>
      </c>
      <c r="B88" s="4">
        <v>4</v>
      </c>
      <c r="C88" s="4" t="s">
        <v>45</v>
      </c>
      <c r="D88" s="4">
        <v>2</v>
      </c>
      <c r="E88" s="4">
        <v>4.2</v>
      </c>
      <c r="F88" s="4" t="s">
        <v>3</v>
      </c>
      <c r="G88" s="4">
        <v>3</v>
      </c>
      <c r="H88" s="2">
        <v>0</v>
      </c>
      <c r="I88" s="2">
        <v>0</v>
      </c>
      <c r="J88" s="2">
        <v>6.008</v>
      </c>
      <c r="K88">
        <f t="shared" si="1"/>
        <v>2.4511221919765647</v>
      </c>
    </row>
    <row r="89" spans="1:11" x14ac:dyDescent="0.25">
      <c r="A89" s="15">
        <v>42459</v>
      </c>
      <c r="B89" s="4">
        <v>4</v>
      </c>
      <c r="C89" s="4" t="s">
        <v>45</v>
      </c>
      <c r="D89" s="4">
        <v>3</v>
      </c>
      <c r="E89" s="4">
        <v>4.3</v>
      </c>
      <c r="F89" s="4" t="s">
        <v>3</v>
      </c>
      <c r="G89" s="4">
        <v>1</v>
      </c>
      <c r="H89" s="2">
        <v>0</v>
      </c>
      <c r="I89" s="2">
        <v>0</v>
      </c>
      <c r="J89" s="2">
        <v>7.944</v>
      </c>
      <c r="K89">
        <f t="shared" si="1"/>
        <v>2.8185102447924506</v>
      </c>
    </row>
    <row r="90" spans="1:11" x14ac:dyDescent="0.25">
      <c r="A90" s="15">
        <v>42374</v>
      </c>
      <c r="B90" s="4">
        <v>4</v>
      </c>
      <c r="C90" s="4" t="s">
        <v>45</v>
      </c>
      <c r="D90" s="4">
        <v>3</v>
      </c>
      <c r="E90" s="4">
        <v>4.3</v>
      </c>
      <c r="F90" s="4" t="s">
        <v>3</v>
      </c>
      <c r="G90" s="4">
        <v>2</v>
      </c>
      <c r="H90" s="2">
        <v>0</v>
      </c>
      <c r="I90" s="2">
        <v>0</v>
      </c>
      <c r="J90" s="2">
        <v>3.9609999999999999</v>
      </c>
      <c r="K90">
        <f t="shared" si="1"/>
        <v>1.990226117806718</v>
      </c>
    </row>
    <row r="91" spans="1:11" x14ac:dyDescent="0.25">
      <c r="A91" s="15">
        <v>42431</v>
      </c>
      <c r="B91" s="4">
        <v>4</v>
      </c>
      <c r="C91" s="4" t="s">
        <v>45</v>
      </c>
      <c r="D91" s="4">
        <v>3</v>
      </c>
      <c r="E91" s="4">
        <v>4.3</v>
      </c>
      <c r="F91" s="4" t="s">
        <v>3</v>
      </c>
      <c r="G91" s="4">
        <v>3</v>
      </c>
      <c r="H91" s="2">
        <v>0</v>
      </c>
      <c r="I91" s="2">
        <v>0</v>
      </c>
      <c r="J91" s="2">
        <v>19.271999999999998</v>
      </c>
      <c r="K91">
        <f t="shared" si="1"/>
        <v>4.3899886104635852</v>
      </c>
    </row>
    <row r="92" spans="1:11" x14ac:dyDescent="0.25">
      <c r="A92" s="15">
        <v>42471</v>
      </c>
      <c r="B92" s="4">
        <v>4</v>
      </c>
      <c r="C92" s="4" t="s">
        <v>45</v>
      </c>
      <c r="D92" s="4">
        <v>3</v>
      </c>
      <c r="E92" s="4">
        <v>4.3</v>
      </c>
      <c r="F92" s="4" t="s">
        <v>3</v>
      </c>
      <c r="G92" s="4">
        <v>4</v>
      </c>
      <c r="H92" s="2">
        <v>0</v>
      </c>
      <c r="I92" s="2">
        <v>0</v>
      </c>
      <c r="J92" s="2">
        <v>18.625</v>
      </c>
      <c r="K92">
        <f t="shared" si="1"/>
        <v>4.3156691254080171</v>
      </c>
    </row>
    <row r="93" spans="1:11" x14ac:dyDescent="0.25">
      <c r="A93" s="15">
        <v>42496</v>
      </c>
      <c r="B93" s="4">
        <v>4</v>
      </c>
      <c r="C93" s="4" t="s">
        <v>45</v>
      </c>
      <c r="D93" s="4">
        <v>3</v>
      </c>
      <c r="E93" s="4">
        <v>4.3</v>
      </c>
      <c r="F93" s="4" t="s">
        <v>3</v>
      </c>
      <c r="G93" s="4">
        <v>5</v>
      </c>
      <c r="H93" s="2">
        <v>0.34399999999999997</v>
      </c>
      <c r="I93" s="2">
        <v>0.47099999999999997</v>
      </c>
      <c r="J93" s="2">
        <v>6.7</v>
      </c>
      <c r="K93">
        <f t="shared" si="1"/>
        <v>2.5884358211089569</v>
      </c>
    </row>
    <row r="94" spans="1:11" x14ac:dyDescent="0.25">
      <c r="A94" s="15">
        <v>42465</v>
      </c>
      <c r="B94" s="4">
        <v>4</v>
      </c>
      <c r="C94" s="4" t="s">
        <v>45</v>
      </c>
      <c r="D94" s="4">
        <v>4</v>
      </c>
      <c r="E94" s="4">
        <v>4.4000000000000004</v>
      </c>
      <c r="F94" s="4" t="s">
        <v>3</v>
      </c>
      <c r="G94" s="4">
        <v>1</v>
      </c>
      <c r="H94" s="2">
        <v>0</v>
      </c>
      <c r="I94" s="2">
        <v>0</v>
      </c>
      <c r="J94" s="2">
        <v>18.815000000000001</v>
      </c>
      <c r="K94">
        <f t="shared" si="1"/>
        <v>4.3376260788592651</v>
      </c>
    </row>
    <row r="95" spans="1:11" x14ac:dyDescent="0.25">
      <c r="A95" s="15">
        <v>42459</v>
      </c>
      <c r="B95" s="4">
        <v>4</v>
      </c>
      <c r="C95" s="4" t="s">
        <v>45</v>
      </c>
      <c r="D95" s="4">
        <v>4</v>
      </c>
      <c r="E95" s="4">
        <v>4.4000000000000004</v>
      </c>
      <c r="F95" s="4" t="s">
        <v>3</v>
      </c>
      <c r="G95" s="4">
        <v>2</v>
      </c>
      <c r="H95" s="2">
        <v>0</v>
      </c>
      <c r="I95" s="2">
        <v>0</v>
      </c>
      <c r="J95" s="13">
        <v>39.112000000000002</v>
      </c>
      <c r="K95">
        <f t="shared" si="1"/>
        <v>6.2539587462662398</v>
      </c>
    </row>
    <row r="96" spans="1:11" x14ac:dyDescent="0.25">
      <c r="A96" s="15">
        <v>42496</v>
      </c>
      <c r="B96" s="4">
        <v>4</v>
      </c>
      <c r="C96" s="4" t="s">
        <v>45</v>
      </c>
      <c r="D96" s="4">
        <v>4</v>
      </c>
      <c r="E96" s="4">
        <v>4.4000000000000004</v>
      </c>
      <c r="F96" s="4" t="s">
        <v>3</v>
      </c>
      <c r="G96" s="4">
        <v>3</v>
      </c>
      <c r="H96" s="2">
        <v>0.192</v>
      </c>
      <c r="I96" s="2">
        <v>0</v>
      </c>
      <c r="J96" s="2">
        <v>14.510999999999999</v>
      </c>
      <c r="K96">
        <f t="shared" si="1"/>
        <v>3.8093306498648811</v>
      </c>
    </row>
    <row r="97" spans="1:11" x14ac:dyDescent="0.25">
      <c r="A97" s="15">
        <v>42471</v>
      </c>
      <c r="B97" s="4">
        <v>4</v>
      </c>
      <c r="C97" s="4" t="s">
        <v>45</v>
      </c>
      <c r="D97" s="4">
        <v>4</v>
      </c>
      <c r="E97" s="4">
        <v>4.4000000000000004</v>
      </c>
      <c r="F97" s="4" t="s">
        <v>3</v>
      </c>
      <c r="G97" s="4">
        <v>4</v>
      </c>
      <c r="H97" s="2">
        <v>0.107</v>
      </c>
      <c r="I97" s="2">
        <v>0</v>
      </c>
      <c r="J97" s="2">
        <v>23.814</v>
      </c>
      <c r="K97">
        <f t="shared" si="1"/>
        <v>4.8799590162213455</v>
      </c>
    </row>
    <row r="98" spans="1:11" x14ac:dyDescent="0.25">
      <c r="A98" s="15">
        <v>42471</v>
      </c>
      <c r="B98" s="4">
        <v>4</v>
      </c>
      <c r="C98" s="4" t="s">
        <v>45</v>
      </c>
      <c r="D98" s="4">
        <v>5</v>
      </c>
      <c r="E98" s="4">
        <v>4.5</v>
      </c>
      <c r="F98" s="4" t="s">
        <v>3</v>
      </c>
      <c r="G98" s="4">
        <v>1</v>
      </c>
      <c r="H98" s="2">
        <v>0</v>
      </c>
      <c r="I98" s="2">
        <v>0</v>
      </c>
      <c r="J98" s="2">
        <v>8.5109999999999992</v>
      </c>
      <c r="K98">
        <f t="shared" si="1"/>
        <v>2.9173618219206201</v>
      </c>
    </row>
    <row r="99" spans="1:11" x14ac:dyDescent="0.25">
      <c r="A99" s="15">
        <v>42496</v>
      </c>
      <c r="B99" s="4">
        <v>4</v>
      </c>
      <c r="C99" s="4" t="s">
        <v>45</v>
      </c>
      <c r="D99" s="4">
        <v>5</v>
      </c>
      <c r="E99" s="4">
        <v>4.5</v>
      </c>
      <c r="F99" s="4" t="s">
        <v>3</v>
      </c>
      <c r="G99" s="4">
        <v>2</v>
      </c>
      <c r="H99" s="2">
        <v>0.46100000000000002</v>
      </c>
      <c r="I99" s="2">
        <v>0</v>
      </c>
      <c r="J99" s="2">
        <v>6.0129999999999999</v>
      </c>
      <c r="K99">
        <f t="shared" si="1"/>
        <v>2.4521419208520538</v>
      </c>
    </row>
  </sheetData>
  <autoFilter ref="A1:K99"/>
  <phoneticPr fontId="20" type="noConversion"/>
  <pageMargins left="0.7" right="0.7" top="0.75" bottom="0.75" header="0.3" footer="0.3"/>
  <pageSetup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Metadata</vt:lpstr>
      <vt:lpstr>PO_NO_NH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marloes</dc:creator>
  <cp:lastModifiedBy>ISIS</cp:lastModifiedBy>
  <dcterms:created xsi:type="dcterms:W3CDTF">2016-10-12T10:30:14Z</dcterms:created>
  <dcterms:modified xsi:type="dcterms:W3CDTF">2018-10-07T11:21:17Z</dcterms:modified>
</cp:coreProperties>
</file>