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  <Override PartName="/xl/charts/colors3.xml" ContentType="application/vnd.ms-office.chartcolorstyle+xml"/>
  <Override PartName="/xl/charts/style3.xml" ContentType="application/vnd.ms-office.chartstyle+xml"/>
  <Override PartName="/xl/charts/colors4.xml" ContentType="application/vnd.ms-office.chartcolorstyle+xml"/>
  <Override PartName="/xl/charts/style4.xml" ContentType="application/vnd.ms-office.chartstyle+xml"/>
  <Override PartName="/xl/charts/colors5.xml" ContentType="application/vnd.ms-office.chartcolorstyle+xml"/>
  <Override PartName="/xl/charts/style5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135" yWindow="1785" windowWidth="20730" windowHeight="11760" tabRatio="500" firstSheet="1" activeTab="5"/>
  </bookViews>
  <sheets>
    <sheet name="Sheet1" sheetId="1" r:id="rId1"/>
    <sheet name="Stats" sheetId="2" r:id="rId2"/>
    <sheet name="Control residuals" sheetId="3" r:id="rId3"/>
    <sheet name="Excessive residuals" sheetId="4" r:id="rId4"/>
    <sheet name="ANCOVA residuals" sheetId="5" r:id="rId5"/>
    <sheet name="Full distribution" sheetId="6" r:id="rId6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6" l="1"/>
  <c r="F3" i="6"/>
  <c r="D5" i="6"/>
  <c r="D6" i="6"/>
  <c r="D7" i="6"/>
  <c r="D11" i="6"/>
  <c r="D12" i="6"/>
  <c r="D13" i="6"/>
  <c r="D15" i="6"/>
  <c r="D19" i="6"/>
  <c r="D20" i="6"/>
  <c r="D22" i="6"/>
  <c r="D29" i="6"/>
  <c r="D30" i="6"/>
  <c r="D31" i="6"/>
  <c r="D36" i="6"/>
  <c r="D37" i="6"/>
  <c r="D38" i="6"/>
  <c r="D3" i="6"/>
  <c r="I35" i="1"/>
  <c r="I38" i="1"/>
  <c r="I36" i="1"/>
  <c r="I37" i="1"/>
  <c r="I39" i="1"/>
  <c r="I5" i="1"/>
  <c r="I4" i="1"/>
  <c r="I3" i="1"/>
  <c r="I27" i="1"/>
  <c r="I28" i="1"/>
  <c r="I29" i="1"/>
  <c r="I30" i="1"/>
  <c r="I31" i="1"/>
  <c r="I19" i="1"/>
  <c r="I20" i="1"/>
  <c r="I21" i="1"/>
  <c r="I22" i="1"/>
  <c r="I23" i="1"/>
  <c r="I11" i="1"/>
  <c r="I12" i="1"/>
  <c r="I13" i="1"/>
  <c r="I14" i="1"/>
  <c r="I15" i="1"/>
  <c r="I6" i="1"/>
  <c r="I7" i="1"/>
</calcChain>
</file>

<file path=xl/sharedStrings.xml><?xml version="1.0" encoding="utf-8"?>
<sst xmlns="http://schemas.openxmlformats.org/spreadsheetml/2006/main" count="100" uniqueCount="34">
  <si>
    <t>mean biomass</t>
  </si>
  <si>
    <t>mean NH4+</t>
  </si>
  <si>
    <t>plot</t>
  </si>
  <si>
    <t>Excessive (4)</t>
  </si>
  <si>
    <t>Recovery (3)</t>
  </si>
  <si>
    <t>Control (0)</t>
  </si>
  <si>
    <t>Short-term (1)</t>
  </si>
  <si>
    <t>Lont-term (2)</t>
  </si>
  <si>
    <t>Source</t>
  </si>
  <si>
    <t>df</t>
  </si>
  <si>
    <t>P</t>
  </si>
  <si>
    <t>Regression</t>
  </si>
  <si>
    <t>Residual</t>
  </si>
  <si>
    <t>ss</t>
  </si>
  <si>
    <t>ms</t>
  </si>
  <si>
    <t>f</t>
  </si>
  <si>
    <t>Control</t>
  </si>
  <si>
    <t>Excessive</t>
  </si>
  <si>
    <t>r2=0.909</t>
  </si>
  <si>
    <t>removed 14, 15, 17 &amp; 6 from NH4+ data</t>
  </si>
  <si>
    <t>biomass</t>
  </si>
  <si>
    <t>r2=0.686</t>
  </si>
  <si>
    <t>removed 2 &amp; 3 from NH4+ data</t>
  </si>
  <si>
    <t xml:space="preserve">Shapiro-Wilk </t>
  </si>
  <si>
    <t>NH4</t>
  </si>
  <si>
    <t>residuals</t>
  </si>
  <si>
    <t>Short-term</t>
  </si>
  <si>
    <t>r2=0.001</t>
  </si>
  <si>
    <t>Long-term</t>
  </si>
  <si>
    <t>r2=0.770</t>
  </si>
  <si>
    <t>Recovery</t>
  </si>
  <si>
    <t>r2=0.004</t>
  </si>
  <si>
    <t>log(biomass)</t>
  </si>
  <si>
    <t>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</si>
</sst>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00"/>
    <numFmt numFmtId="166" formatCode="0.0000"/>
  </numFmts>
  <fonts count="10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1"/>
      <name val="Times New Roman"/>
    </font>
    <font>
      <sz val="12"/>
      <color theme="1"/>
      <name val="Times New Roman"/>
    </font>
    <font>
      <sz val="10"/>
      <color theme="1"/>
      <name val="Courier"/>
    </font>
    <font>
      <sz val="9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4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3">
    <xf numFmtId="0" fontId="0" fillId="0" borderId="0" xfId="0"/>
    <xf numFmtId="0" fontId="0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/>
    </xf>
    <xf numFmtId="0" fontId="0" fillId="2" borderId="0" xfId="0" applyFont="1" applyFill="1" applyAlignment="1">
      <alignment horizontal="center"/>
    </xf>
    <xf numFmtId="0" fontId="6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7" fillId="0" borderId="0" xfId="0" applyFont="1"/>
    <xf numFmtId="1" fontId="7" fillId="0" borderId="0" xfId="0" applyNumberFormat="1" applyFont="1" applyAlignment="1">
      <alignment horizontal="center"/>
    </xf>
    <xf numFmtId="165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7" fillId="2" borderId="0" xfId="0" applyFont="1" applyFill="1" applyAlignment="1">
      <alignment horizontal="center"/>
    </xf>
    <xf numFmtId="164" fontId="0" fillId="0" borderId="0" xfId="0" applyNumberFormat="1" applyFont="1" applyFill="1" applyAlignment="1">
      <alignment horizontal="center"/>
    </xf>
    <xf numFmtId="0" fontId="4" fillId="0" borderId="0" xfId="0" applyFont="1" applyFill="1" applyAlignment="1">
      <alignment horizontal="left"/>
    </xf>
    <xf numFmtId="0" fontId="4" fillId="0" borderId="0" xfId="0" applyFont="1" applyFill="1" applyAlignment="1">
      <alignment horizontal="center"/>
    </xf>
    <xf numFmtId="165" fontId="0" fillId="0" borderId="0" xfId="0" applyNumberFormat="1" applyFont="1" applyFill="1" applyAlignment="1">
      <alignment horizontal="center"/>
    </xf>
    <xf numFmtId="165" fontId="4" fillId="0" borderId="0" xfId="0" applyNumberFormat="1" applyFont="1" applyFill="1" applyAlignment="1">
      <alignment horizontal="center"/>
    </xf>
    <xf numFmtId="165" fontId="5" fillId="0" borderId="0" xfId="0" applyNumberFormat="1" applyFont="1" applyFill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166" fontId="7" fillId="0" borderId="0" xfId="0" applyNumberFormat="1" applyFont="1" applyFill="1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0" fillId="2" borderId="0" xfId="0" applyFill="1"/>
    <xf numFmtId="165" fontId="0" fillId="0" borderId="0" xfId="0" applyNumberFormat="1" applyAlignment="1">
      <alignment horizontal="center"/>
    </xf>
    <xf numFmtId="165" fontId="0" fillId="2" borderId="0" xfId="0" applyNumberFormat="1" applyFill="1" applyAlignment="1">
      <alignment horizontal="center"/>
    </xf>
    <xf numFmtId="0" fontId="0" fillId="0" borderId="0" xfId="0" applyAlignment="1">
      <alignment horizontal="center"/>
    </xf>
    <xf numFmtId="165" fontId="8" fillId="0" borderId="0" xfId="0" applyNumberFormat="1" applyFont="1" applyAlignment="1">
      <alignment horizontal="center"/>
    </xf>
    <xf numFmtId="0" fontId="0" fillId="0" borderId="0" xfId="0" applyFill="1"/>
    <xf numFmtId="165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164" fontId="0" fillId="0" borderId="0" xfId="0" applyNumberFormat="1" applyFill="1" applyAlignment="1">
      <alignment horizontal="center"/>
    </xf>
  </cellXfs>
  <cellStyles count="44">
    <cellStyle name="Hipervínculo" xfId="2" builtinId="8" hidden="1"/>
    <cellStyle name="Hipervínculo" xfId="4" builtinId="8" hidden="1"/>
    <cellStyle name="Hipervínculo" xfId="6" builtinId="8" hidden="1"/>
    <cellStyle name="Hipervínculo" xfId="8" builtinId="8" hidden="1"/>
    <cellStyle name="Hipervínculo" xfId="10" builtinId="8" hidden="1"/>
    <cellStyle name="Hipervínculo" xfId="12" builtinId="8" hidden="1"/>
    <cellStyle name="Hipervínculo" xfId="14" builtinId="8" hidden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 visitado" xfId="3" builtinId="9" hidden="1"/>
    <cellStyle name="Hipervínculo visitado" xfId="5" builtinId="9" hidden="1"/>
    <cellStyle name="Hipervínculo visitado" xfId="7" builtinId="9" hidden="1"/>
    <cellStyle name="Hipervínculo visitado" xfId="9" builtinId="9" hidden="1"/>
    <cellStyle name="Hipervínculo visitado" xfId="11" builtinId="9" hidden="1"/>
    <cellStyle name="Hipervínculo visitado" xfId="13" builtinId="9" hidden="1"/>
    <cellStyle name="Hipervínculo visitado" xfId="15" builtinId="9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Normal" xfId="0" builtinId="0"/>
    <cellStyle name="Normal 2" xfId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898272090988602"/>
                  <c:y val="-5.049759405074359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Sheet1!$H$3:$H$7</c:f>
              <c:numCache>
                <c:formatCode>0.0</c:formatCode>
                <c:ptCount val="5"/>
                <c:pt idx="0">
                  <c:v>1175.31632653061</c:v>
                </c:pt>
                <c:pt idx="1">
                  <c:v>533.03061224489795</c:v>
                </c:pt>
                <c:pt idx="2">
                  <c:v>1332.387755102041</c:v>
                </c:pt>
                <c:pt idx="3">
                  <c:v>1200.9897959183675</c:v>
                </c:pt>
                <c:pt idx="4">
                  <c:v>937.19387755102048</c:v>
                </c:pt>
              </c:numCache>
            </c:numRef>
          </c:xVal>
          <c:yVal>
            <c:numRef>
              <c:f>Sheet1!$I$3:$I$7</c:f>
              <c:numCache>
                <c:formatCode>0.000</c:formatCode>
                <c:ptCount val="5"/>
                <c:pt idx="0">
                  <c:v>2.8769999999999998</c:v>
                </c:pt>
                <c:pt idx="1">
                  <c:v>1.8879999999999999</c:v>
                </c:pt>
                <c:pt idx="2">
                  <c:v>4.8765000000000001</c:v>
                </c:pt>
                <c:pt idx="3">
                  <c:v>3.625</c:v>
                </c:pt>
                <c:pt idx="4">
                  <c:v>3.5714285714285716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156416"/>
        <c:axId val="196195072"/>
      </c:scatterChart>
      <c:valAx>
        <c:axId val="196156416"/>
        <c:scaling>
          <c:orientation val="minMax"/>
        </c:scaling>
        <c:delete val="0"/>
        <c:axPos val="b"/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195072"/>
        <c:crosses val="autoZero"/>
        <c:crossBetween val="midCat"/>
      </c:valAx>
      <c:valAx>
        <c:axId val="196195072"/>
        <c:scaling>
          <c:orientation val="minMax"/>
        </c:scaling>
        <c:delete val="0"/>
        <c:axPos val="l"/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156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50569553805774"/>
                  <c:y val="-0.1690463692038499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Sheet1!$H$11:$H$15</c:f>
              <c:numCache>
                <c:formatCode>0.0</c:formatCode>
                <c:ptCount val="5"/>
                <c:pt idx="0">
                  <c:v>937.19387755102048</c:v>
                </c:pt>
                <c:pt idx="1">
                  <c:v>699.70408163265301</c:v>
                </c:pt>
                <c:pt idx="2">
                  <c:v>713.32653061224494</c:v>
                </c:pt>
                <c:pt idx="3">
                  <c:v>903.68367346938794</c:v>
                </c:pt>
                <c:pt idx="4">
                  <c:v>1032.7755102040817</c:v>
                </c:pt>
              </c:numCache>
            </c:numRef>
          </c:xVal>
          <c:yVal>
            <c:numRef>
              <c:f>Sheet1!$I$11:$I$15</c:f>
              <c:numCache>
                <c:formatCode>0.000</c:formatCode>
                <c:ptCount val="5"/>
                <c:pt idx="0">
                  <c:v>4.8002500000000001</c:v>
                </c:pt>
                <c:pt idx="1">
                  <c:v>6.4189999999999996</c:v>
                </c:pt>
                <c:pt idx="2">
                  <c:v>6.1229999999999993</c:v>
                </c:pt>
                <c:pt idx="3">
                  <c:v>9.0080000000000009</c:v>
                </c:pt>
                <c:pt idx="4">
                  <c:v>6.1057500000000005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223744"/>
        <c:axId val="196225280"/>
      </c:scatterChart>
      <c:valAx>
        <c:axId val="196223744"/>
        <c:scaling>
          <c:orientation val="minMax"/>
        </c:scaling>
        <c:delete val="0"/>
        <c:axPos val="b"/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225280"/>
        <c:crosses val="autoZero"/>
        <c:crossBetween val="midCat"/>
      </c:valAx>
      <c:valAx>
        <c:axId val="196225280"/>
        <c:scaling>
          <c:orientation val="minMax"/>
        </c:scaling>
        <c:delete val="0"/>
        <c:axPos val="l"/>
        <c:numFmt formatCode="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223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24763998250219"/>
                  <c:y val="0.2510509623797029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Sheet1!$H$19:$H$23</c:f>
              <c:numCache>
                <c:formatCode>0.0</c:formatCode>
                <c:ptCount val="5"/>
                <c:pt idx="0">
                  <c:v>524.15306122448987</c:v>
                </c:pt>
                <c:pt idx="1">
                  <c:v>799.5204081632653</c:v>
                </c:pt>
                <c:pt idx="2">
                  <c:v>518.20408163265313</c:v>
                </c:pt>
                <c:pt idx="3">
                  <c:v>772.05102040816337</c:v>
                </c:pt>
                <c:pt idx="4">
                  <c:v>543.5</c:v>
                </c:pt>
              </c:numCache>
            </c:numRef>
          </c:xVal>
          <c:yVal>
            <c:numRef>
              <c:f>Sheet1!$I$19:$I$23</c:f>
              <c:numCache>
                <c:formatCode>0.000</c:formatCode>
                <c:ptCount val="5"/>
                <c:pt idx="0">
                  <c:v>9.3263333333333343</c:v>
                </c:pt>
                <c:pt idx="1">
                  <c:v>6.1725000000000003</c:v>
                </c:pt>
                <c:pt idx="2">
                  <c:v>11.216199999999999</c:v>
                </c:pt>
                <c:pt idx="3">
                  <c:v>8.3402500000000011</c:v>
                </c:pt>
                <c:pt idx="4">
                  <c:v>10.939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262144"/>
        <c:axId val="196272128"/>
      </c:scatterChart>
      <c:valAx>
        <c:axId val="196262144"/>
        <c:scaling>
          <c:orientation val="minMax"/>
        </c:scaling>
        <c:delete val="0"/>
        <c:axPos val="b"/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272128"/>
        <c:crosses val="autoZero"/>
        <c:crossBetween val="midCat"/>
      </c:valAx>
      <c:valAx>
        <c:axId val="196272128"/>
        <c:scaling>
          <c:orientation val="minMax"/>
        </c:scaling>
        <c:delete val="0"/>
        <c:axPos val="l"/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262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4082239720035007E-2"/>
                  <c:y val="-0.3649675561388159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Sheet1!$H$27:$H$31</c:f>
              <c:numCache>
                <c:formatCode>0.0</c:formatCode>
                <c:ptCount val="5"/>
                <c:pt idx="0">
                  <c:v>226.4795918367347</c:v>
                </c:pt>
                <c:pt idx="1">
                  <c:v>145.58163265306123</c:v>
                </c:pt>
                <c:pt idx="2">
                  <c:v>321.69387755102042</c:v>
                </c:pt>
                <c:pt idx="3">
                  <c:v>66.41836734693878</c:v>
                </c:pt>
                <c:pt idx="4">
                  <c:v>445.4693877551021</c:v>
                </c:pt>
              </c:numCache>
            </c:numRef>
          </c:xVal>
          <c:yVal>
            <c:numRef>
              <c:f>Sheet1!$I$27:$I$31</c:f>
              <c:numCache>
                <c:formatCode>0.000</c:formatCode>
                <c:ptCount val="5"/>
                <c:pt idx="0">
                  <c:v>2.3490000000000002</c:v>
                </c:pt>
                <c:pt idx="1">
                  <c:v>2.3940000000000001</c:v>
                </c:pt>
                <c:pt idx="2">
                  <c:v>9.431750000000001</c:v>
                </c:pt>
                <c:pt idx="3">
                  <c:v>13.967333333333334</c:v>
                </c:pt>
                <c:pt idx="4">
                  <c:v>8.5679999999999996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285632"/>
        <c:axId val="201287168"/>
      </c:scatterChart>
      <c:valAx>
        <c:axId val="201285632"/>
        <c:scaling>
          <c:orientation val="minMax"/>
        </c:scaling>
        <c:delete val="0"/>
        <c:axPos val="b"/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287168"/>
        <c:crosses val="autoZero"/>
        <c:crossBetween val="midCat"/>
      </c:valAx>
      <c:valAx>
        <c:axId val="201287168"/>
        <c:scaling>
          <c:orientation val="minMax"/>
        </c:scaling>
        <c:delete val="0"/>
        <c:axPos val="l"/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285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4082239720035007E-2"/>
                  <c:y val="-0.3649675561388159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Sheet1!$H$35:$H$39</c:f>
              <c:numCache>
                <c:formatCode>0.0</c:formatCode>
                <c:ptCount val="5"/>
                <c:pt idx="0">
                  <c:v>486.9285714285715</c:v>
                </c:pt>
                <c:pt idx="1">
                  <c:v>206.77551020408166</c:v>
                </c:pt>
                <c:pt idx="2">
                  <c:v>129.59183673469389</c:v>
                </c:pt>
                <c:pt idx="3">
                  <c:v>52.530612244898002</c:v>
                </c:pt>
                <c:pt idx="4">
                  <c:v>224.65306122448979</c:v>
                </c:pt>
              </c:numCache>
            </c:numRef>
          </c:xVal>
          <c:yVal>
            <c:numRef>
              <c:f>Sheet1!$I$35:$I$39</c:f>
              <c:numCache>
                <c:formatCode>0.000</c:formatCode>
                <c:ptCount val="5"/>
                <c:pt idx="0">
                  <c:v>3.5388000000000006</c:v>
                </c:pt>
                <c:pt idx="1">
                  <c:v>8.6415000000000006</c:v>
                </c:pt>
                <c:pt idx="2">
                  <c:v>11.3004</c:v>
                </c:pt>
                <c:pt idx="3">
                  <c:v>14.510999999999999</c:v>
                </c:pt>
                <c:pt idx="4">
                  <c:v>7.2619999999999996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075264"/>
        <c:axId val="216077056"/>
      </c:scatterChart>
      <c:valAx>
        <c:axId val="216075264"/>
        <c:scaling>
          <c:orientation val="minMax"/>
        </c:scaling>
        <c:delete val="0"/>
        <c:axPos val="b"/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077056"/>
        <c:crosses val="autoZero"/>
        <c:crossBetween val="midCat"/>
      </c:valAx>
      <c:valAx>
        <c:axId val="216077056"/>
        <c:scaling>
          <c:orientation val="minMax"/>
        </c:scaling>
        <c:delete val="0"/>
        <c:axPos val="l"/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075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296334</xdr:colOff>
      <xdr:row>2</xdr:row>
      <xdr:rowOff>50800</xdr:rowOff>
    </xdr:from>
    <xdr:to>
      <xdr:col>14</xdr:col>
      <xdr:colOff>550334</xdr:colOff>
      <xdr:row>15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287867</xdr:colOff>
      <xdr:row>16</xdr:row>
      <xdr:rowOff>135467</xdr:rowOff>
    </xdr:from>
    <xdr:to>
      <xdr:col>14</xdr:col>
      <xdr:colOff>541867</xdr:colOff>
      <xdr:row>30</xdr:row>
      <xdr:rowOff>33867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338667</xdr:colOff>
      <xdr:row>31</xdr:row>
      <xdr:rowOff>16934</xdr:rowOff>
    </xdr:from>
    <xdr:to>
      <xdr:col>14</xdr:col>
      <xdr:colOff>592667</xdr:colOff>
      <xdr:row>44</xdr:row>
      <xdr:rowOff>118534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101600</xdr:colOff>
      <xdr:row>31</xdr:row>
      <xdr:rowOff>84667</xdr:rowOff>
    </xdr:from>
    <xdr:to>
      <xdr:col>20</xdr:col>
      <xdr:colOff>524934</xdr:colOff>
      <xdr:row>44</xdr:row>
      <xdr:rowOff>186267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762001</xdr:colOff>
      <xdr:row>2</xdr:row>
      <xdr:rowOff>16933</xdr:rowOff>
    </xdr:from>
    <xdr:to>
      <xdr:col>20</xdr:col>
      <xdr:colOff>355601</xdr:colOff>
      <xdr:row>15</xdr:row>
      <xdr:rowOff>118533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342900</xdr:colOff>
      <xdr:row>0</xdr:row>
      <xdr:rowOff>63500</xdr:rowOff>
    </xdr:from>
    <xdr:to>
      <xdr:col>8</xdr:col>
      <xdr:colOff>698500</xdr:colOff>
      <xdr:row>18</xdr:row>
      <xdr:rowOff>63500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44900" y="63500"/>
          <a:ext cx="3657600" cy="36576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114300</xdr:rowOff>
    </xdr:from>
    <xdr:to>
      <xdr:col>4</xdr:col>
      <xdr:colOff>307975</xdr:colOff>
      <xdr:row>18</xdr:row>
      <xdr:rowOff>114300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14300"/>
          <a:ext cx="3609975" cy="36576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88900</xdr:colOff>
      <xdr:row>0</xdr:row>
      <xdr:rowOff>152400</xdr:rowOff>
    </xdr:from>
    <xdr:to>
      <xdr:col>4</xdr:col>
      <xdr:colOff>330200</xdr:colOff>
      <xdr:row>18</xdr:row>
      <xdr:rowOff>152400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900" y="152400"/>
          <a:ext cx="3543300" cy="3657600"/>
        </a:xfrm>
        <a:prstGeom prst="rect">
          <a:avLst/>
        </a:prstGeom>
      </xdr:spPr>
    </xdr:pic>
    <xdr:clientData/>
  </xdr:twoCellAnchor>
  <xdr:twoCellAnchor editAs="oneCell">
    <xdr:from>
      <xdr:col>4</xdr:col>
      <xdr:colOff>419100</xdr:colOff>
      <xdr:row>0</xdr:row>
      <xdr:rowOff>177800</xdr:rowOff>
    </xdr:from>
    <xdr:to>
      <xdr:col>8</xdr:col>
      <xdr:colOff>698500</xdr:colOff>
      <xdr:row>18</xdr:row>
      <xdr:rowOff>177800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721100" y="177800"/>
          <a:ext cx="3581400" cy="3657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8"/>
  <sheetViews>
    <sheetView topLeftCell="A7" zoomScale="75" zoomScaleNormal="75" zoomScalePageLayoutView="75" workbookViewId="0">
      <selection activeCell="G1" sqref="G1:I1048576"/>
    </sheetView>
  </sheetViews>
  <sheetFormatPr baseColWidth="10" defaultColWidth="10.875" defaultRowHeight="15.75" x14ac:dyDescent="0.25"/>
  <cols>
    <col min="1" max="1" width="4.375" style="2" bestFit="1" customWidth="1"/>
    <col min="2" max="2" width="7.375" style="2" bestFit="1" customWidth="1"/>
    <col min="3" max="3" width="4.375" style="2" bestFit="1" customWidth="1"/>
    <col min="4" max="4" width="6.875" style="2" bestFit="1" customWidth="1"/>
    <col min="5" max="5" width="4.375" style="2" bestFit="1" customWidth="1"/>
    <col min="6" max="6" width="7.375" style="2" bestFit="1" customWidth="1"/>
    <col min="7" max="7" width="8.875" style="2" bestFit="1" customWidth="1"/>
    <col min="8" max="8" width="13" style="2" customWidth="1"/>
    <col min="9" max="9" width="10.875" style="2" bestFit="1" customWidth="1"/>
    <col min="10" max="10" width="13" style="2" customWidth="1"/>
    <col min="11" max="16384" width="10.875" style="2"/>
  </cols>
  <sheetData>
    <row r="1" spans="1:9" x14ac:dyDescent="0.25">
      <c r="A1" s="2">
        <v>0.1</v>
      </c>
      <c r="B1" s="2">
        <v>2.8769999999999998</v>
      </c>
      <c r="C1" s="2">
        <v>0.1</v>
      </c>
      <c r="D1" s="12">
        <v>1175.31632653061</v>
      </c>
      <c r="E1" s="2">
        <v>4.0999999999999996</v>
      </c>
      <c r="F1" s="2">
        <v>4.2969999999999997</v>
      </c>
      <c r="G1" s="13" t="s">
        <v>5</v>
      </c>
      <c r="H1" s="14"/>
      <c r="I1" s="14"/>
    </row>
    <row r="2" spans="1:9" x14ac:dyDescent="0.25">
      <c r="A2" s="2">
        <v>0.1</v>
      </c>
      <c r="B2" s="3"/>
      <c r="C2" s="2">
        <v>0.1</v>
      </c>
      <c r="D2" s="12">
        <v>1175.31632653061</v>
      </c>
      <c r="E2" s="2">
        <v>4.0999999999999996</v>
      </c>
      <c r="F2" s="2">
        <v>3.234</v>
      </c>
      <c r="G2" s="14" t="s">
        <v>2</v>
      </c>
      <c r="H2" s="14" t="s">
        <v>0</v>
      </c>
      <c r="I2" s="14" t="s">
        <v>1</v>
      </c>
    </row>
    <row r="3" spans="1:9" x14ac:dyDescent="0.25">
      <c r="A3" s="2">
        <v>0.1</v>
      </c>
      <c r="B3" s="3"/>
      <c r="C3" s="2">
        <v>0.1</v>
      </c>
      <c r="D3" s="12">
        <v>1175.31632653061</v>
      </c>
      <c r="E3" s="2">
        <v>4.0999999999999996</v>
      </c>
      <c r="F3" s="2">
        <v>3.5950000000000002</v>
      </c>
      <c r="G3" s="2">
        <v>0.1</v>
      </c>
      <c r="H3" s="12">
        <v>1175.31632653061</v>
      </c>
      <c r="I3" s="15">
        <f>AVERAGE(B1:B3)</f>
        <v>2.8769999999999998</v>
      </c>
    </row>
    <row r="4" spans="1:9" x14ac:dyDescent="0.25">
      <c r="A4" s="2">
        <v>0.2</v>
      </c>
      <c r="B4" s="2">
        <v>1.242</v>
      </c>
      <c r="C4" s="2">
        <v>0.1</v>
      </c>
      <c r="D4" s="12">
        <v>1175.31632653061</v>
      </c>
      <c r="E4" s="2">
        <v>4.0999999999999996</v>
      </c>
      <c r="F4" s="2">
        <v>4.4880000000000004</v>
      </c>
      <c r="G4" s="1">
        <v>0.2</v>
      </c>
      <c r="H4" s="12">
        <v>533.03061224489795</v>
      </c>
      <c r="I4" s="15">
        <f>AVERAGE(B4:B6)</f>
        <v>1.8879999999999999</v>
      </c>
    </row>
    <row r="5" spans="1:9" x14ac:dyDescent="0.25">
      <c r="A5" s="2">
        <v>0.2</v>
      </c>
      <c r="B5" s="2">
        <v>4.2169999999999996</v>
      </c>
      <c r="C5" s="1">
        <v>0.2</v>
      </c>
      <c r="D5" s="12">
        <v>533.03061224489795</v>
      </c>
      <c r="E5" s="2">
        <v>4.0999999999999996</v>
      </c>
      <c r="F5" s="2">
        <v>2.08</v>
      </c>
      <c r="G5" s="1">
        <v>0.3</v>
      </c>
      <c r="H5" s="12">
        <v>1332.387755102041</v>
      </c>
      <c r="I5" s="15">
        <f>AVERAGE(B7:B8)</f>
        <v>4.8765000000000001</v>
      </c>
    </row>
    <row r="6" spans="1:9" x14ac:dyDescent="0.25">
      <c r="A6" s="2">
        <v>0.2</v>
      </c>
      <c r="B6" s="2">
        <v>0.20499999999999999</v>
      </c>
      <c r="C6" s="1">
        <v>0.2</v>
      </c>
      <c r="D6" s="12">
        <v>533.03061224489795</v>
      </c>
      <c r="E6" s="2">
        <v>4.2</v>
      </c>
      <c r="G6" s="1">
        <v>0.4</v>
      </c>
      <c r="H6" s="12">
        <v>1200.9897959183675</v>
      </c>
      <c r="I6" s="15">
        <f>AVERAGE(B9:B11)</f>
        <v>3.625</v>
      </c>
    </row>
    <row r="7" spans="1:9" x14ac:dyDescent="0.25">
      <c r="A7" s="2">
        <v>0.3</v>
      </c>
      <c r="B7" s="2">
        <v>4.9589999999999996</v>
      </c>
      <c r="C7" s="1">
        <v>0.3</v>
      </c>
      <c r="D7" s="12">
        <v>1332.387755102041</v>
      </c>
      <c r="E7" s="2">
        <v>4.2</v>
      </c>
      <c r="F7" s="2">
        <v>11.275</v>
      </c>
      <c r="G7" s="1">
        <v>0.5</v>
      </c>
      <c r="H7" s="12">
        <v>937.19387755102048</v>
      </c>
      <c r="I7" s="15">
        <f>AVERAGE(B12:B18)</f>
        <v>3.5714285714285716</v>
      </c>
    </row>
    <row r="8" spans="1:9" x14ac:dyDescent="0.25">
      <c r="A8" s="2">
        <v>0.3</v>
      </c>
      <c r="B8" s="2">
        <v>4.7939999999999996</v>
      </c>
      <c r="C8" s="1">
        <v>0.3</v>
      </c>
      <c r="D8" s="12">
        <v>1332.387755102041</v>
      </c>
      <c r="E8" s="2">
        <v>4.2</v>
      </c>
      <c r="F8" s="2">
        <v>6.008</v>
      </c>
      <c r="I8" s="15"/>
    </row>
    <row r="9" spans="1:9" x14ac:dyDescent="0.25">
      <c r="A9" s="2">
        <v>0.4</v>
      </c>
      <c r="B9" s="2">
        <v>3.6949999999999998</v>
      </c>
      <c r="C9" s="1">
        <v>0.4</v>
      </c>
      <c r="D9" s="12">
        <v>1200.9897959183675</v>
      </c>
      <c r="E9" s="2">
        <v>4.3</v>
      </c>
      <c r="F9" s="2">
        <v>7.944</v>
      </c>
      <c r="G9" s="13" t="s">
        <v>6</v>
      </c>
      <c r="I9" s="15"/>
    </row>
    <row r="10" spans="1:9" x14ac:dyDescent="0.25">
      <c r="A10" s="2">
        <v>0.4</v>
      </c>
      <c r="B10" s="2">
        <v>3.5550000000000002</v>
      </c>
      <c r="C10" s="1">
        <v>0.4</v>
      </c>
      <c r="D10" s="12">
        <v>1200.9897959183675</v>
      </c>
      <c r="E10" s="2">
        <v>4.3</v>
      </c>
      <c r="F10" s="2">
        <v>3.9609999999999999</v>
      </c>
      <c r="G10" s="14" t="s">
        <v>2</v>
      </c>
      <c r="H10" s="14" t="s">
        <v>0</v>
      </c>
      <c r="I10" s="16" t="s">
        <v>1</v>
      </c>
    </row>
    <row r="11" spans="1:9" x14ac:dyDescent="0.25">
      <c r="A11" s="2">
        <v>0.4</v>
      </c>
      <c r="C11" s="1"/>
      <c r="D11" s="12"/>
      <c r="E11" s="2">
        <v>4.3</v>
      </c>
      <c r="F11" s="2">
        <v>19.271999999999998</v>
      </c>
      <c r="G11" s="2">
        <v>1.1000000000000001</v>
      </c>
      <c r="H11" s="12">
        <v>937.19387755102048</v>
      </c>
      <c r="I11" s="17">
        <f>AVERAGE(B19:B22)</f>
        <v>4.8002500000000001</v>
      </c>
    </row>
    <row r="12" spans="1:9" x14ac:dyDescent="0.25">
      <c r="A12" s="2">
        <v>0.5</v>
      </c>
      <c r="B12" s="2">
        <v>3.1680000000000001</v>
      </c>
      <c r="C12" s="1">
        <v>0.5</v>
      </c>
      <c r="D12" s="12">
        <v>937.19387755102048</v>
      </c>
      <c r="E12" s="2">
        <v>4.3</v>
      </c>
      <c r="F12" s="2">
        <v>18.625</v>
      </c>
      <c r="G12" s="2">
        <v>1.2</v>
      </c>
      <c r="H12" s="12">
        <v>699.70408163265301</v>
      </c>
      <c r="I12" s="17">
        <f>AVERAGE(B23:B27)</f>
        <v>6.4189999999999996</v>
      </c>
    </row>
    <row r="13" spans="1:9" x14ac:dyDescent="0.25">
      <c r="A13" s="2">
        <v>0.5</v>
      </c>
      <c r="B13" s="2">
        <v>9.2989999999999995</v>
      </c>
      <c r="C13" s="1">
        <v>0.5</v>
      </c>
      <c r="D13" s="12">
        <v>937.19387755102048</v>
      </c>
      <c r="E13" s="2">
        <v>4.3</v>
      </c>
      <c r="F13" s="2">
        <v>6.7</v>
      </c>
      <c r="G13" s="2">
        <v>1.3</v>
      </c>
      <c r="H13" s="12">
        <v>713.32653061224494</v>
      </c>
      <c r="I13" s="17">
        <f>AVERAGE(B28:B31)</f>
        <v>6.1229999999999993</v>
      </c>
    </row>
    <row r="14" spans="1:9" x14ac:dyDescent="0.25">
      <c r="A14" s="2">
        <v>0.5</v>
      </c>
      <c r="B14" s="2">
        <v>4.0659999999999998</v>
      </c>
      <c r="C14" s="1">
        <v>0.5</v>
      </c>
      <c r="D14" s="12">
        <v>937.19387755102048</v>
      </c>
      <c r="E14" s="2">
        <v>4.4000000000000004</v>
      </c>
      <c r="G14" s="2">
        <v>1.4</v>
      </c>
      <c r="H14" s="12">
        <v>903.68367346938794</v>
      </c>
      <c r="I14" s="17">
        <f>AVERAGE(B32:B34)</f>
        <v>9.0080000000000009</v>
      </c>
    </row>
    <row r="15" spans="1:9" x14ac:dyDescent="0.25">
      <c r="A15" s="2">
        <v>0.5</v>
      </c>
      <c r="B15" s="2">
        <v>1.9239999999999999</v>
      </c>
      <c r="C15" s="1">
        <v>0.5</v>
      </c>
      <c r="D15" s="12">
        <v>937.19387755102048</v>
      </c>
      <c r="E15" s="2">
        <v>4.4000000000000004</v>
      </c>
      <c r="G15" s="2">
        <v>1.5</v>
      </c>
      <c r="H15" s="12">
        <v>1032.7755102040817</v>
      </c>
      <c r="I15" s="17">
        <f>AVERAGE(B35:B38)</f>
        <v>6.1057500000000005</v>
      </c>
    </row>
    <row r="16" spans="1:9" x14ac:dyDescent="0.25">
      <c r="A16" s="2">
        <v>0.5</v>
      </c>
      <c r="B16" s="2">
        <v>3.9710000000000001</v>
      </c>
      <c r="C16" s="1">
        <v>0.5</v>
      </c>
      <c r="D16" s="12">
        <v>937.19387755102048</v>
      </c>
      <c r="E16" s="2">
        <v>4.4000000000000004</v>
      </c>
      <c r="F16" s="2">
        <v>14.510999999999999</v>
      </c>
      <c r="I16" s="15"/>
    </row>
    <row r="17" spans="1:9" x14ac:dyDescent="0.25">
      <c r="A17" s="2">
        <v>0.5</v>
      </c>
      <c r="B17" s="2">
        <v>2.3559999999999999</v>
      </c>
      <c r="C17" s="1">
        <v>0.5</v>
      </c>
      <c r="D17" s="12">
        <v>937.19387755102048</v>
      </c>
      <c r="E17" s="2">
        <v>4.4000000000000004</v>
      </c>
      <c r="G17" s="13" t="s">
        <v>7</v>
      </c>
      <c r="I17" s="15"/>
    </row>
    <row r="18" spans="1:9" x14ac:dyDescent="0.25">
      <c r="A18" s="2">
        <v>0.5</v>
      </c>
      <c r="B18" s="2">
        <v>0.216</v>
      </c>
      <c r="C18" s="1">
        <v>0.5</v>
      </c>
      <c r="D18" s="12">
        <v>937.19387755102048</v>
      </c>
      <c r="E18" s="2">
        <v>4.5</v>
      </c>
      <c r="F18" s="2">
        <v>8.5109999999999992</v>
      </c>
      <c r="G18" s="14" t="s">
        <v>2</v>
      </c>
      <c r="H18" s="14" t="s">
        <v>0</v>
      </c>
      <c r="I18" s="16" t="s">
        <v>1</v>
      </c>
    </row>
    <row r="19" spans="1:9" x14ac:dyDescent="0.25">
      <c r="A19" s="2">
        <v>1.1000000000000001</v>
      </c>
      <c r="B19" s="2">
        <v>2.0699999999999998</v>
      </c>
      <c r="C19" s="1">
        <v>1.1000000000000001</v>
      </c>
      <c r="D19" s="12">
        <v>699.70408163265301</v>
      </c>
      <c r="E19" s="2">
        <v>4.5</v>
      </c>
      <c r="F19" s="2">
        <v>6.0129999999999999</v>
      </c>
      <c r="G19" s="2">
        <v>2.1</v>
      </c>
      <c r="H19" s="12">
        <v>524.15306122448987</v>
      </c>
      <c r="I19" s="15">
        <f>AVERAGE(B39:B44)</f>
        <v>9.3263333333333343</v>
      </c>
    </row>
    <row r="20" spans="1:9" x14ac:dyDescent="0.25">
      <c r="A20" s="2">
        <v>1.1000000000000001</v>
      </c>
      <c r="B20" s="2">
        <v>7.7889999999999997</v>
      </c>
      <c r="C20" s="1">
        <v>1.1000000000000001</v>
      </c>
      <c r="D20" s="12">
        <v>699.70408163265301</v>
      </c>
      <c r="G20" s="2">
        <v>2.2000000000000002</v>
      </c>
      <c r="H20" s="12">
        <v>799.5204081632653</v>
      </c>
      <c r="I20" s="15">
        <f>AVERAGE(B45:B48)</f>
        <v>6.1725000000000003</v>
      </c>
    </row>
    <row r="21" spans="1:9" x14ac:dyDescent="0.25">
      <c r="A21" s="2">
        <v>1.1000000000000001</v>
      </c>
      <c r="B21" s="2">
        <v>4.1769999999999996</v>
      </c>
      <c r="C21" s="1">
        <v>1.1000000000000001</v>
      </c>
      <c r="D21" s="12">
        <v>699.70408163265301</v>
      </c>
      <c r="G21" s="2">
        <v>2.2999999999999998</v>
      </c>
      <c r="H21" s="12">
        <v>518.20408163265313</v>
      </c>
      <c r="I21" s="15">
        <f>AVERAGE(B49:B53)</f>
        <v>11.216199999999999</v>
      </c>
    </row>
    <row r="22" spans="1:9" x14ac:dyDescent="0.25">
      <c r="A22" s="2">
        <v>1.1000000000000001</v>
      </c>
      <c r="B22" s="2">
        <v>5.165</v>
      </c>
      <c r="C22" s="1">
        <v>1.1000000000000001</v>
      </c>
      <c r="D22" s="12">
        <v>699.70408163265301</v>
      </c>
      <c r="G22" s="2">
        <v>2.4</v>
      </c>
      <c r="H22" s="12">
        <v>772.05102040816337</v>
      </c>
      <c r="I22" s="15">
        <f>AVERAGE(B54:B57)</f>
        <v>8.3402500000000011</v>
      </c>
    </row>
    <row r="23" spans="1:9" x14ac:dyDescent="0.25">
      <c r="A23" s="2">
        <v>1.2</v>
      </c>
      <c r="B23" s="2">
        <v>3.3839999999999999</v>
      </c>
      <c r="C23" s="1">
        <v>1.2</v>
      </c>
      <c r="D23" s="12">
        <v>713.32653061224494</v>
      </c>
      <c r="G23" s="2">
        <v>2.5</v>
      </c>
      <c r="H23" s="12">
        <v>543.5</v>
      </c>
      <c r="I23" s="15">
        <f>AVERAGE(B58:B60)</f>
        <v>10.939</v>
      </c>
    </row>
    <row r="24" spans="1:9" x14ac:dyDescent="0.25">
      <c r="A24" s="2">
        <v>1.2</v>
      </c>
      <c r="B24" s="2">
        <v>7.9240000000000004</v>
      </c>
      <c r="C24" s="1">
        <v>1.2</v>
      </c>
      <c r="D24" s="12">
        <v>713.32653061224494</v>
      </c>
      <c r="I24" s="15"/>
    </row>
    <row r="25" spans="1:9" x14ac:dyDescent="0.25">
      <c r="A25" s="2">
        <v>1.2</v>
      </c>
      <c r="B25" s="2">
        <v>2.7669999999999999</v>
      </c>
      <c r="C25" s="1">
        <v>1.2</v>
      </c>
      <c r="D25" s="12">
        <v>713.32653061224494</v>
      </c>
      <c r="G25" s="13" t="s">
        <v>4</v>
      </c>
      <c r="I25" s="15"/>
    </row>
    <row r="26" spans="1:9" x14ac:dyDescent="0.25">
      <c r="A26" s="2">
        <v>1.2</v>
      </c>
      <c r="B26" s="2">
        <v>14.852</v>
      </c>
      <c r="C26" s="1">
        <v>1.2</v>
      </c>
      <c r="D26" s="12">
        <v>713.32653061224494</v>
      </c>
      <c r="G26" s="14" t="s">
        <v>2</v>
      </c>
      <c r="H26" s="14" t="s">
        <v>0</v>
      </c>
      <c r="I26" s="16" t="s">
        <v>1</v>
      </c>
    </row>
    <row r="27" spans="1:9" x14ac:dyDescent="0.25">
      <c r="A27" s="2">
        <v>1.2</v>
      </c>
      <c r="B27" s="2">
        <v>3.1680000000000001</v>
      </c>
      <c r="C27" s="1">
        <v>1.2</v>
      </c>
      <c r="D27" s="12">
        <v>713.32653061224494</v>
      </c>
      <c r="G27" s="2">
        <v>3.1</v>
      </c>
      <c r="H27" s="12">
        <v>226.4795918367347</v>
      </c>
      <c r="I27" s="15">
        <f>AVERAGE(B61:B64)</f>
        <v>2.3490000000000002</v>
      </c>
    </row>
    <row r="28" spans="1:9" x14ac:dyDescent="0.25">
      <c r="A28" s="2">
        <v>1.3</v>
      </c>
      <c r="B28" s="2">
        <v>5.2750000000000004</v>
      </c>
      <c r="C28" s="1">
        <v>1.3</v>
      </c>
      <c r="D28" s="12">
        <v>903.68367346938794</v>
      </c>
      <c r="G28" s="2">
        <v>3.2</v>
      </c>
      <c r="H28" s="12">
        <v>145.58163265306123</v>
      </c>
      <c r="I28" s="15">
        <f>AVERAGE(B65:B69)</f>
        <v>2.3940000000000001</v>
      </c>
    </row>
    <row r="29" spans="1:9" x14ac:dyDescent="0.25">
      <c r="A29" s="2">
        <v>1.3</v>
      </c>
      <c r="B29" s="2">
        <v>5.8019999999999996</v>
      </c>
      <c r="C29" s="1">
        <v>1.3</v>
      </c>
      <c r="D29" s="12">
        <v>903.68367346938794</v>
      </c>
      <c r="G29" s="2">
        <v>3.3</v>
      </c>
      <c r="H29" s="12">
        <v>321.69387755102042</v>
      </c>
      <c r="I29" s="15">
        <f>AVERAGE(B70:B73)</f>
        <v>9.431750000000001</v>
      </c>
    </row>
    <row r="30" spans="1:9" x14ac:dyDescent="0.25">
      <c r="A30" s="2">
        <v>1.3</v>
      </c>
      <c r="B30" s="2">
        <v>6.4889999999999999</v>
      </c>
      <c r="C30" s="1">
        <v>1.3</v>
      </c>
      <c r="D30" s="12">
        <v>903.68367346938794</v>
      </c>
      <c r="G30" s="2">
        <v>3.4</v>
      </c>
      <c r="H30" s="12">
        <v>66.41836734693878</v>
      </c>
      <c r="I30" s="15">
        <f>AVERAGE(B74:B76)</f>
        <v>13.967333333333334</v>
      </c>
    </row>
    <row r="31" spans="1:9" x14ac:dyDescent="0.25">
      <c r="A31" s="2">
        <v>1.3</v>
      </c>
      <c r="B31" s="2">
        <v>6.9260000000000002</v>
      </c>
      <c r="C31" s="1">
        <v>1.3</v>
      </c>
      <c r="D31" s="12">
        <v>903.68367346938794</v>
      </c>
      <c r="G31" s="2">
        <v>3.5</v>
      </c>
      <c r="H31" s="12">
        <v>445.4693877551021</v>
      </c>
      <c r="I31" s="15">
        <f>AVERAGE(B77:B79)</f>
        <v>8.5679999999999996</v>
      </c>
    </row>
    <row r="32" spans="1:9" x14ac:dyDescent="0.25">
      <c r="A32" s="2">
        <v>1.4</v>
      </c>
      <c r="B32" s="2">
        <v>5.7220000000000004</v>
      </c>
      <c r="C32" s="1">
        <v>1.4</v>
      </c>
      <c r="D32" s="12">
        <v>1032.7755102040817</v>
      </c>
      <c r="I32" s="15"/>
    </row>
    <row r="33" spans="1:9" x14ac:dyDescent="0.25">
      <c r="A33" s="2">
        <v>1.4</v>
      </c>
      <c r="B33" s="2">
        <v>5.3410000000000002</v>
      </c>
      <c r="C33" s="1">
        <v>1.4</v>
      </c>
      <c r="D33" s="12">
        <v>1032.7755102040817</v>
      </c>
      <c r="G33" s="13" t="s">
        <v>3</v>
      </c>
      <c r="H33" s="14"/>
      <c r="I33" s="16"/>
    </row>
    <row r="34" spans="1:9" x14ac:dyDescent="0.25">
      <c r="A34" s="2">
        <v>1.4</v>
      </c>
      <c r="B34" s="2">
        <v>15.961</v>
      </c>
      <c r="C34" s="1">
        <v>1.4</v>
      </c>
      <c r="D34" s="12">
        <v>1032.7755102040817</v>
      </c>
      <c r="G34" s="14" t="s">
        <v>2</v>
      </c>
      <c r="H34" s="14" t="s">
        <v>0</v>
      </c>
      <c r="I34" s="16" t="s">
        <v>1</v>
      </c>
    </row>
    <row r="35" spans="1:9" x14ac:dyDescent="0.25">
      <c r="A35" s="2">
        <v>1.5</v>
      </c>
      <c r="B35" s="2">
        <v>5.01</v>
      </c>
      <c r="C35" s="1">
        <v>1.5</v>
      </c>
      <c r="D35" s="12">
        <v>524.15306122448987</v>
      </c>
      <c r="G35" s="1">
        <v>4.0999999999999996</v>
      </c>
      <c r="H35" s="12">
        <v>486.9285714285715</v>
      </c>
      <c r="I35" s="15">
        <f>AVERAGE(F1:F5)</f>
        <v>3.5388000000000006</v>
      </c>
    </row>
    <row r="36" spans="1:9" x14ac:dyDescent="0.25">
      <c r="A36" s="2">
        <v>1.5</v>
      </c>
      <c r="B36" s="2">
        <v>8.4260000000000002</v>
      </c>
      <c r="C36" s="1">
        <v>1.5</v>
      </c>
      <c r="D36" s="12">
        <v>524.15306122448987</v>
      </c>
      <c r="G36" s="1">
        <v>4.2</v>
      </c>
      <c r="H36" s="12">
        <v>206.77551020408166</v>
      </c>
      <c r="I36" s="15">
        <f>AVERAGE(F6:F8)</f>
        <v>8.6415000000000006</v>
      </c>
    </row>
    <row r="37" spans="1:9" x14ac:dyDescent="0.25">
      <c r="A37" s="2">
        <v>1.5</v>
      </c>
      <c r="B37" s="2">
        <v>4.0510000000000002</v>
      </c>
      <c r="C37" s="1">
        <v>1.5</v>
      </c>
      <c r="D37" s="12">
        <v>524.15306122448987</v>
      </c>
      <c r="G37" s="1">
        <v>4.3</v>
      </c>
      <c r="H37" s="12">
        <v>129.59183673469389</v>
      </c>
      <c r="I37" s="15">
        <f>AVERAGE(F9:F13)</f>
        <v>11.3004</v>
      </c>
    </row>
    <row r="38" spans="1:9" x14ac:dyDescent="0.25">
      <c r="A38" s="2">
        <v>1.5</v>
      </c>
      <c r="B38" s="2">
        <v>6.9359999999999999</v>
      </c>
      <c r="C38" s="1">
        <v>1.5</v>
      </c>
      <c r="D38" s="12">
        <v>524.15306122448987</v>
      </c>
      <c r="G38" s="1">
        <v>4.4000000000000004</v>
      </c>
      <c r="H38" s="12">
        <v>52.530612244898002</v>
      </c>
      <c r="I38" s="15">
        <f>AVERAGE(F14:F17)</f>
        <v>14.510999999999999</v>
      </c>
    </row>
    <row r="39" spans="1:9" x14ac:dyDescent="0.25">
      <c r="A39" s="2">
        <v>2.1</v>
      </c>
      <c r="B39" s="2">
        <v>9.5649999999999995</v>
      </c>
      <c r="C39" s="1">
        <v>2.1</v>
      </c>
      <c r="D39" s="12">
        <v>799.5204081632653</v>
      </c>
      <c r="G39" s="1">
        <v>4.5</v>
      </c>
      <c r="H39" s="12">
        <v>224.65306122448979</v>
      </c>
      <c r="I39" s="15">
        <f>AVERAGE(F18:F19)</f>
        <v>7.2619999999999996</v>
      </c>
    </row>
    <row r="40" spans="1:9" x14ac:dyDescent="0.25">
      <c r="A40" s="2">
        <v>2.1</v>
      </c>
      <c r="B40" s="2">
        <v>10.628</v>
      </c>
      <c r="C40" s="1">
        <v>2.1</v>
      </c>
      <c r="D40" s="12">
        <v>799.5204081632653</v>
      </c>
    </row>
    <row r="41" spans="1:9" x14ac:dyDescent="0.25">
      <c r="A41" s="2">
        <v>2.1</v>
      </c>
      <c r="B41" s="2">
        <v>4.1120000000000001</v>
      </c>
      <c r="C41" s="1">
        <v>2.1</v>
      </c>
      <c r="D41" s="12">
        <v>799.5204081632653</v>
      </c>
    </row>
    <row r="42" spans="1:9" x14ac:dyDescent="0.25">
      <c r="A42" s="2">
        <v>2.1</v>
      </c>
      <c r="B42" s="2">
        <v>9.9109999999999996</v>
      </c>
      <c r="C42" s="1">
        <v>2.1</v>
      </c>
      <c r="D42" s="12">
        <v>799.5204081632653</v>
      </c>
    </row>
    <row r="43" spans="1:9" x14ac:dyDescent="0.25">
      <c r="A43" s="2">
        <v>2.1</v>
      </c>
      <c r="B43" s="2">
        <v>12.554</v>
      </c>
      <c r="C43" s="1">
        <v>2.1</v>
      </c>
      <c r="D43" s="12">
        <v>799.5204081632653</v>
      </c>
    </row>
    <row r="44" spans="1:9" x14ac:dyDescent="0.25">
      <c r="A44" s="2">
        <v>2.1</v>
      </c>
      <c r="B44" s="2">
        <v>9.1880000000000006</v>
      </c>
      <c r="C44" s="1">
        <v>2.1</v>
      </c>
      <c r="D44" s="12">
        <v>799.5204081632653</v>
      </c>
    </row>
    <row r="45" spans="1:9" x14ac:dyDescent="0.25">
      <c r="A45" s="2">
        <v>2.2000000000000002</v>
      </c>
      <c r="B45" s="2">
        <v>6.4340000000000002</v>
      </c>
      <c r="C45" s="1">
        <v>2.2000000000000002</v>
      </c>
      <c r="D45" s="12">
        <v>518.20408163265313</v>
      </c>
    </row>
    <row r="46" spans="1:9" x14ac:dyDescent="0.25">
      <c r="A46" s="2">
        <v>2.2000000000000002</v>
      </c>
      <c r="B46" s="2">
        <v>12.961</v>
      </c>
      <c r="C46" s="1">
        <v>2.2000000000000002</v>
      </c>
      <c r="D46" s="12">
        <v>518.20408163265313</v>
      </c>
    </row>
    <row r="47" spans="1:9" x14ac:dyDescent="0.25">
      <c r="A47" s="2">
        <v>2.2000000000000002</v>
      </c>
      <c r="B47" s="2">
        <v>4.0709999999999997</v>
      </c>
      <c r="C47" s="1">
        <v>2.2000000000000002</v>
      </c>
      <c r="D47" s="12">
        <v>518.20408163265313</v>
      </c>
    </row>
    <row r="48" spans="1:9" x14ac:dyDescent="0.25">
      <c r="A48" s="2">
        <v>2.2000000000000002</v>
      </c>
      <c r="B48" s="2">
        <v>1.224</v>
      </c>
      <c r="C48" s="1">
        <v>2.2000000000000002</v>
      </c>
      <c r="D48" s="12">
        <v>518.20408163265313</v>
      </c>
    </row>
    <row r="49" spans="1:4" x14ac:dyDescent="0.25">
      <c r="A49" s="2">
        <v>2.2999999999999998</v>
      </c>
      <c r="B49" s="2">
        <v>9.0329999999999995</v>
      </c>
      <c r="C49" s="1">
        <v>2.2999999999999998</v>
      </c>
      <c r="D49" s="12">
        <v>772.05102040816337</v>
      </c>
    </row>
    <row r="50" spans="1:4" x14ac:dyDescent="0.25">
      <c r="A50" s="2">
        <v>2.2999999999999998</v>
      </c>
      <c r="B50" s="2">
        <v>13.994</v>
      </c>
      <c r="C50" s="1">
        <v>2.2999999999999998</v>
      </c>
      <c r="D50" s="12">
        <v>772.05102040816337</v>
      </c>
    </row>
    <row r="51" spans="1:4" x14ac:dyDescent="0.25">
      <c r="A51" s="2">
        <v>2.2999999999999998</v>
      </c>
      <c r="B51" s="2">
        <v>9.0530000000000008</v>
      </c>
      <c r="C51" s="1">
        <v>2.2999999999999998</v>
      </c>
      <c r="D51" s="12">
        <v>772.05102040816337</v>
      </c>
    </row>
    <row r="52" spans="1:4" x14ac:dyDescent="0.25">
      <c r="A52" s="2">
        <v>2.2999999999999998</v>
      </c>
      <c r="B52" s="2">
        <v>12.881</v>
      </c>
      <c r="C52" s="1">
        <v>2.2999999999999998</v>
      </c>
      <c r="D52" s="12">
        <v>772.05102040816337</v>
      </c>
    </row>
    <row r="53" spans="1:4" x14ac:dyDescent="0.25">
      <c r="A53" s="2">
        <v>2.2999999999999998</v>
      </c>
      <c r="B53" s="2">
        <v>11.12</v>
      </c>
      <c r="C53" s="1">
        <v>2.2999999999999998</v>
      </c>
      <c r="D53" s="12">
        <v>772.05102040816337</v>
      </c>
    </row>
    <row r="54" spans="1:4" x14ac:dyDescent="0.25">
      <c r="A54" s="2">
        <v>2.4</v>
      </c>
      <c r="B54" s="2">
        <v>10.728</v>
      </c>
      <c r="C54" s="1">
        <v>2.4</v>
      </c>
      <c r="D54" s="12">
        <v>543.5</v>
      </c>
    </row>
    <row r="55" spans="1:4" x14ac:dyDescent="0.25">
      <c r="A55" s="2">
        <v>2.4</v>
      </c>
      <c r="B55" s="2">
        <v>10.667999999999999</v>
      </c>
      <c r="C55" s="1">
        <v>2.4</v>
      </c>
      <c r="D55" s="12">
        <v>543.5</v>
      </c>
    </row>
    <row r="56" spans="1:4" x14ac:dyDescent="0.25">
      <c r="A56" s="2">
        <v>2.4</v>
      </c>
      <c r="B56" s="2">
        <v>4.2619999999999996</v>
      </c>
      <c r="C56" s="1">
        <v>2.4</v>
      </c>
      <c r="D56" s="12">
        <v>543.5</v>
      </c>
    </row>
    <row r="57" spans="1:4" x14ac:dyDescent="0.25">
      <c r="A57" s="2">
        <v>2.4</v>
      </c>
      <c r="B57" s="2">
        <v>7.7030000000000003</v>
      </c>
      <c r="C57" s="1">
        <v>2.4</v>
      </c>
      <c r="D57" s="12">
        <v>543.5</v>
      </c>
    </row>
    <row r="58" spans="1:4" x14ac:dyDescent="0.25">
      <c r="A58" s="2">
        <v>2.5</v>
      </c>
      <c r="B58" s="2">
        <v>11.22</v>
      </c>
      <c r="C58" s="1">
        <v>2.5</v>
      </c>
      <c r="D58" s="12">
        <v>226.4795918367347</v>
      </c>
    </row>
    <row r="59" spans="1:4" x14ac:dyDescent="0.25">
      <c r="A59" s="2">
        <v>2.5</v>
      </c>
      <c r="B59" s="2">
        <v>6.4489999999999998</v>
      </c>
      <c r="C59" s="1">
        <v>2.5</v>
      </c>
      <c r="D59" s="12">
        <v>226.4795918367347</v>
      </c>
    </row>
    <row r="60" spans="1:4" x14ac:dyDescent="0.25">
      <c r="A60" s="2">
        <v>2.5</v>
      </c>
      <c r="B60" s="2">
        <v>15.148</v>
      </c>
      <c r="C60" s="1">
        <v>2.5</v>
      </c>
      <c r="D60" s="12">
        <v>226.4795918367347</v>
      </c>
    </row>
    <row r="61" spans="1:4" x14ac:dyDescent="0.25">
      <c r="A61" s="2">
        <v>3.1</v>
      </c>
      <c r="B61" s="2">
        <v>7.3120000000000003</v>
      </c>
      <c r="C61" s="1">
        <v>3.1</v>
      </c>
      <c r="D61" s="12">
        <v>145.58163265306123</v>
      </c>
    </row>
    <row r="62" spans="1:4" x14ac:dyDescent="0.25">
      <c r="A62" s="2">
        <v>3.1</v>
      </c>
      <c r="B62" s="2">
        <v>1.7290000000000001</v>
      </c>
      <c r="C62" s="1">
        <v>3.1</v>
      </c>
      <c r="D62" s="12">
        <v>145.58163265306123</v>
      </c>
    </row>
    <row r="63" spans="1:4" x14ac:dyDescent="0.25">
      <c r="A63" s="2">
        <v>3.1</v>
      </c>
      <c r="B63" s="2">
        <v>4.1000000000000002E-2</v>
      </c>
      <c r="C63" s="1">
        <v>3.1</v>
      </c>
      <c r="D63" s="12">
        <v>145.58163265306123</v>
      </c>
    </row>
    <row r="64" spans="1:4" x14ac:dyDescent="0.25">
      <c r="A64" s="2">
        <v>3.1</v>
      </c>
      <c r="B64" s="2">
        <v>0.314</v>
      </c>
      <c r="C64" s="1">
        <v>3.1</v>
      </c>
      <c r="D64" s="12">
        <v>145.58163265306123</v>
      </c>
    </row>
    <row r="65" spans="1:4" x14ac:dyDescent="0.25">
      <c r="A65" s="2">
        <v>3.2</v>
      </c>
      <c r="B65" s="2">
        <v>0.26900000000000002</v>
      </c>
      <c r="C65" s="1">
        <v>3.2</v>
      </c>
      <c r="D65" s="12">
        <v>321.69387755102042</v>
      </c>
    </row>
    <row r="66" spans="1:4" x14ac:dyDescent="0.25">
      <c r="A66" s="2">
        <v>3.2</v>
      </c>
      <c r="B66" s="2">
        <v>4.3319999999999999</v>
      </c>
      <c r="C66" s="1">
        <v>3.2</v>
      </c>
      <c r="D66" s="12">
        <v>321.69387755102042</v>
      </c>
    </row>
    <row r="67" spans="1:4" x14ac:dyDescent="0.25">
      <c r="A67" s="2">
        <v>3.2</v>
      </c>
      <c r="B67" s="2">
        <v>1.4330000000000001</v>
      </c>
      <c r="C67" s="1">
        <v>3.2</v>
      </c>
      <c r="D67" s="12">
        <v>321.69387755102042</v>
      </c>
    </row>
    <row r="68" spans="1:4" x14ac:dyDescent="0.25">
      <c r="A68" s="2">
        <v>3.2</v>
      </c>
      <c r="B68" s="2">
        <v>2.6869999999999998</v>
      </c>
      <c r="C68" s="1">
        <v>3.2</v>
      </c>
      <c r="D68" s="12">
        <v>321.69387755102042</v>
      </c>
    </row>
    <row r="69" spans="1:4" x14ac:dyDescent="0.25">
      <c r="A69" s="2">
        <v>3.2</v>
      </c>
      <c r="B69" s="2">
        <v>3.2490000000000001</v>
      </c>
      <c r="C69" s="1">
        <v>3.2</v>
      </c>
      <c r="D69" s="12">
        <v>321.69387755102042</v>
      </c>
    </row>
    <row r="70" spans="1:4" x14ac:dyDescent="0.25">
      <c r="A70" s="2">
        <v>3.3</v>
      </c>
      <c r="B70" s="2">
        <v>8.3409999999999993</v>
      </c>
      <c r="C70" s="1">
        <v>3.3</v>
      </c>
      <c r="D70" s="12">
        <v>66.41836734693878</v>
      </c>
    </row>
    <row r="71" spans="1:4" x14ac:dyDescent="0.25">
      <c r="A71" s="2">
        <v>3.3</v>
      </c>
      <c r="B71" s="2">
        <v>5.9180000000000001</v>
      </c>
      <c r="C71" s="1">
        <v>3.3</v>
      </c>
      <c r="D71" s="12">
        <v>66.41836734693878</v>
      </c>
    </row>
    <row r="72" spans="1:4" x14ac:dyDescent="0.25">
      <c r="A72" s="2">
        <v>3.3</v>
      </c>
      <c r="B72" s="2">
        <v>22.146000000000001</v>
      </c>
      <c r="C72" s="1">
        <v>3.3</v>
      </c>
      <c r="D72" s="12">
        <v>66.41836734693878</v>
      </c>
    </row>
    <row r="73" spans="1:4" x14ac:dyDescent="0.25">
      <c r="A73" s="2">
        <v>3.3</v>
      </c>
      <c r="B73" s="2">
        <v>1.3220000000000001</v>
      </c>
      <c r="C73" s="1">
        <v>3.3</v>
      </c>
      <c r="D73" s="12">
        <v>66.41836734693878</v>
      </c>
    </row>
    <row r="74" spans="1:4" x14ac:dyDescent="0.25">
      <c r="A74" s="2">
        <v>3.4</v>
      </c>
      <c r="B74" s="2">
        <v>9.7100000000000009</v>
      </c>
      <c r="C74" s="1">
        <v>3.4</v>
      </c>
      <c r="D74" s="12">
        <v>445.4693877551021</v>
      </c>
    </row>
    <row r="75" spans="1:4" x14ac:dyDescent="0.25">
      <c r="A75" s="2">
        <v>3.4</v>
      </c>
      <c r="B75" s="2">
        <v>10.076000000000001</v>
      </c>
      <c r="C75" s="1">
        <v>3.4</v>
      </c>
      <c r="D75" s="12">
        <v>445.4693877551021</v>
      </c>
    </row>
    <row r="76" spans="1:4" x14ac:dyDescent="0.25">
      <c r="A76" s="2">
        <v>3.4</v>
      </c>
      <c r="B76" s="2">
        <v>22.116</v>
      </c>
      <c r="C76" s="1">
        <v>3.4</v>
      </c>
      <c r="D76" s="12">
        <v>445.4693877551021</v>
      </c>
    </row>
    <row r="77" spans="1:4" x14ac:dyDescent="0.25">
      <c r="A77" s="2">
        <v>3.5</v>
      </c>
      <c r="B77" s="2">
        <v>2.903</v>
      </c>
      <c r="C77" s="1">
        <v>3.5</v>
      </c>
      <c r="D77" s="12">
        <v>288.81632653061223</v>
      </c>
    </row>
    <row r="78" spans="1:4" x14ac:dyDescent="0.25">
      <c r="A78" s="2">
        <v>3.5</v>
      </c>
      <c r="B78" s="2">
        <v>11.496</v>
      </c>
      <c r="C78" s="1">
        <v>3.5</v>
      </c>
      <c r="D78" s="12">
        <v>288.81632653061223</v>
      </c>
    </row>
    <row r="79" spans="1:4" x14ac:dyDescent="0.25">
      <c r="A79" s="2">
        <v>3.5</v>
      </c>
      <c r="B79" s="2">
        <v>11.305</v>
      </c>
      <c r="C79" s="1">
        <v>3.5</v>
      </c>
      <c r="D79" s="12">
        <v>288.81632653061223</v>
      </c>
    </row>
    <row r="80" spans="1:4" x14ac:dyDescent="0.25">
      <c r="A80" s="2">
        <v>4.0999999999999996</v>
      </c>
      <c r="B80" s="2">
        <v>4.2969999999999997</v>
      </c>
      <c r="C80" s="1">
        <v>4.0999999999999996</v>
      </c>
      <c r="D80" s="12">
        <v>486.9285714285715</v>
      </c>
    </row>
    <row r="81" spans="1:4" x14ac:dyDescent="0.25">
      <c r="A81" s="2">
        <v>4.0999999999999996</v>
      </c>
      <c r="B81" s="2">
        <v>3.234</v>
      </c>
      <c r="C81" s="1">
        <v>4.0999999999999996</v>
      </c>
      <c r="D81" s="12">
        <v>486.9285714285715</v>
      </c>
    </row>
    <row r="82" spans="1:4" x14ac:dyDescent="0.25">
      <c r="A82" s="2">
        <v>4.0999999999999996</v>
      </c>
      <c r="B82" s="2">
        <v>3.5950000000000002</v>
      </c>
      <c r="C82" s="1">
        <v>4.0999999999999996</v>
      </c>
      <c r="D82" s="12">
        <v>486.9285714285715</v>
      </c>
    </row>
    <row r="83" spans="1:4" x14ac:dyDescent="0.25">
      <c r="A83" s="2">
        <v>4.0999999999999996</v>
      </c>
      <c r="B83" s="2">
        <v>4.4880000000000004</v>
      </c>
      <c r="C83" s="1">
        <v>4.0999999999999996</v>
      </c>
      <c r="D83" s="12">
        <v>486.9285714285715</v>
      </c>
    </row>
    <row r="84" spans="1:4" x14ac:dyDescent="0.25">
      <c r="A84" s="2">
        <v>4.0999999999999996</v>
      </c>
      <c r="B84" s="2">
        <v>2.08</v>
      </c>
      <c r="C84" s="1">
        <v>4.0999999999999996</v>
      </c>
      <c r="D84" s="12">
        <v>486.9285714285715</v>
      </c>
    </row>
    <row r="85" spans="1:4" x14ac:dyDescent="0.25">
      <c r="A85" s="2">
        <v>4.2</v>
      </c>
      <c r="B85" s="2">
        <v>5.923</v>
      </c>
      <c r="C85" s="1">
        <v>4.2</v>
      </c>
      <c r="D85" s="12">
        <v>206.77551020408166</v>
      </c>
    </row>
    <row r="86" spans="1:4" x14ac:dyDescent="0.25">
      <c r="A86" s="2">
        <v>4.2</v>
      </c>
      <c r="B86" s="2">
        <v>11.275</v>
      </c>
      <c r="C86" s="1">
        <v>4.2</v>
      </c>
      <c r="D86" s="12">
        <v>206.77551020408166</v>
      </c>
    </row>
    <row r="87" spans="1:4" x14ac:dyDescent="0.25">
      <c r="A87" s="2">
        <v>4.2</v>
      </c>
      <c r="B87" s="2">
        <v>6.008</v>
      </c>
      <c r="C87" s="1">
        <v>4.2</v>
      </c>
      <c r="D87" s="12">
        <v>206.77551020408166</v>
      </c>
    </row>
    <row r="88" spans="1:4" x14ac:dyDescent="0.25">
      <c r="A88" s="2">
        <v>4.3</v>
      </c>
      <c r="B88" s="2">
        <v>7.944</v>
      </c>
      <c r="C88" s="1">
        <v>4.3</v>
      </c>
      <c r="D88" s="12">
        <v>129.59183673469389</v>
      </c>
    </row>
    <row r="89" spans="1:4" x14ac:dyDescent="0.25">
      <c r="A89" s="2">
        <v>4.3</v>
      </c>
      <c r="B89" s="2">
        <v>3.9609999999999999</v>
      </c>
      <c r="C89" s="1">
        <v>4.3</v>
      </c>
      <c r="D89" s="12">
        <v>129.59183673469389</v>
      </c>
    </row>
    <row r="90" spans="1:4" x14ac:dyDescent="0.25">
      <c r="A90" s="2">
        <v>4.3</v>
      </c>
      <c r="B90" s="2">
        <v>19.271999999999998</v>
      </c>
      <c r="C90" s="1">
        <v>4.3</v>
      </c>
      <c r="D90" s="12">
        <v>129.59183673469389</v>
      </c>
    </row>
    <row r="91" spans="1:4" x14ac:dyDescent="0.25">
      <c r="A91" s="2">
        <v>4.3</v>
      </c>
      <c r="B91" s="2">
        <v>18.625</v>
      </c>
      <c r="C91" s="1">
        <v>4.3</v>
      </c>
      <c r="D91" s="12">
        <v>129.59183673469389</v>
      </c>
    </row>
    <row r="92" spans="1:4" x14ac:dyDescent="0.25">
      <c r="A92" s="2">
        <v>4.3</v>
      </c>
      <c r="B92" s="2">
        <v>6.7</v>
      </c>
      <c r="C92" s="1">
        <v>4.3</v>
      </c>
      <c r="D92" s="12">
        <v>129.59183673469389</v>
      </c>
    </row>
    <row r="93" spans="1:4" x14ac:dyDescent="0.25">
      <c r="A93" s="2">
        <v>4.4000000000000004</v>
      </c>
      <c r="B93" s="2">
        <v>18.815000000000001</v>
      </c>
      <c r="C93" s="1">
        <v>4.4000000000000004</v>
      </c>
      <c r="D93" s="12">
        <v>52.530612244897952</v>
      </c>
    </row>
    <row r="94" spans="1:4" x14ac:dyDescent="0.25">
      <c r="A94" s="2">
        <v>4.4000000000000004</v>
      </c>
      <c r="B94" s="2">
        <v>39.112000000000002</v>
      </c>
      <c r="C94" s="1">
        <v>4.4000000000000004</v>
      </c>
      <c r="D94" s="12">
        <v>52.530612244897952</v>
      </c>
    </row>
    <row r="95" spans="1:4" x14ac:dyDescent="0.25">
      <c r="A95" s="2">
        <v>4.4000000000000004</v>
      </c>
      <c r="B95" s="2">
        <v>14.510999999999999</v>
      </c>
      <c r="C95" s="1">
        <v>4.4000000000000004</v>
      </c>
      <c r="D95" s="12">
        <v>52.530612244897952</v>
      </c>
    </row>
    <row r="96" spans="1:4" x14ac:dyDescent="0.25">
      <c r="A96" s="2">
        <v>4.4000000000000004</v>
      </c>
      <c r="B96" s="2">
        <v>23.814</v>
      </c>
      <c r="C96" s="1">
        <v>4.4000000000000004</v>
      </c>
      <c r="D96" s="12">
        <v>52.530612244897952</v>
      </c>
    </row>
    <row r="97" spans="1:4" x14ac:dyDescent="0.25">
      <c r="A97" s="2">
        <v>4.5</v>
      </c>
      <c r="B97" s="2">
        <v>8.5109999999999992</v>
      </c>
      <c r="C97" s="1">
        <v>4.5</v>
      </c>
      <c r="D97" s="12">
        <v>224.65306122448979</v>
      </c>
    </row>
    <row r="98" spans="1:4" x14ac:dyDescent="0.25">
      <c r="A98" s="2">
        <v>4.5</v>
      </c>
      <c r="B98" s="2">
        <v>6.0129999999999999</v>
      </c>
      <c r="C98" s="1">
        <v>4.5</v>
      </c>
      <c r="D98" s="12">
        <v>224.65306122448979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30"/>
  <sheetViews>
    <sheetView workbookViewId="0">
      <selection activeCell="A21" sqref="A21"/>
    </sheetView>
  </sheetViews>
  <sheetFormatPr baseColWidth="10" defaultColWidth="10.875" defaultRowHeight="15.75" x14ac:dyDescent="0.25"/>
  <cols>
    <col min="1" max="1" width="24" style="6" customWidth="1"/>
    <col min="2" max="2" width="8.375" style="5" bestFit="1" customWidth="1"/>
    <col min="3" max="3" width="5.375" style="5" customWidth="1"/>
    <col min="4" max="5" width="8.125" style="5" bestFit="1" customWidth="1"/>
    <col min="6" max="6" width="7.125" style="5" bestFit="1" customWidth="1"/>
    <col min="7" max="7" width="24.125" style="6" bestFit="1" customWidth="1"/>
    <col min="8" max="8" width="8.125" style="5" bestFit="1" customWidth="1"/>
    <col min="9" max="9" width="8.625" style="5" bestFit="1" customWidth="1"/>
    <col min="10" max="11" width="7.625" style="5" bestFit="1" customWidth="1"/>
    <col min="12" max="12" width="6.625" style="5" bestFit="1" customWidth="1"/>
    <col min="13" max="13" width="5.625" style="7" bestFit="1" customWidth="1"/>
    <col min="14" max="16384" width="10.875" style="7"/>
  </cols>
  <sheetData>
    <row r="2" spans="1:13" x14ac:dyDescent="0.25">
      <c r="A2" s="4" t="s">
        <v>16</v>
      </c>
      <c r="B2" s="5" t="s">
        <v>21</v>
      </c>
      <c r="M2" s="5"/>
    </row>
    <row r="3" spans="1:13" x14ac:dyDescent="0.25">
      <c r="A3" s="6" t="s">
        <v>22</v>
      </c>
      <c r="M3" s="5"/>
    </row>
    <row r="4" spans="1:13" x14ac:dyDescent="0.25">
      <c r="A4" s="7" t="s">
        <v>8</v>
      </c>
      <c r="B4" s="5" t="s">
        <v>13</v>
      </c>
      <c r="C4" s="5" t="s">
        <v>9</v>
      </c>
      <c r="D4" s="5" t="s">
        <v>14</v>
      </c>
      <c r="E4" s="5" t="s">
        <v>15</v>
      </c>
      <c r="F4" s="5" t="s">
        <v>10</v>
      </c>
      <c r="J4" s="8"/>
      <c r="K4" s="8"/>
      <c r="L4" s="9"/>
      <c r="M4" s="9"/>
    </row>
    <row r="5" spans="1:13" x14ac:dyDescent="0.25">
      <c r="A5" s="7" t="s">
        <v>11</v>
      </c>
      <c r="B5" s="5">
        <v>3.3039999999999998</v>
      </c>
      <c r="C5" s="5">
        <v>1</v>
      </c>
      <c r="D5" s="5">
        <v>3.3039999999999998</v>
      </c>
      <c r="E5" s="5">
        <v>6.5564999999999998</v>
      </c>
      <c r="F5" s="5">
        <v>8.3199999999999996E-2</v>
      </c>
      <c r="J5" s="8"/>
      <c r="K5" s="8"/>
      <c r="L5" s="9"/>
      <c r="M5" s="9"/>
    </row>
    <row r="6" spans="1:13" x14ac:dyDescent="0.25">
      <c r="A6" s="7" t="s">
        <v>12</v>
      </c>
      <c r="B6" s="5">
        <v>1.5118</v>
      </c>
      <c r="C6" s="5">
        <v>3</v>
      </c>
      <c r="D6" s="5">
        <v>0.50390000000000001</v>
      </c>
      <c r="J6" s="8"/>
      <c r="K6" s="8"/>
      <c r="L6" s="9"/>
      <c r="M6" s="9"/>
    </row>
    <row r="7" spans="1:13" x14ac:dyDescent="0.25">
      <c r="J7" s="8"/>
      <c r="K7" s="8"/>
      <c r="L7" s="9"/>
      <c r="M7" s="9"/>
    </row>
    <row r="8" spans="1:13" x14ac:dyDescent="0.25">
      <c r="A8" s="4" t="s">
        <v>17</v>
      </c>
      <c r="B8" s="5" t="s">
        <v>18</v>
      </c>
      <c r="J8" s="8"/>
      <c r="K8" s="8"/>
      <c r="L8" s="9"/>
      <c r="M8" s="9"/>
    </row>
    <row r="9" spans="1:13" x14ac:dyDescent="0.25">
      <c r="A9" s="6" t="s">
        <v>19</v>
      </c>
      <c r="J9" s="10"/>
      <c r="K9" s="10"/>
      <c r="L9" s="9"/>
      <c r="M9" s="9"/>
    </row>
    <row r="10" spans="1:13" x14ac:dyDescent="0.25">
      <c r="A10" s="7" t="s">
        <v>8</v>
      </c>
      <c r="B10" s="5" t="s">
        <v>13</v>
      </c>
      <c r="C10" s="5" t="s">
        <v>9</v>
      </c>
      <c r="D10" s="5" t="s">
        <v>14</v>
      </c>
      <c r="E10" s="5" t="s">
        <v>15</v>
      </c>
      <c r="F10" s="5" t="s">
        <v>10</v>
      </c>
      <c r="J10" s="10"/>
      <c r="K10" s="10"/>
      <c r="L10" s="9"/>
      <c r="M10" s="9"/>
    </row>
    <row r="11" spans="1:13" x14ac:dyDescent="0.25">
      <c r="A11" s="7" t="s">
        <v>11</v>
      </c>
      <c r="B11" s="5">
        <v>62.405299999999997</v>
      </c>
      <c r="C11" s="5">
        <v>1</v>
      </c>
      <c r="D11" s="5">
        <v>62.405299999999997</v>
      </c>
      <c r="E11" s="5">
        <v>30.127099999999999</v>
      </c>
      <c r="F11" s="11">
        <v>1.1900000000000001E-2</v>
      </c>
      <c r="J11" s="10"/>
      <c r="K11" s="10"/>
      <c r="L11" s="9"/>
      <c r="M11" s="9"/>
    </row>
    <row r="12" spans="1:13" x14ac:dyDescent="0.25">
      <c r="A12" s="7" t="s">
        <v>12</v>
      </c>
      <c r="B12" s="5">
        <v>6.2141999999999999</v>
      </c>
      <c r="C12" s="5">
        <v>3</v>
      </c>
      <c r="D12" s="5">
        <v>2.0714000000000001</v>
      </c>
      <c r="J12" s="10"/>
      <c r="K12" s="10"/>
      <c r="L12" s="9"/>
      <c r="M12" s="9"/>
    </row>
    <row r="13" spans="1:13" x14ac:dyDescent="0.25">
      <c r="J13" s="10"/>
      <c r="K13" s="10"/>
      <c r="L13" s="9"/>
      <c r="M13" s="9"/>
    </row>
    <row r="14" spans="1:13" x14ac:dyDescent="0.25">
      <c r="A14" s="4" t="s">
        <v>26</v>
      </c>
    </row>
    <row r="15" spans="1:13" x14ac:dyDescent="0.25">
      <c r="A15" s="18" t="s">
        <v>27</v>
      </c>
      <c r="B15" s="19"/>
      <c r="C15" s="19"/>
      <c r="D15" s="19"/>
      <c r="E15" s="19"/>
      <c r="F15" s="19"/>
    </row>
    <row r="16" spans="1:13" x14ac:dyDescent="0.25">
      <c r="A16" s="21" t="s">
        <v>8</v>
      </c>
      <c r="B16" s="22" t="s">
        <v>13</v>
      </c>
      <c r="C16" s="22" t="s">
        <v>9</v>
      </c>
      <c r="D16" s="22" t="s">
        <v>14</v>
      </c>
      <c r="E16" s="22" t="s">
        <v>15</v>
      </c>
      <c r="F16" s="22" t="s">
        <v>10</v>
      </c>
    </row>
    <row r="17" spans="1:6" x14ac:dyDescent="0.25">
      <c r="A17" s="21" t="s">
        <v>11</v>
      </c>
      <c r="B17" s="22">
        <v>5.47E-3</v>
      </c>
      <c r="C17" s="22">
        <v>1</v>
      </c>
      <c r="D17" s="22">
        <v>5.47E-3</v>
      </c>
      <c r="E17" s="22">
        <v>1.73E-3</v>
      </c>
      <c r="F17" s="22">
        <v>0.96943000000000001</v>
      </c>
    </row>
    <row r="18" spans="1:6" x14ac:dyDescent="0.25">
      <c r="A18" s="21" t="s">
        <v>12</v>
      </c>
      <c r="B18" s="22">
        <v>9.4781300000000002</v>
      </c>
      <c r="C18" s="22">
        <v>3</v>
      </c>
      <c r="D18" s="22">
        <v>3.1593800000000001</v>
      </c>
      <c r="E18" s="22"/>
      <c r="F18" s="23"/>
    </row>
    <row r="19" spans="1:6" x14ac:dyDescent="0.25">
      <c r="A19" s="18"/>
      <c r="B19" s="19"/>
      <c r="C19" s="19"/>
      <c r="D19" s="20"/>
      <c r="E19" s="20"/>
      <c r="F19" s="20"/>
    </row>
    <row r="20" spans="1:6" x14ac:dyDescent="0.25">
      <c r="A20" s="6" t="s">
        <v>28</v>
      </c>
    </row>
    <row r="21" spans="1:6" x14ac:dyDescent="0.25">
      <c r="A21" s="6" t="s">
        <v>29</v>
      </c>
    </row>
    <row r="22" spans="1:6" x14ac:dyDescent="0.25">
      <c r="A22" s="21" t="s">
        <v>8</v>
      </c>
      <c r="B22" s="22" t="s">
        <v>13</v>
      </c>
      <c r="C22" s="22" t="s">
        <v>9</v>
      </c>
      <c r="D22" s="22" t="s">
        <v>14</v>
      </c>
      <c r="E22" s="22" t="s">
        <v>15</v>
      </c>
      <c r="F22" s="22" t="s">
        <v>10</v>
      </c>
    </row>
    <row r="23" spans="1:6" x14ac:dyDescent="0.25">
      <c r="A23" s="21" t="s">
        <v>11</v>
      </c>
      <c r="B23" s="22">
        <v>13.10369</v>
      </c>
      <c r="C23" s="22">
        <v>1</v>
      </c>
      <c r="D23" s="22">
        <v>13.10369</v>
      </c>
      <c r="E23" s="22">
        <v>10.072319999999999</v>
      </c>
      <c r="F23" s="22">
        <v>5.0340000000000003E-2</v>
      </c>
    </row>
    <row r="24" spans="1:6" x14ac:dyDescent="0.25">
      <c r="A24" s="21" t="s">
        <v>12</v>
      </c>
      <c r="B24" s="22">
        <v>3.9028800000000001</v>
      </c>
      <c r="C24" s="22">
        <v>3</v>
      </c>
      <c r="D24" s="22">
        <v>1.3009599999999999</v>
      </c>
      <c r="E24" s="22"/>
      <c r="F24" s="23"/>
    </row>
    <row r="26" spans="1:6" x14ac:dyDescent="0.25">
      <c r="A26" s="6" t="s">
        <v>30</v>
      </c>
    </row>
    <row r="27" spans="1:6" x14ac:dyDescent="0.25">
      <c r="A27" s="6" t="s">
        <v>31</v>
      </c>
    </row>
    <row r="28" spans="1:6" x14ac:dyDescent="0.25">
      <c r="A28" s="21" t="s">
        <v>8</v>
      </c>
      <c r="B28" s="22" t="s">
        <v>13</v>
      </c>
      <c r="C28" s="22" t="s">
        <v>9</v>
      </c>
      <c r="D28" s="22" t="s">
        <v>14</v>
      </c>
      <c r="E28" s="22" t="s">
        <v>15</v>
      </c>
      <c r="F28" s="22" t="s">
        <v>10</v>
      </c>
    </row>
    <row r="29" spans="1:6" x14ac:dyDescent="0.25">
      <c r="A29" s="21" t="s">
        <v>11</v>
      </c>
      <c r="B29" s="22">
        <v>0.42226000000000002</v>
      </c>
      <c r="C29" s="22">
        <v>1</v>
      </c>
      <c r="D29" s="22">
        <v>0.42226000000000002</v>
      </c>
      <c r="E29" s="22">
        <v>1.2829999999999999E-2</v>
      </c>
      <c r="F29" s="22">
        <v>0.91698000000000002</v>
      </c>
    </row>
    <row r="30" spans="1:6" x14ac:dyDescent="0.25">
      <c r="A30" s="21" t="s">
        <v>12</v>
      </c>
      <c r="B30" s="22">
        <v>98.752300000000005</v>
      </c>
      <c r="C30" s="22">
        <v>3</v>
      </c>
      <c r="D30" s="22">
        <v>32.917430000000003</v>
      </c>
      <c r="E30" s="22"/>
      <c r="F30" s="23"/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C24"/>
  <sheetViews>
    <sheetView workbookViewId="0">
      <selection activeCell="A21" sqref="A21:C25"/>
    </sheetView>
  </sheetViews>
  <sheetFormatPr baseColWidth="10" defaultRowHeight="15.75" x14ac:dyDescent="0.25"/>
  <sheetData>
    <row r="21" spans="1:3" x14ac:dyDescent="0.25">
      <c r="A21" t="s">
        <v>23</v>
      </c>
      <c r="B21">
        <v>0.90759999999999996</v>
      </c>
      <c r="C21" t="s">
        <v>24</v>
      </c>
    </row>
    <row r="22" spans="1:3" x14ac:dyDescent="0.25">
      <c r="B22">
        <v>0.36280000000000001</v>
      </c>
      <c r="C22" t="s">
        <v>20</v>
      </c>
    </row>
    <row r="24" spans="1:3" x14ac:dyDescent="0.25">
      <c r="A24" t="s">
        <v>23</v>
      </c>
      <c r="B24">
        <v>0.7409</v>
      </c>
      <c r="C24" t="s">
        <v>25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C24"/>
  <sheetViews>
    <sheetView workbookViewId="0">
      <selection activeCell="B25" sqref="B25"/>
    </sheetView>
  </sheetViews>
  <sheetFormatPr baseColWidth="10" defaultRowHeight="15.75" x14ac:dyDescent="0.25"/>
  <sheetData>
    <row r="21" spans="1:3" x14ac:dyDescent="0.25">
      <c r="A21" t="s">
        <v>23</v>
      </c>
      <c r="B21">
        <v>0.99590000000000001</v>
      </c>
      <c r="C21" t="s">
        <v>24</v>
      </c>
    </row>
    <row r="22" spans="1:3" x14ac:dyDescent="0.25">
      <c r="B22">
        <v>0.42259999999999998</v>
      </c>
      <c r="C22" t="s">
        <v>20</v>
      </c>
    </row>
    <row r="24" spans="1:3" x14ac:dyDescent="0.25">
      <c r="A24" t="s">
        <v>23</v>
      </c>
      <c r="B24">
        <v>0.89170000000000005</v>
      </c>
      <c r="C24" t="s">
        <v>25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33" sqref="J33"/>
    </sheetView>
  </sheetViews>
  <sheetFormatPr baseColWidth="10" defaultRowHeight="15.7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"/>
  <sheetViews>
    <sheetView tabSelected="1" workbookViewId="0">
      <selection activeCell="I1" sqref="I1:O1048576"/>
    </sheetView>
  </sheetViews>
  <sheetFormatPr baseColWidth="10" defaultRowHeight="15.75" x14ac:dyDescent="0.25"/>
  <cols>
    <col min="1" max="1" width="12.625" bestFit="1" customWidth="1"/>
    <col min="6" max="7" width="10.875" style="31"/>
    <col min="9" max="9" width="10.125" style="27" bestFit="1" customWidth="1"/>
    <col min="10" max="10" width="6.125" style="27" customWidth="1"/>
    <col min="11" max="11" width="10.125" style="27" bestFit="1" customWidth="1"/>
    <col min="12" max="12" width="9.125" style="27" bestFit="1" customWidth="1"/>
    <col min="13" max="13" width="6.125" style="27" bestFit="1" customWidth="1"/>
  </cols>
  <sheetData>
    <row r="1" spans="1:7" x14ac:dyDescent="0.25">
      <c r="A1" t="s">
        <v>5</v>
      </c>
      <c r="B1" t="s">
        <v>0</v>
      </c>
      <c r="C1" t="s">
        <v>1</v>
      </c>
      <c r="D1" t="s">
        <v>32</v>
      </c>
      <c r="E1" t="s">
        <v>1</v>
      </c>
      <c r="F1" s="31" t="s">
        <v>33</v>
      </c>
      <c r="G1" s="31" t="s">
        <v>33</v>
      </c>
    </row>
    <row r="2" spans="1:7" x14ac:dyDescent="0.25">
      <c r="A2" t="s">
        <v>2</v>
      </c>
      <c r="F2" s="31" t="s">
        <v>20</v>
      </c>
      <c r="G2" s="31" t="s">
        <v>24</v>
      </c>
    </row>
    <row r="3" spans="1:7" x14ac:dyDescent="0.25">
      <c r="A3">
        <v>0.1</v>
      </c>
      <c r="B3">
        <v>1175.31632653061</v>
      </c>
      <c r="C3">
        <v>2.8769999999999998</v>
      </c>
      <c r="D3" s="25">
        <f>LOG(B3,10)</f>
        <v>3.0701547690570146</v>
      </c>
      <c r="E3">
        <v>2.8769999999999998</v>
      </c>
      <c r="F3" s="32">
        <f>STDEV(B3:B38)/SQRT(19)</f>
        <v>88.365614018123267</v>
      </c>
      <c r="G3" s="30">
        <f>STDEV(C3:C38)/SQRT(19)</f>
        <v>0.76541083826709444</v>
      </c>
    </row>
    <row r="4" spans="1:7" x14ac:dyDescent="0.25">
      <c r="A4">
        <v>0.2</v>
      </c>
      <c r="B4" s="24"/>
      <c r="C4" s="24"/>
      <c r="D4" s="26"/>
      <c r="E4" s="24"/>
      <c r="F4" s="32"/>
      <c r="G4" s="32"/>
    </row>
    <row r="5" spans="1:7" x14ac:dyDescent="0.25">
      <c r="A5">
        <v>0.3</v>
      </c>
      <c r="B5">
        <v>1332.387755102041</v>
      </c>
      <c r="C5">
        <v>4.8765000000000001</v>
      </c>
      <c r="D5" s="25">
        <f t="shared" ref="D5:D38" si="0">LOG(B5,10)</f>
        <v>3.1246306327882389</v>
      </c>
      <c r="E5">
        <v>4.8765000000000001</v>
      </c>
      <c r="F5" s="32">
        <v>88.4</v>
      </c>
      <c r="G5" s="30">
        <v>0.76500000000000001</v>
      </c>
    </row>
    <row r="6" spans="1:7" x14ac:dyDescent="0.25">
      <c r="A6">
        <v>0.4</v>
      </c>
      <c r="B6">
        <v>1200.9897959183675</v>
      </c>
      <c r="C6">
        <v>3.625</v>
      </c>
      <c r="D6" s="25">
        <f t="shared" si="0"/>
        <v>3.0795393174818635</v>
      </c>
      <c r="E6">
        <v>3.625</v>
      </c>
      <c r="F6" s="32">
        <v>88.4</v>
      </c>
      <c r="G6" s="30">
        <v>0.76500000000000001</v>
      </c>
    </row>
    <row r="7" spans="1:7" x14ac:dyDescent="0.25">
      <c r="A7">
        <v>0.5</v>
      </c>
      <c r="B7">
        <v>937.19387755102048</v>
      </c>
      <c r="C7">
        <v>3.5714285714285716</v>
      </c>
      <c r="D7" s="25">
        <f t="shared" si="0"/>
        <v>2.9718294427989194</v>
      </c>
      <c r="E7">
        <v>3.5714285714285716</v>
      </c>
      <c r="F7" s="32">
        <v>88.4</v>
      </c>
      <c r="G7" s="30">
        <v>0.76500000000000001</v>
      </c>
    </row>
    <row r="8" spans="1:7" x14ac:dyDescent="0.25">
      <c r="D8" s="25"/>
      <c r="F8" s="32"/>
      <c r="G8" s="30"/>
    </row>
    <row r="9" spans="1:7" x14ac:dyDescent="0.25">
      <c r="A9" t="s">
        <v>6</v>
      </c>
      <c r="D9" s="25"/>
      <c r="F9" s="32"/>
      <c r="G9" s="30"/>
    </row>
    <row r="10" spans="1:7" x14ac:dyDescent="0.25">
      <c r="A10" t="s">
        <v>2</v>
      </c>
      <c r="D10" s="25"/>
      <c r="F10" s="32"/>
      <c r="G10" s="30"/>
    </row>
    <row r="11" spans="1:7" x14ac:dyDescent="0.25">
      <c r="A11">
        <v>1.1000000000000001</v>
      </c>
      <c r="B11">
        <v>937.19387755102002</v>
      </c>
      <c r="C11">
        <v>4.8002500000000001</v>
      </c>
      <c r="D11" s="25">
        <f t="shared" si="0"/>
        <v>2.9718294427989189</v>
      </c>
      <c r="E11">
        <v>4.8002500000000001</v>
      </c>
      <c r="F11" s="32">
        <v>88.4</v>
      </c>
      <c r="G11" s="30">
        <v>0.76500000000000001</v>
      </c>
    </row>
    <row r="12" spans="1:7" x14ac:dyDescent="0.25">
      <c r="A12">
        <v>1.2</v>
      </c>
      <c r="B12">
        <v>699.70408163265301</v>
      </c>
      <c r="C12">
        <v>6.4189999999999996</v>
      </c>
      <c r="D12" s="25">
        <f t="shared" si="0"/>
        <v>2.8449144073198411</v>
      </c>
      <c r="E12">
        <v>6.4189999999999996</v>
      </c>
      <c r="F12" s="32">
        <v>88.4</v>
      </c>
      <c r="G12" s="30">
        <v>0.76500000000000001</v>
      </c>
    </row>
    <row r="13" spans="1:7" x14ac:dyDescent="0.25">
      <c r="A13">
        <v>1.3</v>
      </c>
      <c r="B13">
        <v>713.32653061224494</v>
      </c>
      <c r="C13">
        <v>6.1229999999999993</v>
      </c>
      <c r="D13" s="25">
        <f t="shared" si="0"/>
        <v>2.8532883769496431</v>
      </c>
      <c r="E13">
        <v>6.1229999999999993</v>
      </c>
      <c r="F13" s="32">
        <v>88.4</v>
      </c>
      <c r="G13" s="30">
        <v>0.76500000000000001</v>
      </c>
    </row>
    <row r="14" spans="1:7" x14ac:dyDescent="0.25">
      <c r="A14">
        <v>1.4</v>
      </c>
      <c r="B14">
        <v>903.68367346938794</v>
      </c>
      <c r="C14" s="29">
        <v>9.0080000000000009</v>
      </c>
      <c r="D14" s="26"/>
      <c r="E14" s="24"/>
      <c r="F14" s="32">
        <v>88.4</v>
      </c>
      <c r="G14" s="30">
        <v>0.76500000000000001</v>
      </c>
    </row>
    <row r="15" spans="1:7" x14ac:dyDescent="0.25">
      <c r="A15">
        <v>1.5</v>
      </c>
      <c r="B15">
        <v>1032.7755102040817</v>
      </c>
      <c r="C15">
        <v>6.1057500000000005</v>
      </c>
      <c r="D15" s="25">
        <f t="shared" si="0"/>
        <v>3.0140059311277185</v>
      </c>
      <c r="E15">
        <v>6.1057500000000005</v>
      </c>
      <c r="F15" s="32">
        <v>88.4</v>
      </c>
      <c r="G15" s="30">
        <v>0.76500000000000001</v>
      </c>
    </row>
    <row r="16" spans="1:7" x14ac:dyDescent="0.25">
      <c r="D16" s="25"/>
      <c r="F16" s="32"/>
      <c r="G16" s="30"/>
    </row>
    <row r="17" spans="1:14" x14ac:dyDescent="0.25">
      <c r="A17" t="s">
        <v>7</v>
      </c>
      <c r="D17" s="25"/>
      <c r="F17" s="32"/>
      <c r="G17" s="30"/>
      <c r="I17"/>
      <c r="N17" s="27"/>
    </row>
    <row r="18" spans="1:14" x14ac:dyDescent="0.25">
      <c r="A18" t="s">
        <v>2</v>
      </c>
      <c r="D18" s="25"/>
      <c r="F18" s="32"/>
      <c r="G18" s="30"/>
      <c r="I18" s="21"/>
      <c r="J18" s="22"/>
      <c r="K18" s="22"/>
      <c r="L18" s="22"/>
      <c r="M18" s="22"/>
      <c r="N18" s="22"/>
    </row>
    <row r="19" spans="1:14" x14ac:dyDescent="0.25">
      <c r="A19">
        <v>2.1</v>
      </c>
      <c r="B19">
        <v>524.15306122448987</v>
      </c>
      <c r="C19">
        <v>9.3263333333333343</v>
      </c>
      <c r="D19" s="25">
        <f t="shared" si="0"/>
        <v>2.7194581265611144</v>
      </c>
      <c r="E19">
        <v>9.3263333333333343</v>
      </c>
      <c r="F19" s="32">
        <v>88.4</v>
      </c>
      <c r="G19" s="30">
        <v>0.76500000000000001</v>
      </c>
      <c r="I19" s="21"/>
      <c r="J19" s="22"/>
      <c r="K19" s="22"/>
      <c r="L19" s="22"/>
      <c r="M19" s="22"/>
      <c r="N19" s="28"/>
    </row>
    <row r="20" spans="1:14" x14ac:dyDescent="0.25">
      <c r="A20">
        <v>2.2000000000000002</v>
      </c>
      <c r="B20">
        <v>799.5204081632653</v>
      </c>
      <c r="C20" s="29">
        <v>6.1725000000000003</v>
      </c>
      <c r="D20" s="30">
        <f t="shared" si="0"/>
        <v>2.9028295538102995</v>
      </c>
      <c r="E20" s="29">
        <v>6.1725000000000003</v>
      </c>
      <c r="F20" s="32">
        <v>88.4</v>
      </c>
      <c r="G20" s="30">
        <v>0.76500000000000001</v>
      </c>
      <c r="I20" s="21"/>
      <c r="J20" s="22"/>
      <c r="K20" s="22"/>
      <c r="L20" s="22"/>
      <c r="M20" s="22"/>
      <c r="N20" s="23"/>
    </row>
    <row r="21" spans="1:14" x14ac:dyDescent="0.25">
      <c r="A21">
        <v>2.2999999999999998</v>
      </c>
      <c r="B21">
        <v>518.20408163265313</v>
      </c>
      <c r="C21" s="29">
        <v>11.216199999999999</v>
      </c>
      <c r="D21" s="26"/>
      <c r="E21" s="24"/>
      <c r="F21" s="32">
        <v>88.4</v>
      </c>
      <c r="G21" s="30">
        <v>0.76500000000000001</v>
      </c>
    </row>
    <row r="22" spans="1:14" x14ac:dyDescent="0.25">
      <c r="A22">
        <v>2.4</v>
      </c>
      <c r="B22">
        <v>772.05102040816337</v>
      </c>
      <c r="C22" s="29">
        <v>8.3402500000000011</v>
      </c>
      <c r="D22" s="30">
        <f t="shared" si="0"/>
        <v>2.887646001306682</v>
      </c>
      <c r="E22" s="29">
        <v>8.3402500000000011</v>
      </c>
      <c r="F22" s="32">
        <v>88.4</v>
      </c>
      <c r="G22" s="30">
        <v>0.76500000000000001</v>
      </c>
    </row>
    <row r="23" spans="1:14" x14ac:dyDescent="0.25">
      <c r="A23">
        <v>2.5</v>
      </c>
      <c r="B23">
        <v>543.5</v>
      </c>
      <c r="C23" s="29">
        <v>10.939</v>
      </c>
      <c r="D23" s="26"/>
      <c r="E23" s="24"/>
      <c r="F23" s="32">
        <v>88.4</v>
      </c>
      <c r="G23" s="30">
        <v>0.76500000000000001</v>
      </c>
    </row>
    <row r="24" spans="1:14" x14ac:dyDescent="0.25">
      <c r="D24" s="25"/>
      <c r="F24" s="32"/>
      <c r="G24" s="30"/>
    </row>
    <row r="25" spans="1:14" x14ac:dyDescent="0.25">
      <c r="A25" t="s">
        <v>4</v>
      </c>
      <c r="D25" s="25"/>
      <c r="F25" s="32"/>
      <c r="G25" s="30"/>
    </row>
    <row r="26" spans="1:14" x14ac:dyDescent="0.25">
      <c r="A26" t="s">
        <v>2</v>
      </c>
      <c r="D26" s="25"/>
      <c r="F26" s="32"/>
      <c r="G26" s="30"/>
    </row>
    <row r="27" spans="1:14" x14ac:dyDescent="0.25">
      <c r="A27">
        <v>3.1</v>
      </c>
      <c r="B27" s="24"/>
      <c r="C27" s="24"/>
      <c r="D27" s="26"/>
      <c r="E27" s="24"/>
      <c r="F27" s="32"/>
      <c r="G27" s="30"/>
    </row>
    <row r="28" spans="1:14" x14ac:dyDescent="0.25">
      <c r="A28">
        <v>3.2</v>
      </c>
      <c r="B28" s="24"/>
      <c r="C28" s="24"/>
      <c r="D28" s="26"/>
      <c r="E28" s="24"/>
      <c r="F28" s="32"/>
      <c r="G28" s="30"/>
    </row>
    <row r="29" spans="1:14" x14ac:dyDescent="0.25">
      <c r="A29">
        <v>3.3</v>
      </c>
      <c r="B29">
        <v>321.69387755102042</v>
      </c>
      <c r="C29">
        <v>9.431750000000001</v>
      </c>
      <c r="D29" s="25">
        <f t="shared" si="0"/>
        <v>2.5074427955270555</v>
      </c>
      <c r="E29">
        <v>9.431750000000001</v>
      </c>
      <c r="F29" s="32">
        <v>88.4</v>
      </c>
      <c r="G29" s="30">
        <v>0.76500000000000001</v>
      </c>
    </row>
    <row r="30" spans="1:14" x14ac:dyDescent="0.25">
      <c r="A30">
        <v>3.4</v>
      </c>
      <c r="B30">
        <v>66.41836734693878</v>
      </c>
      <c r="C30">
        <v>13.967333333333334</v>
      </c>
      <c r="D30" s="25">
        <f t="shared" si="0"/>
        <v>1.8222881958493879</v>
      </c>
      <c r="E30">
        <v>13.967333333333334</v>
      </c>
      <c r="F30" s="32">
        <v>88.4</v>
      </c>
      <c r="G30" s="30">
        <v>0.76500000000000001</v>
      </c>
    </row>
    <row r="31" spans="1:14" x14ac:dyDescent="0.25">
      <c r="A31">
        <v>3.5</v>
      </c>
      <c r="B31">
        <v>445.4693877551021</v>
      </c>
      <c r="C31">
        <v>8.5679999999999996</v>
      </c>
      <c r="D31" s="25">
        <f t="shared" si="0"/>
        <v>2.6488178650825946</v>
      </c>
      <c r="E31">
        <v>8.5679999999999996</v>
      </c>
      <c r="F31" s="32">
        <v>88.4</v>
      </c>
      <c r="G31" s="30">
        <v>0.76500000000000001</v>
      </c>
    </row>
    <row r="32" spans="1:14" x14ac:dyDescent="0.25">
      <c r="D32" s="25"/>
      <c r="F32" s="32"/>
      <c r="G32" s="30"/>
    </row>
    <row r="33" spans="1:7" x14ac:dyDescent="0.25">
      <c r="A33" t="s">
        <v>3</v>
      </c>
      <c r="D33" s="25"/>
      <c r="F33" s="32"/>
      <c r="G33" s="30"/>
    </row>
    <row r="34" spans="1:7" x14ac:dyDescent="0.25">
      <c r="A34" t="s">
        <v>2</v>
      </c>
      <c r="D34" s="25"/>
      <c r="F34" s="32"/>
      <c r="G34" s="30"/>
    </row>
    <row r="35" spans="1:7" x14ac:dyDescent="0.25">
      <c r="A35">
        <v>4.0999999999999996</v>
      </c>
      <c r="B35" s="24"/>
      <c r="C35" s="24"/>
      <c r="D35" s="26"/>
      <c r="E35" s="24"/>
      <c r="F35" s="32"/>
      <c r="G35" s="30"/>
    </row>
    <row r="36" spans="1:7" x14ac:dyDescent="0.25">
      <c r="A36">
        <v>4.2</v>
      </c>
      <c r="B36">
        <v>206.77551020408166</v>
      </c>
      <c r="C36">
        <v>8.6415000000000006</v>
      </c>
      <c r="D36" s="25">
        <f t="shared" si="0"/>
        <v>2.3154991010899963</v>
      </c>
      <c r="E36">
        <v>8.6415000000000006</v>
      </c>
      <c r="F36" s="32">
        <v>88.4</v>
      </c>
      <c r="G36" s="30">
        <v>0.76500000000000001</v>
      </c>
    </row>
    <row r="37" spans="1:7" x14ac:dyDescent="0.25">
      <c r="A37">
        <v>4.3</v>
      </c>
      <c r="B37">
        <v>129.59183673469389</v>
      </c>
      <c r="C37">
        <v>11.3004</v>
      </c>
      <c r="D37" s="25">
        <f t="shared" si="0"/>
        <v>2.1125776452634617</v>
      </c>
      <c r="E37">
        <v>11.3004</v>
      </c>
      <c r="F37" s="32">
        <v>88.4</v>
      </c>
      <c r="G37" s="30">
        <v>0.76500000000000001</v>
      </c>
    </row>
    <row r="38" spans="1:7" x14ac:dyDescent="0.25">
      <c r="A38">
        <v>4.4000000000000004</v>
      </c>
      <c r="B38">
        <v>52.530612244898002</v>
      </c>
      <c r="C38">
        <v>14.510999999999999</v>
      </c>
      <c r="D38" s="25">
        <f t="shared" si="0"/>
        <v>1.7204124625398545</v>
      </c>
      <c r="E38">
        <v>14.510999999999999</v>
      </c>
      <c r="F38" s="32">
        <v>88.4</v>
      </c>
      <c r="G38" s="30">
        <v>0.76500000000000001</v>
      </c>
    </row>
    <row r="39" spans="1:7" x14ac:dyDescent="0.25">
      <c r="A39">
        <v>4.5</v>
      </c>
      <c r="B39" s="24"/>
      <c r="C39" s="24"/>
      <c r="D39" s="26"/>
      <c r="E39" s="24"/>
      <c r="F39" s="30"/>
      <c r="G39" s="30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Sheet1</vt:lpstr>
      <vt:lpstr>Stats</vt:lpstr>
      <vt:lpstr>Control residuals</vt:lpstr>
      <vt:lpstr>Excessive residuals</vt:lpstr>
      <vt:lpstr>ANCOVA residuals</vt:lpstr>
      <vt:lpstr>Full distribution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ISIS</cp:lastModifiedBy>
  <dcterms:created xsi:type="dcterms:W3CDTF">2018-02-11T22:23:34Z</dcterms:created>
  <dcterms:modified xsi:type="dcterms:W3CDTF">2018-10-07T11:55:12Z</dcterms:modified>
</cp:coreProperties>
</file>