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sProgramacion\REDES2\REDES2_1S2025_G15\Proyectos\Proyecto2\"/>
    </mc:Choice>
  </mc:AlternateContent>
  <xr:revisionPtr revIDLastSave="0" documentId="13_ncr:1_{4CE1B750-AF6D-46FC-9744-5B38989777B3}" xr6:coauthVersionLast="47" xr6:coauthVersionMax="47" xr10:uidLastSave="{00000000-0000-0000-0000-000000000000}"/>
  <bookViews>
    <workbookView xWindow="-108" yWindow="-108" windowWidth="23256" windowHeight="12456" xr2:uid="{154425BE-B7AB-43ED-8A6A-C6135300C1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1" l="1"/>
  <c r="Q55" i="1"/>
  <c r="P55" i="1"/>
  <c r="R55" i="1"/>
  <c r="S55" i="1"/>
  <c r="T55" i="1"/>
  <c r="U55" i="1"/>
  <c r="N55" i="1"/>
  <c r="O58" i="1"/>
  <c r="O57" i="1" l="1"/>
</calcChain>
</file>

<file path=xl/sharedStrings.xml><?xml version="1.0" encoding="utf-8"?>
<sst xmlns="http://schemas.openxmlformats.org/spreadsheetml/2006/main" count="287" uniqueCount="166">
  <si>
    <t>SW1</t>
  </si>
  <si>
    <t>gig 1/1/1</t>
  </si>
  <si>
    <t>gig 1/1/2</t>
  </si>
  <si>
    <t>gig 1/1/3</t>
  </si>
  <si>
    <t>SW2</t>
  </si>
  <si>
    <t>SW3</t>
  </si>
  <si>
    <t>SW4</t>
  </si>
  <si>
    <t>ip usada</t>
  </si>
  <si>
    <t>10.0.15.21</t>
  </si>
  <si>
    <t>255.255.255.252</t>
  </si>
  <si>
    <t>10.0.15.9</t>
  </si>
  <si>
    <t>10.0.15.17</t>
  </si>
  <si>
    <t>OSPF</t>
  </si>
  <si>
    <t>10.0.15.8</t>
  </si>
  <si>
    <t>0.0.0.3</t>
  </si>
  <si>
    <t>10.0.15.16</t>
  </si>
  <si>
    <t>10.0.15.20</t>
  </si>
  <si>
    <t>10.0.15.22</t>
  </si>
  <si>
    <t>10.0.15.25</t>
  </si>
  <si>
    <t>10.0.15.24</t>
  </si>
  <si>
    <t>10.0.15.14</t>
  </si>
  <si>
    <t>10.0.15.26</t>
  </si>
  <si>
    <t>10.0.15.18</t>
  </si>
  <si>
    <t>10.0.15.12</t>
  </si>
  <si>
    <t>gig 1/0/1</t>
  </si>
  <si>
    <t>gig 1/0/2</t>
  </si>
  <si>
    <t>server1</t>
  </si>
  <si>
    <t>server2</t>
  </si>
  <si>
    <t>10.0.15.1</t>
  </si>
  <si>
    <t>10.0.15.5</t>
  </si>
  <si>
    <t>10.0.15.13</t>
  </si>
  <si>
    <t>10.0.15.10</t>
  </si>
  <si>
    <t>10.0.15.0</t>
  </si>
  <si>
    <t>10.0.15.4</t>
  </si>
  <si>
    <t>ORDEN</t>
  </si>
  <si>
    <t>RED</t>
  </si>
  <si>
    <t>PRIMERA</t>
  </si>
  <si>
    <t>BROADCAST</t>
  </si>
  <si>
    <t>10.0.15.28</t>
  </si>
  <si>
    <t>10.0.15.32</t>
  </si>
  <si>
    <t>10.0.15.29</t>
  </si>
  <si>
    <t>LACP</t>
  </si>
  <si>
    <t>PAGP</t>
  </si>
  <si>
    <t>10.0.15.33</t>
  </si>
  <si>
    <t>PRACTICA 2</t>
  </si>
  <si>
    <t>LACP 1</t>
  </si>
  <si>
    <t>LACP 2</t>
  </si>
  <si>
    <t>LACP 3</t>
  </si>
  <si>
    <t>VLAN</t>
  </si>
  <si>
    <t>PISO 1</t>
  </si>
  <si>
    <t>PISO 2</t>
  </si>
  <si>
    <t>R1 VRRP</t>
  </si>
  <si>
    <t>R2 VRRP</t>
  </si>
  <si>
    <t>NUMERO</t>
  </si>
  <si>
    <t>DIAGONAL /</t>
  </si>
  <si>
    <t>192.168.15.0 /28</t>
  </si>
  <si>
    <t>192.168.15.64 /26</t>
  </si>
  <si>
    <t>192.168.15.128</t>
  </si>
  <si>
    <t>192.168.15.192</t>
  </si>
  <si>
    <t>192.168.100.0/25</t>
  </si>
  <si>
    <t>192.168.100.128/25</t>
  </si>
  <si>
    <t>UTILZADAS</t>
  </si>
  <si>
    <t>Router P2</t>
  </si>
  <si>
    <t>Router P3</t>
  </si>
  <si>
    <t>HOST</t>
  </si>
  <si>
    <t>ADMIN (VLAN AZUL - 16)</t>
  </si>
  <si>
    <t>ESTUDIANTES (VLAN ROSADA - 26)</t>
  </si>
  <si>
    <t>WEB SERVER (VLAN VERDE 36)</t>
  </si>
  <si>
    <t>DHCP SERVER (VLAN ANARANJADA - 46)</t>
  </si>
  <si>
    <t xml:space="preserve">UTILIZADO EN </t>
  </si>
  <si>
    <t>Direccion</t>
  </si>
  <si>
    <t>10.0.15.3</t>
  </si>
  <si>
    <t>10.0.15.7</t>
  </si>
  <si>
    <t>10.0.15.11</t>
  </si>
  <si>
    <t>10.0.15.15</t>
  </si>
  <si>
    <t>10.0.15.19</t>
  </si>
  <si>
    <t>10.0.15.23</t>
  </si>
  <si>
    <t>10.0.15.27</t>
  </si>
  <si>
    <t>PROYECTO 2</t>
  </si>
  <si>
    <t>192.168.15.0 /26</t>
  </si>
  <si>
    <t>192.168.36.0</t>
  </si>
  <si>
    <t>192.168.36.1</t>
  </si>
  <si>
    <t>192.168.36.64</t>
  </si>
  <si>
    <t>192.168.36.63</t>
  </si>
  <si>
    <t>192.168.36.65</t>
  </si>
  <si>
    <t>192.168.36.127</t>
  </si>
  <si>
    <t>192.168.36.128</t>
  </si>
  <si>
    <t>192.168.36.129</t>
  </si>
  <si>
    <t>192.168.36.132</t>
  </si>
  <si>
    <t>192.168.36.133</t>
  </si>
  <si>
    <t>192.168.36.135</t>
  </si>
  <si>
    <t>192.168.36.136</t>
  </si>
  <si>
    <t>192.168.36.137</t>
  </si>
  <si>
    <t>192.168.36.139</t>
  </si>
  <si>
    <t>192.168.36.140</t>
  </si>
  <si>
    <t>192.168.36.141</t>
  </si>
  <si>
    <t>192.168.36.143</t>
  </si>
  <si>
    <t>192.168.36.144</t>
  </si>
  <si>
    <t>192.168.36.145</t>
  </si>
  <si>
    <t>192.168.36.147</t>
  </si>
  <si>
    <t>VLAN 60</t>
  </si>
  <si>
    <t>VLAN 50</t>
  </si>
  <si>
    <t>DEFAULT GATEWAY</t>
  </si>
  <si>
    <t>UTILIZABLE</t>
  </si>
  <si>
    <t>R3.1</t>
  </si>
  <si>
    <t>R3.2</t>
  </si>
  <si>
    <t>LACP5</t>
  </si>
  <si>
    <t>LACP6</t>
  </si>
  <si>
    <t>MS3.1</t>
  </si>
  <si>
    <t>192.168.36.131</t>
  </si>
  <si>
    <t>ULTIMA</t>
  </si>
  <si>
    <t>192.168.36.62</t>
  </si>
  <si>
    <t>192.168.36.126</t>
  </si>
  <si>
    <t>192.168.36.130</t>
  </si>
  <si>
    <t>192.168.36.134</t>
  </si>
  <si>
    <t>192.168.36.138</t>
  </si>
  <si>
    <t>192.168.36.142</t>
  </si>
  <si>
    <t>192.168.36.146</t>
  </si>
  <si>
    <t>192.168.26.0</t>
  </si>
  <si>
    <t>192.168.26.64</t>
  </si>
  <si>
    <t>VLAN 30</t>
  </si>
  <si>
    <t>VLAN 40</t>
  </si>
  <si>
    <t>UTILIZADAS</t>
  </si>
  <si>
    <t>MASCARA</t>
  </si>
  <si>
    <t>WILDCARD</t>
  </si>
  <si>
    <t>CIDR</t>
  </si>
  <si>
    <t>255.255.255.224</t>
  </si>
  <si>
    <t>0.0.0.31</t>
  </si>
  <si>
    <t>/27</t>
  </si>
  <si>
    <t>MS2.1 - MS2.2</t>
  </si>
  <si>
    <t>/30</t>
  </si>
  <si>
    <t>MS2.2 - MS2.4</t>
  </si>
  <si>
    <t>MS2.4 - Rinalambrico</t>
  </si>
  <si>
    <t>MS2.1 - MS2.3</t>
  </si>
  <si>
    <t>MS2.3 - R2.1</t>
  </si>
  <si>
    <t>S2.1 - MS2.1</t>
  </si>
  <si>
    <t>192.168.26.1</t>
  </si>
  <si>
    <t>192.168.26.30</t>
  </si>
  <si>
    <t>192.168.26.31</t>
  </si>
  <si>
    <t>192.168.26.32</t>
  </si>
  <si>
    <t>192.168.26.33</t>
  </si>
  <si>
    <t>192.168.26.62</t>
  </si>
  <si>
    <t>192.168.26.63</t>
  </si>
  <si>
    <t>192.168.26.65</t>
  </si>
  <si>
    <t>192.168.26.66</t>
  </si>
  <si>
    <t>192.168.26.67</t>
  </si>
  <si>
    <t>192.168.26.68</t>
  </si>
  <si>
    <t>192.168.26.69</t>
  </si>
  <si>
    <t>192.168.26.70</t>
  </si>
  <si>
    <t>192.168.26.71</t>
  </si>
  <si>
    <t>192.168.26.72</t>
  </si>
  <si>
    <t>192.168.26.73</t>
  </si>
  <si>
    <t>192.168.26.74</t>
  </si>
  <si>
    <t>192.168.26.75</t>
  </si>
  <si>
    <t>192.168.26.76</t>
  </si>
  <si>
    <t>192.168.26.77</t>
  </si>
  <si>
    <t>192.168.26.78</t>
  </si>
  <si>
    <t>192.168.26.79</t>
  </si>
  <si>
    <t>192.168.26.80</t>
  </si>
  <si>
    <t>192.168.26.81</t>
  </si>
  <si>
    <t>192.168.26.82</t>
  </si>
  <si>
    <t>192.168.26.83</t>
  </si>
  <si>
    <t>192.168.26.84</t>
  </si>
  <si>
    <t>192.168.26.85</t>
  </si>
  <si>
    <t>192.168.26.86</t>
  </si>
  <si>
    <t>192.168.26.87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</si>
</sst>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337457</xdr:colOff>
      <xdr:row>18</xdr:row>
      <xdr:rowOff>152400</xdr:rowOff>
    </xdr:from>
    <xdr:to>
      <xdr:col>23</xdr:col>
      <xdr:colOff>331613</xdr:colOff>
      <xdr:row>31</xdr:row>
      <xdr:rowOff>124304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6BE29E-52F8-428A-8D9D-F72796C5C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3483429"/>
          <a:ext cx="7940728" cy="2377646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723901</xdr:colOff>
      <xdr:row>38</xdr:row>
      <xdr:rowOff>119743</xdr:rowOff>
    </xdr:from>
    <xdr:to>
      <xdr:col>13</xdr:col>
      <xdr:colOff>783207</xdr:colOff>
      <xdr:row>60</xdr:row>
      <xdr:rowOff>102676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7111F3-5BBA-4DFB-A733-58ED1E11D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5721" y="7069183"/>
          <a:ext cx="6018146" cy="4006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86DE-C2DA-43BC-850D-E22D43945EC2}">
  <dimension ref="A3:AC99"/>
  <sheetViews>
    <sheetView tabSelected="1" topLeftCell="A78" zoomScale="85" zoomScaleNormal="85" workbookViewId="0">
      <selection activeCell="B86" sqref="B86"/>
    </sheetView>
  </sheetViews>
  <sheetFormatPr baseColWidth="10" defaultRowHeight="14.4" x14ac:dyDescent="0.3"/>
  <cols>
    <col min="1" max="1" width="19.109375" bestFit="1" customWidth="1"/>
    <col min="2" max="2" width="35.6640625" bestFit="1" customWidth="1"/>
    <col min="3" max="4" width="14" bestFit="1" customWidth="1"/>
    <col min="5" max="7" width="17.5546875" bestFit="1" customWidth="1"/>
  </cols>
  <sheetData>
    <row r="3" spans="1:18" x14ac:dyDescent="0.3">
      <c r="A3" t="s">
        <v>0</v>
      </c>
      <c r="D3" t="s">
        <v>7</v>
      </c>
    </row>
    <row r="4" spans="1:18" x14ac:dyDescent="0.3">
      <c r="B4" t="s">
        <v>1</v>
      </c>
      <c r="D4" s="2" t="s">
        <v>8</v>
      </c>
      <c r="E4" t="s">
        <v>9</v>
      </c>
      <c r="G4">
        <v>11111100</v>
      </c>
      <c r="K4" t="s">
        <v>34</v>
      </c>
      <c r="O4" t="s">
        <v>35</v>
      </c>
      <c r="P4" t="s">
        <v>36</v>
      </c>
      <c r="R4" t="s">
        <v>37</v>
      </c>
    </row>
    <row r="5" spans="1:18" x14ac:dyDescent="0.3">
      <c r="B5" t="s">
        <v>2</v>
      </c>
      <c r="D5" s="2" t="s">
        <v>10</v>
      </c>
      <c r="E5" t="s">
        <v>9</v>
      </c>
      <c r="K5" s="1" t="s">
        <v>32</v>
      </c>
      <c r="N5">
        <v>1</v>
      </c>
      <c r="O5" s="1" t="s">
        <v>32</v>
      </c>
      <c r="P5" t="s">
        <v>28</v>
      </c>
      <c r="R5">
        <v>3</v>
      </c>
    </row>
    <row r="6" spans="1:18" x14ac:dyDescent="0.3">
      <c r="B6" t="s">
        <v>3</v>
      </c>
      <c r="D6" s="2" t="s">
        <v>11</v>
      </c>
      <c r="E6" t="s">
        <v>9</v>
      </c>
      <c r="K6" t="s">
        <v>28</v>
      </c>
      <c r="N6">
        <v>2</v>
      </c>
      <c r="O6" s="1" t="s">
        <v>33</v>
      </c>
      <c r="P6" t="s">
        <v>29</v>
      </c>
      <c r="R6">
        <v>7</v>
      </c>
    </row>
    <row r="7" spans="1:18" x14ac:dyDescent="0.3">
      <c r="A7" t="s">
        <v>12</v>
      </c>
      <c r="D7" s="1" t="s">
        <v>13</v>
      </c>
      <c r="E7" t="s">
        <v>14</v>
      </c>
      <c r="K7" s="1" t="s">
        <v>33</v>
      </c>
      <c r="N7">
        <v>3</v>
      </c>
      <c r="O7" s="1" t="s">
        <v>13</v>
      </c>
      <c r="P7" t="s">
        <v>10</v>
      </c>
      <c r="Q7" t="s">
        <v>31</v>
      </c>
      <c r="R7">
        <v>11</v>
      </c>
    </row>
    <row r="8" spans="1:18" x14ac:dyDescent="0.3">
      <c r="D8" s="1" t="s">
        <v>15</v>
      </c>
      <c r="E8" t="s">
        <v>14</v>
      </c>
      <c r="K8" t="s">
        <v>29</v>
      </c>
      <c r="N8">
        <v>4</v>
      </c>
      <c r="O8" s="1" t="s">
        <v>23</v>
      </c>
      <c r="P8" t="s">
        <v>30</v>
      </c>
      <c r="Q8" t="s">
        <v>20</v>
      </c>
      <c r="R8">
        <v>15</v>
      </c>
    </row>
    <row r="9" spans="1:18" x14ac:dyDescent="0.3">
      <c r="D9" s="1" t="s">
        <v>16</v>
      </c>
      <c r="E9" t="s">
        <v>14</v>
      </c>
      <c r="K9" s="1" t="s">
        <v>13</v>
      </c>
      <c r="N9">
        <v>5</v>
      </c>
      <c r="O9" s="1" t="s">
        <v>15</v>
      </c>
      <c r="P9" t="s">
        <v>11</v>
      </c>
      <c r="Q9" t="s">
        <v>22</v>
      </c>
      <c r="R9">
        <v>19</v>
      </c>
    </row>
    <row r="10" spans="1:18" x14ac:dyDescent="0.3">
      <c r="K10" t="s">
        <v>10</v>
      </c>
      <c r="N10">
        <v>6</v>
      </c>
      <c r="O10" s="1" t="s">
        <v>16</v>
      </c>
      <c r="P10" t="s">
        <v>8</v>
      </c>
      <c r="Q10" t="s">
        <v>17</v>
      </c>
      <c r="R10">
        <v>23</v>
      </c>
    </row>
    <row r="11" spans="1:18" x14ac:dyDescent="0.3">
      <c r="A11" t="s">
        <v>4</v>
      </c>
      <c r="K11" t="s">
        <v>31</v>
      </c>
      <c r="N11">
        <v>7</v>
      </c>
      <c r="O11" s="1" t="s">
        <v>19</v>
      </c>
      <c r="P11" t="s">
        <v>18</v>
      </c>
      <c r="Q11" t="s">
        <v>21</v>
      </c>
      <c r="R11">
        <v>27</v>
      </c>
    </row>
    <row r="12" spans="1:18" x14ac:dyDescent="0.3">
      <c r="B12" t="s">
        <v>1</v>
      </c>
      <c r="D12" s="2" t="s">
        <v>17</v>
      </c>
      <c r="K12" s="1" t="s">
        <v>23</v>
      </c>
      <c r="N12" t="s">
        <v>41</v>
      </c>
      <c r="O12" s="1" t="s">
        <v>38</v>
      </c>
      <c r="P12" t="s">
        <v>40</v>
      </c>
      <c r="R12">
        <v>31</v>
      </c>
    </row>
    <row r="13" spans="1:18" x14ac:dyDescent="0.3">
      <c r="B13" t="s">
        <v>2</v>
      </c>
      <c r="D13" t="s">
        <v>18</v>
      </c>
      <c r="K13" t="s">
        <v>30</v>
      </c>
      <c r="N13" t="s">
        <v>42</v>
      </c>
      <c r="O13" s="1" t="s">
        <v>39</v>
      </c>
      <c r="P13" t="s">
        <v>43</v>
      </c>
      <c r="R13">
        <v>35</v>
      </c>
    </row>
    <row r="14" spans="1:18" x14ac:dyDescent="0.3">
      <c r="A14" t="s">
        <v>12</v>
      </c>
      <c r="D14" s="1" t="s">
        <v>16</v>
      </c>
      <c r="E14" t="s">
        <v>14</v>
      </c>
      <c r="K14" t="s">
        <v>20</v>
      </c>
    </row>
    <row r="15" spans="1:18" x14ac:dyDescent="0.3">
      <c r="D15" s="1" t="s">
        <v>19</v>
      </c>
      <c r="E15" t="s">
        <v>14</v>
      </c>
      <c r="K15" s="1" t="s">
        <v>15</v>
      </c>
    </row>
    <row r="16" spans="1:18" x14ac:dyDescent="0.3">
      <c r="K16" t="s">
        <v>11</v>
      </c>
    </row>
    <row r="17" spans="1:11" x14ac:dyDescent="0.3">
      <c r="K17" t="s">
        <v>22</v>
      </c>
    </row>
    <row r="18" spans="1:11" x14ac:dyDescent="0.3">
      <c r="A18" t="s">
        <v>5</v>
      </c>
      <c r="K18" s="1" t="s">
        <v>16</v>
      </c>
    </row>
    <row r="19" spans="1:11" x14ac:dyDescent="0.3">
      <c r="B19" t="s">
        <v>1</v>
      </c>
      <c r="D19" s="2" t="s">
        <v>20</v>
      </c>
      <c r="K19" t="s">
        <v>8</v>
      </c>
    </row>
    <row r="20" spans="1:11" x14ac:dyDescent="0.3">
      <c r="B20" t="s">
        <v>2</v>
      </c>
      <c r="D20" t="s">
        <v>21</v>
      </c>
      <c r="K20" t="s">
        <v>17</v>
      </c>
    </row>
    <row r="21" spans="1:11" x14ac:dyDescent="0.3">
      <c r="B21" t="s">
        <v>3</v>
      </c>
      <c r="D21" s="2" t="s">
        <v>22</v>
      </c>
      <c r="K21" s="1" t="s">
        <v>19</v>
      </c>
    </row>
    <row r="22" spans="1:11" x14ac:dyDescent="0.3">
      <c r="A22" t="s">
        <v>12</v>
      </c>
      <c r="D22" s="1" t="s">
        <v>23</v>
      </c>
      <c r="K22" t="s">
        <v>18</v>
      </c>
    </row>
    <row r="23" spans="1:11" x14ac:dyDescent="0.3">
      <c r="D23" s="1" t="s">
        <v>15</v>
      </c>
      <c r="K23" t="s">
        <v>21</v>
      </c>
    </row>
    <row r="24" spans="1:11" x14ac:dyDescent="0.3">
      <c r="D24" s="1" t="s">
        <v>19</v>
      </c>
    </row>
    <row r="26" spans="1:11" x14ac:dyDescent="0.3">
      <c r="A26" t="s">
        <v>6</v>
      </c>
    </row>
    <row r="27" spans="1:11" x14ac:dyDescent="0.3">
      <c r="A27" t="s">
        <v>26</v>
      </c>
      <c r="B27" t="s">
        <v>24</v>
      </c>
      <c r="D27" s="2" t="s">
        <v>28</v>
      </c>
    </row>
    <row r="28" spans="1:11" x14ac:dyDescent="0.3">
      <c r="A28" t="s">
        <v>27</v>
      </c>
      <c r="B28" t="s">
        <v>25</v>
      </c>
      <c r="D28" s="2" t="s">
        <v>29</v>
      </c>
    </row>
    <row r="29" spans="1:11" x14ac:dyDescent="0.3">
      <c r="B29" t="s">
        <v>1</v>
      </c>
      <c r="D29" s="2" t="s">
        <v>30</v>
      </c>
    </row>
    <row r="30" spans="1:11" x14ac:dyDescent="0.3">
      <c r="B30" t="s">
        <v>2</v>
      </c>
      <c r="D30" s="2" t="s">
        <v>31</v>
      </c>
    </row>
    <row r="31" spans="1:11" x14ac:dyDescent="0.3">
      <c r="A31" t="s">
        <v>12</v>
      </c>
      <c r="D31" s="1" t="s">
        <v>13</v>
      </c>
    </row>
    <row r="32" spans="1:11" x14ac:dyDescent="0.3">
      <c r="D32" s="1" t="s">
        <v>23</v>
      </c>
    </row>
    <row r="33" spans="1:29" x14ac:dyDescent="0.3">
      <c r="D33" s="1" t="s">
        <v>32</v>
      </c>
    </row>
    <row r="34" spans="1:29" x14ac:dyDescent="0.3">
      <c r="D34" s="1" t="s">
        <v>33</v>
      </c>
      <c r="K34">
        <v>11111000</v>
      </c>
    </row>
    <row r="37" spans="1:29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3">
      <c r="A38" t="s">
        <v>44</v>
      </c>
    </row>
    <row r="41" spans="1:29" x14ac:dyDescent="0.3">
      <c r="B41" s="4" t="s">
        <v>69</v>
      </c>
      <c r="C41" s="4" t="s">
        <v>48</v>
      </c>
      <c r="D41" s="4" t="s">
        <v>64</v>
      </c>
      <c r="E41" s="4" t="s">
        <v>70</v>
      </c>
    </row>
    <row r="42" spans="1:29" x14ac:dyDescent="0.3">
      <c r="B42" s="7" t="s">
        <v>65</v>
      </c>
      <c r="C42" s="8">
        <v>16</v>
      </c>
      <c r="D42" s="7">
        <v>10</v>
      </c>
      <c r="E42" s="7" t="s">
        <v>55</v>
      </c>
    </row>
    <row r="43" spans="1:29" x14ac:dyDescent="0.3">
      <c r="B43" s="7" t="s">
        <v>66</v>
      </c>
      <c r="C43" s="8">
        <v>26</v>
      </c>
      <c r="D43" s="7">
        <v>60</v>
      </c>
      <c r="E43" s="7" t="s">
        <v>56</v>
      </c>
    </row>
    <row r="44" spans="1:29" x14ac:dyDescent="0.3">
      <c r="B44" s="7" t="s">
        <v>49</v>
      </c>
      <c r="C44" s="8"/>
      <c r="D44" s="7">
        <v>60</v>
      </c>
      <c r="E44" s="7" t="s">
        <v>57</v>
      </c>
    </row>
    <row r="45" spans="1:29" x14ac:dyDescent="0.3">
      <c r="B45" s="7" t="s">
        <v>50</v>
      </c>
      <c r="C45" s="8"/>
      <c r="D45" s="7">
        <v>60</v>
      </c>
      <c r="E45" s="7" t="s">
        <v>58</v>
      </c>
    </row>
    <row r="46" spans="1:29" x14ac:dyDescent="0.3">
      <c r="B46" s="7" t="s">
        <v>67</v>
      </c>
      <c r="C46" s="8">
        <v>36</v>
      </c>
      <c r="D46" s="7"/>
      <c r="E46" s="7" t="s">
        <v>59</v>
      </c>
    </row>
    <row r="47" spans="1:29" x14ac:dyDescent="0.3">
      <c r="B47" s="7" t="s">
        <v>68</v>
      </c>
      <c r="C47" s="8">
        <v>46</v>
      </c>
      <c r="D47" s="7"/>
      <c r="E47" s="7" t="s">
        <v>60</v>
      </c>
    </row>
    <row r="50" spans="1:21" x14ac:dyDescent="0.3">
      <c r="A50" t="s">
        <v>61</v>
      </c>
      <c r="B50" t="s">
        <v>35</v>
      </c>
      <c r="C50" t="s">
        <v>36</v>
      </c>
      <c r="D50" t="s">
        <v>37</v>
      </c>
    </row>
    <row r="51" spans="1:21" x14ac:dyDescent="0.3">
      <c r="A51" t="s">
        <v>45</v>
      </c>
      <c r="B51" s="1" t="s">
        <v>32</v>
      </c>
      <c r="C51" t="s">
        <v>28</v>
      </c>
      <c r="D51" t="s">
        <v>71</v>
      </c>
    </row>
    <row r="52" spans="1:21" x14ac:dyDescent="0.3">
      <c r="A52" t="s">
        <v>46</v>
      </c>
      <c r="B52" s="1" t="s">
        <v>33</v>
      </c>
      <c r="C52" t="s">
        <v>29</v>
      </c>
      <c r="D52" t="s">
        <v>72</v>
      </c>
    </row>
    <row r="53" spans="1:21" x14ac:dyDescent="0.3">
      <c r="A53" t="s">
        <v>47</v>
      </c>
      <c r="B53" s="1" t="s">
        <v>13</v>
      </c>
      <c r="C53" t="s">
        <v>10</v>
      </c>
      <c r="D53" t="s">
        <v>73</v>
      </c>
    </row>
    <row r="54" spans="1:21" x14ac:dyDescent="0.3">
      <c r="A54" t="s">
        <v>51</v>
      </c>
      <c r="B54" s="1" t="s">
        <v>23</v>
      </c>
      <c r="C54" t="s">
        <v>30</v>
      </c>
      <c r="D54" t="s">
        <v>74</v>
      </c>
      <c r="N54" s="5">
        <v>1</v>
      </c>
      <c r="O54" s="5">
        <v>1</v>
      </c>
      <c r="P54" s="5"/>
      <c r="Q54" s="5"/>
      <c r="R54" s="5"/>
      <c r="S54" s="5"/>
      <c r="T54" s="5"/>
      <c r="U54" s="5"/>
    </row>
    <row r="55" spans="1:21" x14ac:dyDescent="0.3">
      <c r="A55" t="s">
        <v>52</v>
      </c>
      <c r="B55" s="1" t="s">
        <v>15</v>
      </c>
      <c r="C55" t="s">
        <v>11</v>
      </c>
      <c r="D55" t="s">
        <v>75</v>
      </c>
      <c r="N55">
        <f>IF(N54=1,128,0)</f>
        <v>128</v>
      </c>
      <c r="O55">
        <f>IF(O54=1,64,0)</f>
        <v>64</v>
      </c>
      <c r="P55">
        <f>IF(P54=1,32,0)</f>
        <v>0</v>
      </c>
      <c r="Q55">
        <f>IF(Q54=1,16,0)</f>
        <v>0</v>
      </c>
      <c r="R55">
        <f>IF(R54=1,8,0)</f>
        <v>0</v>
      </c>
      <c r="S55">
        <f>IF(S54=1,4,0)</f>
        <v>0</v>
      </c>
      <c r="T55">
        <f>IF(T54=1,2,0)</f>
        <v>0</v>
      </c>
      <c r="U55">
        <f>IF(U54=1,1,0)</f>
        <v>0</v>
      </c>
    </row>
    <row r="56" spans="1:21" x14ac:dyDescent="0.3">
      <c r="A56" t="s">
        <v>62</v>
      </c>
      <c r="B56" s="1" t="s">
        <v>16</v>
      </c>
      <c r="C56" t="s">
        <v>8</v>
      </c>
      <c r="D56" t="s">
        <v>76</v>
      </c>
    </row>
    <row r="57" spans="1:21" x14ac:dyDescent="0.3">
      <c r="A57" t="s">
        <v>63</v>
      </c>
      <c r="B57" s="1" t="s">
        <v>19</v>
      </c>
      <c r="C57" t="s">
        <v>18</v>
      </c>
      <c r="D57" t="s">
        <v>77</v>
      </c>
      <c r="N57" s="5" t="s">
        <v>53</v>
      </c>
      <c r="O57" s="5">
        <f>SUM(N55:U55)</f>
        <v>192</v>
      </c>
      <c r="P57" s="6"/>
    </row>
    <row r="58" spans="1:21" x14ac:dyDescent="0.3">
      <c r="B58" s="9"/>
      <c r="N58" s="4" t="s">
        <v>54</v>
      </c>
      <c r="O58" s="5">
        <f>24 + COUNTIF(N54:U54,1)</f>
        <v>26</v>
      </c>
    </row>
    <row r="59" spans="1:21" x14ac:dyDescent="0.3">
      <c r="B59" s="9"/>
    </row>
    <row r="60" spans="1:21" x14ac:dyDescent="0.3">
      <c r="B60" s="9"/>
    </row>
    <row r="65" spans="1:27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7" spans="1:27" x14ac:dyDescent="0.3">
      <c r="A67" t="s">
        <v>78</v>
      </c>
    </row>
    <row r="70" spans="1:27" x14ac:dyDescent="0.3">
      <c r="B70" s="4" t="s">
        <v>69</v>
      </c>
      <c r="C70" s="4" t="s">
        <v>48</v>
      </c>
      <c r="D70" s="4" t="s">
        <v>64</v>
      </c>
      <c r="E70" s="4" t="s">
        <v>70</v>
      </c>
    </row>
    <row r="71" spans="1:27" x14ac:dyDescent="0.3">
      <c r="B71" s="7" t="s">
        <v>65</v>
      </c>
      <c r="C71" s="8">
        <v>16</v>
      </c>
      <c r="D71" s="7">
        <v>10</v>
      </c>
      <c r="E71" s="7" t="s">
        <v>79</v>
      </c>
    </row>
    <row r="72" spans="1:27" x14ac:dyDescent="0.3">
      <c r="B72" s="7" t="s">
        <v>66</v>
      </c>
      <c r="C72" s="8">
        <v>26</v>
      </c>
      <c r="D72" s="7">
        <v>60</v>
      </c>
      <c r="E72" s="7" t="s">
        <v>56</v>
      </c>
    </row>
    <row r="73" spans="1:27" x14ac:dyDescent="0.3">
      <c r="B73" s="7" t="s">
        <v>49</v>
      </c>
      <c r="C73" s="8"/>
      <c r="D73" s="7">
        <v>60</v>
      </c>
      <c r="E73" s="7" t="s">
        <v>57</v>
      </c>
    </row>
    <row r="74" spans="1:27" x14ac:dyDescent="0.3">
      <c r="B74" s="7" t="s">
        <v>50</v>
      </c>
      <c r="C74" s="8"/>
      <c r="D74" s="7">
        <v>60</v>
      </c>
      <c r="E74" s="7" t="s">
        <v>58</v>
      </c>
    </row>
    <row r="75" spans="1:27" x14ac:dyDescent="0.3">
      <c r="B75" s="7" t="s">
        <v>67</v>
      </c>
      <c r="C75" s="8">
        <v>36</v>
      </c>
      <c r="D75" s="7"/>
      <c r="E75" s="7" t="s">
        <v>59</v>
      </c>
    </row>
    <row r="76" spans="1:27" x14ac:dyDescent="0.3">
      <c r="B76" s="7" t="s">
        <v>68</v>
      </c>
      <c r="C76" s="8">
        <v>46</v>
      </c>
      <c r="D76" s="7"/>
      <c r="E76" s="7" t="s">
        <v>60</v>
      </c>
    </row>
    <row r="79" spans="1:27" x14ac:dyDescent="0.3">
      <c r="A79" s="5" t="s">
        <v>61</v>
      </c>
      <c r="B79" s="5" t="s">
        <v>35</v>
      </c>
      <c r="C79" s="5" t="s">
        <v>36</v>
      </c>
      <c r="D79" s="5" t="s">
        <v>110</v>
      </c>
      <c r="E79" s="5" t="s">
        <v>37</v>
      </c>
    </row>
    <row r="80" spans="1:27" x14ac:dyDescent="0.3">
      <c r="A80" s="8" t="s">
        <v>101</v>
      </c>
      <c r="B80" s="10" t="s">
        <v>80</v>
      </c>
      <c r="C80" s="8" t="s">
        <v>81</v>
      </c>
      <c r="D80" s="8" t="s">
        <v>111</v>
      </c>
      <c r="E80" s="8" t="s">
        <v>83</v>
      </c>
      <c r="F80" t="s">
        <v>80</v>
      </c>
    </row>
    <row r="81" spans="1:8" x14ac:dyDescent="0.3">
      <c r="A81" s="8" t="s">
        <v>100</v>
      </c>
      <c r="B81" s="10" t="s">
        <v>82</v>
      </c>
      <c r="C81" s="8" t="s">
        <v>84</v>
      </c>
      <c r="D81" s="8" t="s">
        <v>112</v>
      </c>
      <c r="E81" s="8" t="s">
        <v>85</v>
      </c>
      <c r="F81">
        <v>0</v>
      </c>
      <c r="G81" t="s">
        <v>35</v>
      </c>
    </row>
    <row r="82" spans="1:8" x14ac:dyDescent="0.3">
      <c r="A82" s="8" t="s">
        <v>104</v>
      </c>
      <c r="B82" s="10" t="s">
        <v>86</v>
      </c>
      <c r="C82" s="8" t="s">
        <v>87</v>
      </c>
      <c r="D82" s="8" t="s">
        <v>113</v>
      </c>
      <c r="E82" s="8" t="s">
        <v>109</v>
      </c>
      <c r="F82">
        <v>1</v>
      </c>
      <c r="G82" t="s">
        <v>102</v>
      </c>
    </row>
    <row r="83" spans="1:8" x14ac:dyDescent="0.3">
      <c r="A83" s="8" t="s">
        <v>105</v>
      </c>
      <c r="B83" s="10" t="s">
        <v>88</v>
      </c>
      <c r="C83" s="8" t="s">
        <v>89</v>
      </c>
      <c r="D83" s="8" t="s">
        <v>114</v>
      </c>
      <c r="E83" s="8" t="s">
        <v>90</v>
      </c>
      <c r="F83">
        <v>2</v>
      </c>
      <c r="G83" t="s">
        <v>103</v>
      </c>
    </row>
    <row r="84" spans="1:8" x14ac:dyDescent="0.3">
      <c r="A84" s="8" t="s">
        <v>106</v>
      </c>
      <c r="B84" s="10" t="s">
        <v>91</v>
      </c>
      <c r="C84" s="8" t="s">
        <v>92</v>
      </c>
      <c r="D84" s="8" t="s">
        <v>115</v>
      </c>
      <c r="E84" s="8" t="s">
        <v>93</v>
      </c>
    </row>
    <row r="85" spans="1:8" x14ac:dyDescent="0.3">
      <c r="A85" s="8" t="s">
        <v>107</v>
      </c>
      <c r="B85" s="10" t="s">
        <v>94</v>
      </c>
      <c r="C85" s="8" t="s">
        <v>95</v>
      </c>
      <c r="D85" s="8" t="s">
        <v>116</v>
      </c>
      <c r="E85" s="8" t="s">
        <v>96</v>
      </c>
    </row>
    <row r="86" spans="1:8" x14ac:dyDescent="0.3">
      <c r="A86" s="8" t="s">
        <v>108</v>
      </c>
      <c r="B86" s="10" t="s">
        <v>97</v>
      </c>
      <c r="C86" s="8" t="s">
        <v>98</v>
      </c>
      <c r="D86" s="8" t="s">
        <v>117</v>
      </c>
      <c r="E86" s="8" t="s">
        <v>99</v>
      </c>
    </row>
    <row r="91" spans="1:8" x14ac:dyDescent="0.3">
      <c r="A91" s="11" t="s">
        <v>122</v>
      </c>
      <c r="B91" s="11" t="s">
        <v>35</v>
      </c>
      <c r="C91" s="11" t="s">
        <v>36</v>
      </c>
      <c r="D91" s="11" t="s">
        <v>110</v>
      </c>
      <c r="E91" s="11" t="s">
        <v>37</v>
      </c>
      <c r="F91" s="11" t="s">
        <v>123</v>
      </c>
      <c r="G91" s="11" t="s">
        <v>124</v>
      </c>
      <c r="H91" s="11" t="s">
        <v>125</v>
      </c>
    </row>
    <row r="92" spans="1:8" x14ac:dyDescent="0.3">
      <c r="A92" s="12" t="s">
        <v>120</v>
      </c>
      <c r="B92" s="14" t="s">
        <v>118</v>
      </c>
      <c r="C92" s="13" t="s">
        <v>136</v>
      </c>
      <c r="D92" s="13" t="s">
        <v>137</v>
      </c>
      <c r="E92" s="12" t="s">
        <v>138</v>
      </c>
      <c r="F92" s="12" t="s">
        <v>126</v>
      </c>
      <c r="G92" s="12" t="s">
        <v>127</v>
      </c>
      <c r="H92" s="12" t="s">
        <v>128</v>
      </c>
    </row>
    <row r="93" spans="1:8" x14ac:dyDescent="0.3">
      <c r="A93" s="12" t="s">
        <v>121</v>
      </c>
      <c r="B93" s="14" t="s">
        <v>139</v>
      </c>
      <c r="C93" s="13" t="s">
        <v>140</v>
      </c>
      <c r="D93" s="13" t="s">
        <v>141</v>
      </c>
      <c r="E93" s="12" t="s">
        <v>142</v>
      </c>
      <c r="F93" s="12" t="s">
        <v>126</v>
      </c>
      <c r="G93" s="12" t="s">
        <v>127</v>
      </c>
      <c r="H93" s="12" t="s">
        <v>128</v>
      </c>
    </row>
    <row r="94" spans="1:8" x14ac:dyDescent="0.3">
      <c r="A94" s="12" t="s">
        <v>129</v>
      </c>
      <c r="B94" s="14" t="s">
        <v>119</v>
      </c>
      <c r="C94" s="13" t="s">
        <v>143</v>
      </c>
      <c r="D94" s="13" t="s">
        <v>144</v>
      </c>
      <c r="E94" s="12" t="s">
        <v>145</v>
      </c>
      <c r="F94" s="12" t="s">
        <v>9</v>
      </c>
      <c r="G94" s="12" t="s">
        <v>14</v>
      </c>
      <c r="H94" s="12" t="s">
        <v>130</v>
      </c>
    </row>
    <row r="95" spans="1:8" x14ac:dyDescent="0.3">
      <c r="A95" s="12" t="s">
        <v>131</v>
      </c>
      <c r="B95" s="14" t="s">
        <v>146</v>
      </c>
      <c r="C95" s="13" t="s">
        <v>147</v>
      </c>
      <c r="D95" s="13" t="s">
        <v>148</v>
      </c>
      <c r="E95" s="12" t="s">
        <v>149</v>
      </c>
      <c r="F95" s="12" t="s">
        <v>9</v>
      </c>
      <c r="G95" s="12" t="s">
        <v>14</v>
      </c>
      <c r="H95" s="12" t="s">
        <v>130</v>
      </c>
    </row>
    <row r="96" spans="1:8" x14ac:dyDescent="0.3">
      <c r="A96" s="12" t="s">
        <v>132</v>
      </c>
      <c r="B96" s="14" t="s">
        <v>150</v>
      </c>
      <c r="C96" s="13" t="s">
        <v>151</v>
      </c>
      <c r="D96" s="13" t="s">
        <v>152</v>
      </c>
      <c r="E96" s="12" t="s">
        <v>153</v>
      </c>
      <c r="F96" s="12" t="s">
        <v>9</v>
      </c>
      <c r="G96" s="12" t="s">
        <v>14</v>
      </c>
      <c r="H96" s="12" t="s">
        <v>130</v>
      </c>
    </row>
    <row r="97" spans="1:8" x14ac:dyDescent="0.3">
      <c r="A97" s="12" t="s">
        <v>133</v>
      </c>
      <c r="B97" s="14" t="s">
        <v>154</v>
      </c>
      <c r="C97" s="13" t="s">
        <v>155</v>
      </c>
      <c r="D97" s="13" t="s">
        <v>156</v>
      </c>
      <c r="E97" s="12" t="s">
        <v>157</v>
      </c>
      <c r="F97" s="12" t="s">
        <v>9</v>
      </c>
      <c r="G97" s="12" t="s">
        <v>14</v>
      </c>
      <c r="H97" s="12" t="s">
        <v>130</v>
      </c>
    </row>
    <row r="98" spans="1:8" x14ac:dyDescent="0.3">
      <c r="A98" s="12" t="s">
        <v>134</v>
      </c>
      <c r="B98" s="14" t="s">
        <v>158</v>
      </c>
      <c r="C98" s="13" t="s">
        <v>159</v>
      </c>
      <c r="D98" s="13" t="s">
        <v>160</v>
      </c>
      <c r="E98" s="12" t="s">
        <v>161</v>
      </c>
      <c r="F98" s="12" t="s">
        <v>9</v>
      </c>
      <c r="G98" s="12" t="s">
        <v>14</v>
      </c>
      <c r="H98" s="12" t="s">
        <v>130</v>
      </c>
    </row>
    <row r="99" spans="1:8" x14ac:dyDescent="0.3">
      <c r="A99" s="12" t="s">
        <v>135</v>
      </c>
      <c r="B99" s="14" t="s">
        <v>162</v>
      </c>
      <c r="C99" s="13" t="s">
        <v>163</v>
      </c>
      <c r="D99" s="13" t="s">
        <v>164</v>
      </c>
      <c r="E99" s="12" t="s">
        <v>165</v>
      </c>
      <c r="F99" s="12" t="s">
        <v>9</v>
      </c>
      <c r="G99" s="12" t="s">
        <v>14</v>
      </c>
      <c r="H99" s="12" t="s">
        <v>130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Reyes</dc:creator>
  <cp:lastModifiedBy>Eduardo Reyes</cp:lastModifiedBy>
  <dcterms:created xsi:type="dcterms:W3CDTF">2025-03-02T22:31:25Z</dcterms:created>
  <dcterms:modified xsi:type="dcterms:W3CDTF">2025-04-25T22:32:13Z</dcterms:modified>
</cp:coreProperties>
</file>