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bit_Scenario" sheetId="1" r:id="rId4"/>
    <sheet state="visible" name="parameters_of_spacecraft" sheetId="2" r:id="rId5"/>
  </sheets>
  <definedNames>
    <definedName localSheetId="1" name="_Hlk38285676">#REF!</definedName>
  </definedNames>
  <calcPr/>
  <extLst>
    <ext uri="GoogleSheetsCustomDataVersion1">
      <go:sheetsCustomData xmlns:go="http://customooxmlschemas.google.com/" r:id="rId6" roundtripDataSignature="AMtx7miw/iqgJkWBzd+VodJ0oEoH9K9mEA=="/>
    </ext>
  </extLst>
</workbook>
</file>

<file path=xl/sharedStrings.xml><?xml version="1.0" encoding="utf-8"?>
<sst xmlns="http://schemas.openxmlformats.org/spreadsheetml/2006/main" count="63" uniqueCount="55">
  <si>
    <t>Orbit Height Scenario [km]</t>
  </si>
  <si>
    <t>Spatial Information</t>
  </si>
  <si>
    <t>Altitude [km]</t>
  </si>
  <si>
    <t>GSD [m]</t>
  </si>
  <si>
    <t>Swath Width [km]</t>
  </si>
  <si>
    <t>Number or revolutions until repeat track</t>
  </si>
  <si>
    <t>Temporal Information</t>
  </si>
  <si>
    <t>Orbit repeat cycle [day]</t>
  </si>
  <si>
    <t>Orbital period [min]</t>
  </si>
  <si>
    <t>Max. eclipse time [min]</t>
  </si>
  <si>
    <t>Constellation Setup</t>
  </si>
  <si>
    <t>Total number of satellites needed (5% overlap)</t>
  </si>
  <si>
    <t>Number of satellites per group</t>
  </si>
  <si>
    <t>Number of groups required</t>
  </si>
  <si>
    <t>Full Coverage of Bavaria area in every [day]</t>
  </si>
  <si>
    <t>Initial longitude of the ascending node LOAN (Acquisition @ ascending path)</t>
  </si>
  <si>
    <t>25° E</t>
  </si>
  <si>
    <t>Shift in LOAN</t>
  </si>
  <si>
    <t>0.2004° W</t>
  </si>
  <si>
    <t>Delta t between satellites in one group [s]</t>
  </si>
  <si>
    <t>Keplerian Elements</t>
  </si>
  <si>
    <t>Semi-major-axis [m]</t>
  </si>
  <si>
    <t>Eccentricity</t>
  </si>
  <si>
    <t>Inclination [°]</t>
  </si>
  <si>
    <t>Argument of Perigee [°]</t>
  </si>
  <si>
    <t>True anomaly at T0 [°]</t>
  </si>
  <si>
    <t>RAAN at vernal equinox / T0 [°]</t>
  </si>
  <si>
    <t>Julian date at RAAN</t>
  </si>
  <si>
    <t>Argument of latitude [°]</t>
  </si>
  <si>
    <t>Parameter</t>
  </si>
  <si>
    <t>Value</t>
  </si>
  <si>
    <t>Model</t>
  </si>
  <si>
    <t>Rod model</t>
  </si>
  <si>
    <t>Epoch</t>
  </si>
  <si>
    <t>2022.03.20 15.32.59</t>
  </si>
  <si>
    <t>Density model</t>
  </si>
  <si>
    <t>No-Drag</t>
  </si>
  <si>
    <t>Density model no</t>
  </si>
  <si>
    <t>MSAFE strength level of solar activity</t>
  </si>
  <si>
    <t>Gravity coefficients model</t>
  </si>
  <si>
    <t>EGM2008</t>
  </si>
  <si>
    <t>Drag coefficient</t>
  </si>
  <si>
    <t>Cubesat Dimensions (XxYxZ) [m]</t>
  </si>
  <si>
    <t>Panel dimension (XxY) [m]</t>
  </si>
  <si>
    <t>x</t>
  </si>
  <si>
    <t>Panel normal in body frame</t>
  </si>
  <si>
    <t>-</t>
  </si>
  <si>
    <t>Mass [kg]</t>
  </si>
  <si>
    <t>Composite Flat plate model area [m^2]</t>
  </si>
  <si>
    <t>Surface to mass ratio [m2/kg]</t>
  </si>
  <si>
    <t>Order and degree of harmonics (n,m)</t>
  </si>
  <si>
    <t>Integrator</t>
  </si>
  <si>
    <t>ode3</t>
  </si>
  <si>
    <t>Integration step [s]</t>
  </si>
  <si>
    <t>Re-entry altitude [km]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</si>
</sst>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"/>
  </numFmts>
  <fonts count="11">
    <font>
      <sz val="11.0"/>
      <color rgb="FF000000"/>
      <name val="Arial"/>
    </font>
    <font>
      <sz val="12.0"/>
      <color rgb="FF000000"/>
      <name val="Arial"/>
    </font>
    <font>
      <color theme="1"/>
      <name val="Calibri"/>
    </font>
    <font>
      <b/>
      <sz val="12.0"/>
      <color rgb="FFFFFFFF"/>
      <name val="Arial"/>
    </font>
    <font>
      <sz val="12.0"/>
      <color theme="1"/>
      <name val="Arial"/>
    </font>
    <font>
      <sz val="12.0"/>
      <color rgb="FF000000"/>
      <name val="Liberation serif"/>
    </font>
    <font>
      <sz val="12.0"/>
      <name val="Arial"/>
    </font>
    <font>
      <sz val="12.0"/>
      <color rgb="FFFF0000"/>
      <name val="Liberation serif"/>
    </font>
    <font>
      <b/>
      <sz val="11.0"/>
      <color rgb="FF000000"/>
      <name val="Calibri"/>
    </font>
    <font>
      <sz val="11.0"/>
      <color rgb="FF000000"/>
      <name val="Calibri"/>
    </font>
    <font/>
  </fonts>
  <fills count="7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</fills>
  <borders count="20">
    <border/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</border>
    <border>
      <left style="medium">
        <color rgb="FFBFBFBF"/>
      </left>
    </border>
    <border>
      <left style="medium">
        <color rgb="FFBFBFBF"/>
      </left>
      <bottom style="medium">
        <color rgb="FFBFBFBF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BFBFBF"/>
      </left>
      <right/>
      <top/>
      <bottom style="medium">
        <color rgb="FFBFBFBF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BFBFBF"/>
      </left>
      <right/>
      <top style="medium">
        <color rgb="FFBFBFBF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BFBFBF"/>
      </left>
      <top style="medium">
        <color rgb="FFBFBFBF"/>
      </top>
    </border>
    <border>
      <left style="medium">
        <color rgb="FFBFBFBF"/>
      </left>
      <right/>
      <top/>
      <bottom style="medium">
        <color rgb="FFCCCCCC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vertical="top"/>
    </xf>
    <xf borderId="0" fillId="2" fontId="3" numFmtId="0" xfId="0" applyAlignment="1" applyFill="1" applyFont="1">
      <alignment vertical="top"/>
    </xf>
    <xf borderId="0" fillId="2" fontId="2" numFmtId="0" xfId="0" applyAlignment="1" applyFont="1">
      <alignment vertical="top"/>
    </xf>
    <xf borderId="0" fillId="3" fontId="1" numFmtId="0" xfId="0" applyAlignment="1" applyFill="1" applyFont="1">
      <alignment vertical="top"/>
    </xf>
    <xf borderId="0" fillId="4" fontId="1" numFmtId="0" xfId="0" applyAlignment="1" applyFill="1" applyFont="1">
      <alignment vertical="top"/>
    </xf>
    <xf borderId="0" fillId="0" fontId="4" numFmtId="0" xfId="0" applyAlignment="1" applyFont="1">
      <alignment vertical="top"/>
    </xf>
    <xf borderId="0" fillId="0" fontId="5" numFmtId="0" xfId="0" applyAlignment="1" applyFont="1">
      <alignment vertical="center"/>
    </xf>
    <xf borderId="0" fillId="0" fontId="6" numFmtId="164" xfId="0" applyFont="1" applyNumberFormat="1"/>
    <xf borderId="0" fillId="0" fontId="7" numFmtId="164" xfId="0" applyAlignment="1" applyFont="1" applyNumberFormat="1">
      <alignment horizontal="center" vertical="center"/>
    </xf>
    <xf borderId="0" fillId="5" fontId="6" numFmtId="0" xfId="0" applyAlignment="1" applyFill="1" applyFont="1">
      <alignment readingOrder="0"/>
    </xf>
    <xf borderId="1" fillId="0" fontId="8" numFmtId="0" xfId="0" applyAlignment="1" applyBorder="1" applyFont="1">
      <alignment shrinkToFit="0" vertical="center" wrapText="1"/>
    </xf>
    <xf borderId="2" fillId="0" fontId="8" numFmtId="0" xfId="0" applyAlignment="1" applyBorder="1" applyFont="1">
      <alignment horizontal="center" shrinkToFit="0" vertical="center" wrapText="1"/>
    </xf>
    <xf borderId="3" fillId="0" fontId="8" numFmtId="0" xfId="0" applyAlignment="1" applyBorder="1" applyFont="1">
      <alignment shrinkToFit="0" vertical="center" wrapText="1"/>
    </xf>
    <xf borderId="4" fillId="0" fontId="9" numFmtId="0" xfId="0" applyAlignment="1" applyBorder="1" applyFont="1">
      <alignment horizontal="center" shrinkToFit="0" vertical="center" wrapText="1"/>
    </xf>
    <xf borderId="5" fillId="0" fontId="10" numFmtId="0" xfId="0" applyBorder="1" applyFont="1"/>
    <xf borderId="6" fillId="0" fontId="10" numFmtId="0" xfId="0" applyBorder="1" applyFont="1"/>
    <xf borderId="7" fillId="6" fontId="9" numFmtId="0" xfId="0" applyAlignment="1" applyBorder="1" applyFill="1" applyFont="1">
      <alignment shrinkToFit="0" vertical="center" wrapText="1"/>
    </xf>
    <xf borderId="8" fillId="6" fontId="9" numFmtId="0" xfId="0" applyAlignment="1" applyBorder="1" applyFont="1">
      <alignment horizontal="center" shrinkToFit="0" vertical="center" wrapText="1"/>
    </xf>
    <xf borderId="9" fillId="0" fontId="10" numFmtId="0" xfId="0" applyBorder="1" applyFont="1"/>
    <xf borderId="10" fillId="0" fontId="10" numFmtId="0" xfId="0" applyBorder="1" applyFont="1"/>
    <xf borderId="3" fillId="0" fontId="9" numFmtId="0" xfId="0" applyAlignment="1" applyBorder="1" applyFont="1">
      <alignment shrinkToFit="0" vertical="center" wrapText="1"/>
    </xf>
    <xf borderId="8" fillId="0" fontId="9" numFmtId="0" xfId="0" applyAlignment="1" applyBorder="1" applyFont="1">
      <alignment horizontal="center" shrinkToFit="0" vertical="center" wrapText="1"/>
    </xf>
    <xf borderId="2" fillId="0" fontId="9" numFmtId="0" xfId="0" applyAlignment="1" applyBorder="1" applyFont="1">
      <alignment shrinkToFit="0" vertical="center" wrapText="1"/>
    </xf>
    <xf borderId="11" fillId="6" fontId="9" numFmtId="0" xfId="0" applyAlignment="1" applyBorder="1" applyFont="1">
      <alignment shrinkToFit="0" vertical="center" wrapText="1"/>
    </xf>
    <xf borderId="8" fillId="6" fontId="9" numFmtId="9" xfId="0" applyAlignment="1" applyBorder="1" applyFont="1" applyNumberFormat="1">
      <alignment horizontal="center" shrinkToFit="0" vertical="center" wrapText="1"/>
    </xf>
    <xf borderId="12" fillId="0" fontId="9" numFmtId="0" xfId="0" applyAlignment="1" applyBorder="1" applyFont="1">
      <alignment horizontal="center"/>
    </xf>
    <xf borderId="13" fillId="0" fontId="9" numFmtId="0" xfId="0" applyAlignment="1" applyBorder="1" applyFont="1">
      <alignment horizontal="center"/>
    </xf>
    <xf borderId="14" fillId="0" fontId="9" numFmtId="0" xfId="0" applyAlignment="1" applyBorder="1" applyFont="1">
      <alignment horizontal="center"/>
    </xf>
    <xf borderId="12" fillId="6" fontId="9" numFmtId="0" xfId="0" applyAlignment="1" applyBorder="1" applyFont="1">
      <alignment horizontal="center" shrinkToFit="0" vertical="center" wrapText="1"/>
    </xf>
    <xf borderId="13" fillId="6" fontId="9" numFmtId="0" xfId="0" applyAlignment="1" applyBorder="1" applyFont="1">
      <alignment horizontal="center" shrinkToFit="0" vertical="center" wrapText="1"/>
    </xf>
    <xf borderId="14" fillId="6" fontId="9" numFmtId="0" xfId="0" applyAlignment="1" applyBorder="1" applyFont="1">
      <alignment horizontal="center" shrinkToFit="0" vertical="center" wrapText="1"/>
    </xf>
    <xf borderId="15" fillId="0" fontId="9" numFmtId="0" xfId="0" applyAlignment="1" applyBorder="1" applyFont="1">
      <alignment shrinkToFit="0" vertical="center" wrapText="1"/>
    </xf>
    <xf borderId="8" fillId="5" fontId="9" numFmtId="0" xfId="0" applyAlignment="1" applyBorder="1" applyFont="1">
      <alignment horizontal="center" readingOrder="0" shrinkToFit="0" vertical="center" wrapText="1"/>
    </xf>
    <xf borderId="16" fillId="6" fontId="9" numFmtId="0" xfId="0" applyAlignment="1" applyBorder="1" applyFont="1">
      <alignment shrinkToFit="0" vertical="center" wrapText="1"/>
    </xf>
    <xf borderId="17" fillId="6" fontId="9" numFmtId="0" xfId="0" applyAlignment="1" applyBorder="1" applyFont="1">
      <alignment horizontal="center" shrinkToFit="0" vertical="center" wrapText="1"/>
    </xf>
    <xf borderId="18" fillId="0" fontId="10" numFmtId="0" xfId="0" applyBorder="1" applyFont="1"/>
    <xf borderId="19" fillId="0" fontId="1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0.75"/>
    <col customWidth="1" min="2" max="2" width="14.88"/>
  </cols>
  <sheetData>
    <row r="1">
      <c r="A1" s="1" t="s">
        <v>0</v>
      </c>
      <c r="B1" s="1">
        <v>410.0</v>
      </c>
    </row>
    <row r="2">
      <c r="A2" s="2"/>
      <c r="B2" s="2"/>
    </row>
    <row r="3">
      <c r="A3" s="3" t="s">
        <v>1</v>
      </c>
      <c r="B3" s="4"/>
    </row>
    <row r="4">
      <c r="A4" s="1" t="s">
        <v>2</v>
      </c>
      <c r="B4" s="5">
        <v>410.63</v>
      </c>
    </row>
    <row r="5">
      <c r="A5" s="1" t="s">
        <v>3</v>
      </c>
      <c r="B5" s="1">
        <v>3.82</v>
      </c>
    </row>
    <row r="6">
      <c r="A6" s="1" t="s">
        <v>4</v>
      </c>
      <c r="B6" s="1">
        <v>15.66</v>
      </c>
    </row>
    <row r="7">
      <c r="A7" s="1" t="s">
        <v>5</v>
      </c>
      <c r="B7" s="1">
        <v>31.0</v>
      </c>
    </row>
    <row r="8">
      <c r="A8" s="2"/>
      <c r="B8" s="2"/>
    </row>
    <row r="9">
      <c r="A9" s="3" t="s">
        <v>6</v>
      </c>
      <c r="B9" s="4"/>
    </row>
    <row r="10">
      <c r="A10" s="1" t="s">
        <v>7</v>
      </c>
      <c r="B10" s="1">
        <v>2.0</v>
      </c>
    </row>
    <row r="11">
      <c r="A11" s="1" t="s">
        <v>8</v>
      </c>
      <c r="B11" s="1">
        <v>92.9</v>
      </c>
    </row>
    <row r="12">
      <c r="A12" s="1" t="s">
        <v>9</v>
      </c>
      <c r="B12" s="1">
        <v>29.77</v>
      </c>
    </row>
    <row r="13">
      <c r="A13" s="2"/>
      <c r="B13" s="2"/>
    </row>
    <row r="14">
      <c r="A14" s="3" t="s">
        <v>10</v>
      </c>
      <c r="B14" s="4"/>
    </row>
    <row r="15">
      <c r="A15" s="1" t="s">
        <v>11</v>
      </c>
      <c r="B15" s="1">
        <v>23.0</v>
      </c>
    </row>
    <row r="16">
      <c r="A16" s="1" t="s">
        <v>12</v>
      </c>
      <c r="B16" s="1">
        <v>23.0</v>
      </c>
    </row>
    <row r="17">
      <c r="A17" s="1" t="s">
        <v>13</v>
      </c>
      <c r="B17" s="1">
        <v>1.0</v>
      </c>
    </row>
    <row r="18">
      <c r="A18" s="1" t="s">
        <v>14</v>
      </c>
      <c r="B18" s="1">
        <v>2.0</v>
      </c>
    </row>
    <row r="19">
      <c r="A19" s="1" t="s">
        <v>15</v>
      </c>
      <c r="B19" s="1" t="s">
        <v>16</v>
      </c>
    </row>
    <row r="20">
      <c r="A20" s="1" t="s">
        <v>17</v>
      </c>
      <c r="B20" s="1" t="s">
        <v>18</v>
      </c>
    </row>
    <row r="21">
      <c r="A21" s="1" t="s">
        <v>19</v>
      </c>
      <c r="B21" s="6">
        <v>47.58</v>
      </c>
    </row>
    <row r="22">
      <c r="A22" s="2"/>
      <c r="B22" s="2"/>
    </row>
    <row r="23">
      <c r="A23" s="3" t="s">
        <v>20</v>
      </c>
      <c r="B23" s="4"/>
    </row>
    <row r="24">
      <c r="A24" s="1" t="s">
        <v>21</v>
      </c>
      <c r="B24" s="1">
        <v>6788625.0</v>
      </c>
    </row>
    <row r="25">
      <c r="A25" s="1" t="s">
        <v>22</v>
      </c>
      <c r="B25" s="1">
        <v>0.0</v>
      </c>
    </row>
    <row r="26">
      <c r="A26" s="1" t="s">
        <v>23</v>
      </c>
      <c r="B26" s="1">
        <v>97.07</v>
      </c>
    </row>
    <row r="27">
      <c r="A27" s="1" t="s">
        <v>24</v>
      </c>
      <c r="B27" s="1">
        <v>0.0</v>
      </c>
    </row>
    <row r="28">
      <c r="A28" s="1" t="s">
        <v>25</v>
      </c>
      <c r="B28" s="1">
        <v>90.6248</v>
      </c>
    </row>
    <row r="29">
      <c r="A29" s="1" t="s">
        <v>26</v>
      </c>
      <c r="B29" s="7">
        <v>337.5</v>
      </c>
    </row>
    <row r="30">
      <c r="A30" s="8" t="s">
        <v>27</v>
      </c>
      <c r="B30" s="9">
        <v>2459659.14791666</v>
      </c>
      <c r="C30" s="10"/>
      <c r="D30" s="10"/>
      <c r="E30" s="10"/>
    </row>
    <row r="31">
      <c r="A31" s="11" t="s">
        <v>28</v>
      </c>
      <c r="B31" s="11">
        <v>48.0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25"/>
    <col customWidth="1" min="2" max="7" width="4.63"/>
  </cols>
  <sheetData>
    <row r="1">
      <c r="A1" s="12" t="s">
        <v>29</v>
      </c>
      <c r="B1" s="13" t="s">
        <v>30</v>
      </c>
      <c r="E1" s="13" t="s">
        <v>30</v>
      </c>
    </row>
    <row r="2">
      <c r="A2" s="14" t="s">
        <v>31</v>
      </c>
      <c r="B2" s="15" t="s">
        <v>32</v>
      </c>
      <c r="C2" s="16"/>
      <c r="D2" s="17"/>
      <c r="E2" s="15" t="s">
        <v>32</v>
      </c>
      <c r="F2" s="16"/>
      <c r="G2" s="17"/>
    </row>
    <row r="3">
      <c r="A3" s="18" t="s">
        <v>33</v>
      </c>
      <c r="B3" s="19" t="s">
        <v>34</v>
      </c>
      <c r="C3" s="20"/>
      <c r="D3" s="21"/>
      <c r="E3" s="19" t="s">
        <v>34</v>
      </c>
      <c r="F3" s="20"/>
      <c r="G3" s="21"/>
    </row>
    <row r="4">
      <c r="A4" s="22" t="s">
        <v>35</v>
      </c>
      <c r="B4" s="23" t="s">
        <v>36</v>
      </c>
      <c r="C4" s="20"/>
      <c r="D4" s="21"/>
      <c r="E4" s="23" t="s">
        <v>36</v>
      </c>
      <c r="F4" s="20"/>
      <c r="G4" s="21"/>
    </row>
    <row r="5">
      <c r="A5" s="24" t="s">
        <v>37</v>
      </c>
      <c r="B5" s="23">
        <v>0.0</v>
      </c>
      <c r="C5" s="20"/>
      <c r="D5" s="21"/>
      <c r="E5" s="23">
        <v>0.0</v>
      </c>
      <c r="F5" s="20"/>
      <c r="G5" s="21"/>
    </row>
    <row r="6" ht="17.25" customHeight="1">
      <c r="A6" s="25" t="s">
        <v>38</v>
      </c>
      <c r="B6" s="26">
        <v>0.5</v>
      </c>
      <c r="C6" s="20"/>
      <c r="D6" s="21"/>
      <c r="E6" s="26">
        <v>0.5</v>
      </c>
      <c r="F6" s="20"/>
      <c r="G6" s="21"/>
    </row>
    <row r="7" ht="15.75" customHeight="1">
      <c r="A7" s="22" t="s">
        <v>39</v>
      </c>
      <c r="B7" s="23" t="s">
        <v>40</v>
      </c>
      <c r="C7" s="20"/>
      <c r="D7" s="21"/>
      <c r="E7" s="23" t="s">
        <v>40</v>
      </c>
      <c r="F7" s="20"/>
      <c r="G7" s="21"/>
    </row>
    <row r="8">
      <c r="A8" s="18" t="s">
        <v>41</v>
      </c>
      <c r="B8" s="19">
        <v>2.2</v>
      </c>
      <c r="C8" s="20"/>
      <c r="D8" s="21"/>
      <c r="E8" s="19">
        <v>2.2</v>
      </c>
      <c r="F8" s="20"/>
      <c r="G8" s="21"/>
    </row>
    <row r="9">
      <c r="A9" s="24" t="s">
        <v>42</v>
      </c>
      <c r="B9" s="27">
        <v>0.58</v>
      </c>
      <c r="C9" s="28">
        <v>0.34</v>
      </c>
      <c r="D9" s="29">
        <v>0.1</v>
      </c>
      <c r="E9" s="27">
        <v>0.58</v>
      </c>
      <c r="F9" s="28">
        <v>0.34</v>
      </c>
      <c r="G9" s="29">
        <v>0.1</v>
      </c>
    </row>
    <row r="10">
      <c r="A10" s="18" t="s">
        <v>43</v>
      </c>
      <c r="B10" s="30">
        <v>0.58</v>
      </c>
      <c r="C10" s="31" t="s">
        <v>44</v>
      </c>
      <c r="D10" s="32">
        <v>0.226</v>
      </c>
      <c r="E10" s="30">
        <v>0.58</v>
      </c>
      <c r="F10" s="31" t="s">
        <v>44</v>
      </c>
      <c r="G10" s="32">
        <v>0.226</v>
      </c>
    </row>
    <row r="11">
      <c r="A11" s="22" t="s">
        <v>45</v>
      </c>
      <c r="B11" s="23" t="s">
        <v>46</v>
      </c>
      <c r="C11" s="20"/>
      <c r="D11" s="21"/>
      <c r="E11" s="23" t="s">
        <v>46</v>
      </c>
      <c r="F11" s="20"/>
      <c r="G11" s="21"/>
    </row>
    <row r="12">
      <c r="A12" s="18" t="s">
        <v>47</v>
      </c>
      <c r="B12" s="19">
        <v>5.5</v>
      </c>
      <c r="C12" s="20"/>
      <c r="D12" s="21"/>
      <c r="E12" s="19">
        <v>5.5</v>
      </c>
      <c r="F12" s="20"/>
      <c r="G12" s="21"/>
    </row>
    <row r="13" ht="17.25" customHeight="1">
      <c r="A13" s="33" t="s">
        <v>48</v>
      </c>
      <c r="B13" s="23">
        <f>1/2*(B9*C9+B9*D9+C9*D9+B10*D10)</f>
        <v>0.21014</v>
      </c>
      <c r="C13" s="20"/>
      <c r="D13" s="21"/>
      <c r="E13" s="23">
        <f>1/2*(E9*F9+E9*G9+F9*G9+E10*G10)</f>
        <v>0.21014</v>
      </c>
      <c r="F13" s="20"/>
      <c r="G13" s="21"/>
    </row>
    <row r="14">
      <c r="A14" s="25" t="s">
        <v>49</v>
      </c>
      <c r="B14" s="19">
        <f>B13/B12</f>
        <v>0.03820727273</v>
      </c>
      <c r="C14" s="20"/>
      <c r="D14" s="21"/>
      <c r="E14" s="19">
        <f>E13/E12</f>
        <v>0.03820727273</v>
      </c>
      <c r="F14" s="20"/>
      <c r="G14" s="21"/>
    </row>
    <row r="15">
      <c r="A15" s="22" t="s">
        <v>50</v>
      </c>
      <c r="B15" s="34">
        <v>2.0</v>
      </c>
      <c r="C15" s="20"/>
      <c r="D15" s="21"/>
      <c r="E15" s="34">
        <v>20.0</v>
      </c>
      <c r="F15" s="20"/>
      <c r="G15" s="21"/>
    </row>
    <row r="16">
      <c r="A16" s="18" t="s">
        <v>51</v>
      </c>
      <c r="B16" s="19" t="s">
        <v>52</v>
      </c>
      <c r="C16" s="20"/>
      <c r="D16" s="21"/>
      <c r="E16" s="19" t="s">
        <v>52</v>
      </c>
      <c r="F16" s="20"/>
      <c r="G16" s="21"/>
    </row>
    <row r="17">
      <c r="A17" s="22" t="s">
        <v>53</v>
      </c>
      <c r="B17" s="23">
        <v>5.0</v>
      </c>
      <c r="C17" s="20"/>
      <c r="D17" s="21"/>
      <c r="E17" s="23">
        <v>5.0</v>
      </c>
      <c r="F17" s="20"/>
      <c r="G17" s="21"/>
    </row>
    <row r="18">
      <c r="A18" s="35" t="s">
        <v>54</v>
      </c>
      <c r="B18" s="36">
        <v>100.0</v>
      </c>
      <c r="C18" s="37"/>
      <c r="D18" s="38"/>
      <c r="E18" s="36">
        <v>100.0</v>
      </c>
      <c r="F18" s="37"/>
      <c r="G18" s="3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B13:D13"/>
    <mergeCell ref="E13:G13"/>
    <mergeCell ref="B14:D14"/>
    <mergeCell ref="E14:G14"/>
    <mergeCell ref="B15:D15"/>
    <mergeCell ref="B16:D16"/>
    <mergeCell ref="E16:G16"/>
    <mergeCell ref="B17:D17"/>
    <mergeCell ref="E17:G17"/>
    <mergeCell ref="B18:D18"/>
    <mergeCell ref="E15:G15"/>
    <mergeCell ref="E18:G18"/>
    <mergeCell ref="B2:D2"/>
    <mergeCell ref="B3:D3"/>
    <mergeCell ref="E3:G3"/>
    <mergeCell ref="B4:D4"/>
    <mergeCell ref="E4:G4"/>
    <mergeCell ref="B1:D1"/>
    <mergeCell ref="E1:G1"/>
    <mergeCell ref="E2:G2"/>
    <mergeCell ref="B5:D5"/>
    <mergeCell ref="E5:G5"/>
    <mergeCell ref="B7:D7"/>
    <mergeCell ref="B8:D8"/>
    <mergeCell ref="E8:G8"/>
    <mergeCell ref="B6:D6"/>
    <mergeCell ref="E6:G6"/>
    <mergeCell ref="E7:G7"/>
    <mergeCell ref="B11:D11"/>
    <mergeCell ref="E11:G11"/>
    <mergeCell ref="B12:D12"/>
    <mergeCell ref="E12:G1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Islam A. Mansour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0x01010046804EF2645B9944A9C3958726A92AAD</vt:lpwstr>
  </property>
</Properties>
</file>