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A4C24394-40AD-4A96-AB2E-A0B47A3175DE}" xr6:coauthVersionLast="46" xr6:coauthVersionMax="46" xr10:uidLastSave="{00000000-0000-0000-0000-000000000000}"/>
  <bookViews>
    <workbookView xWindow="-120" yWindow="-120" windowWidth="20730" windowHeight="11160" xr2:uid="{DD849BCF-7AD6-4D21-A930-D8A4726441C6}"/>
  </bookViews>
  <sheets>
    <sheet name="density" sheetId="11" r:id="rId1"/>
    <sheet name="temperature" sheetId="18" r:id="rId2"/>
    <sheet name="O_atoms" sheetId="19" r:id="rId3"/>
    <sheet name="N2_molecules" sheetId="17" r:id="rId4"/>
    <sheet name="O2_molecules" sheetId="16" r:id="rId5"/>
    <sheet name="He_atoms" sheetId="15" r:id="rId6"/>
    <sheet name="Ar_atoms" sheetId="21" r:id="rId7"/>
    <sheet name="H_atoms" sheetId="13" r:id="rId8"/>
    <sheet name="N_atoms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21" l="1"/>
  <c r="C301" i="21"/>
  <c r="C303" i="21"/>
  <c r="C305" i="21"/>
  <c r="C307" i="21"/>
  <c r="C309" i="21"/>
  <c r="C311" i="21"/>
  <c r="C313" i="21"/>
  <c r="C315" i="21"/>
  <c r="C317" i="21"/>
  <c r="C319" i="21"/>
  <c r="C321" i="21"/>
  <c r="C323" i="21"/>
  <c r="C325" i="21"/>
  <c r="C327" i="21"/>
  <c r="C329" i="21"/>
  <c r="C331" i="21"/>
  <c r="C333" i="21"/>
  <c r="C335" i="21"/>
  <c r="C337" i="21"/>
  <c r="C339" i="21"/>
  <c r="C341" i="21"/>
  <c r="C343" i="21"/>
  <c r="C345" i="21"/>
  <c r="C347" i="21"/>
  <c r="C349" i="21"/>
  <c r="C351" i="21"/>
  <c r="C353" i="21"/>
  <c r="C355" i="21"/>
  <c r="C357" i="21"/>
  <c r="C359" i="21"/>
  <c r="C361" i="21"/>
  <c r="C363" i="21"/>
  <c r="C365" i="21"/>
  <c r="C367" i="21"/>
  <c r="C369" i="21"/>
  <c r="C371" i="21"/>
  <c r="C373" i="21"/>
  <c r="C375" i="21"/>
  <c r="C377" i="21"/>
  <c r="C379" i="21"/>
  <c r="C381" i="21"/>
  <c r="C383" i="21"/>
  <c r="C385" i="21"/>
  <c r="C387" i="21"/>
  <c r="C389" i="21"/>
  <c r="C391" i="21"/>
  <c r="C393" i="21"/>
  <c r="C395" i="21"/>
  <c r="C397" i="21"/>
  <c r="C399" i="21"/>
  <c r="C401" i="21"/>
  <c r="C403" i="21"/>
  <c r="C405" i="21"/>
  <c r="C407" i="21"/>
  <c r="C409" i="21"/>
  <c r="C411" i="21"/>
  <c r="C413" i="21"/>
  <c r="C415" i="21"/>
  <c r="C417" i="21"/>
  <c r="C419" i="21"/>
  <c r="C421" i="21"/>
  <c r="C300" i="21"/>
  <c r="C304" i="21"/>
  <c r="C308" i="21"/>
  <c r="C312" i="21"/>
  <c r="C316" i="21"/>
  <c r="C320" i="21"/>
  <c r="C324" i="21"/>
  <c r="C328" i="21"/>
  <c r="C332" i="21"/>
  <c r="C336" i="21"/>
  <c r="C340" i="21"/>
  <c r="C344" i="21"/>
  <c r="C348" i="21"/>
  <c r="C352" i="21"/>
  <c r="C356" i="21"/>
  <c r="C360" i="21"/>
  <c r="C364" i="21"/>
  <c r="C368" i="21"/>
  <c r="C372" i="21"/>
  <c r="C376" i="21"/>
  <c r="C380" i="21"/>
  <c r="C384" i="21"/>
  <c r="C388" i="21"/>
  <c r="C392" i="21"/>
  <c r="C396" i="21"/>
  <c r="C400" i="21"/>
  <c r="C404" i="21"/>
  <c r="C408" i="21"/>
  <c r="C412" i="21"/>
  <c r="C416" i="21"/>
  <c r="C420" i="21"/>
  <c r="H3" i="21"/>
  <c r="H5" i="21"/>
  <c r="H7" i="21"/>
  <c r="C302" i="21"/>
  <c r="C306" i="21"/>
  <c r="C310" i="21"/>
  <c r="C314" i="21"/>
  <c r="C318" i="21"/>
  <c r="C322" i="21"/>
  <c r="C326" i="21"/>
  <c r="C330" i="21"/>
  <c r="C334" i="21"/>
  <c r="C338" i="21"/>
  <c r="C342" i="21"/>
  <c r="C346" i="21"/>
  <c r="C350" i="21"/>
  <c r="C354" i="21"/>
  <c r="C358" i="21"/>
  <c r="C362" i="21"/>
  <c r="C366" i="21"/>
  <c r="C370" i="21"/>
  <c r="C374" i="21"/>
  <c r="C378" i="21"/>
  <c r="C382" i="21"/>
  <c r="C386" i="21"/>
  <c r="C390" i="21"/>
  <c r="C394" i="21"/>
  <c r="C398" i="21"/>
  <c r="C402" i="21"/>
  <c r="C406" i="21"/>
  <c r="C410" i="21"/>
  <c r="C414" i="21"/>
  <c r="C418" i="21"/>
  <c r="H2" i="21"/>
  <c r="H6" i="21"/>
  <c r="H4" i="21"/>
  <c r="H8" i="21"/>
  <c r="D418" i="21" l="1"/>
  <c r="D414" i="21"/>
  <c r="D410" i="21"/>
  <c r="D406" i="21"/>
  <c r="D402" i="21"/>
  <c r="D398" i="21"/>
  <c r="D394" i="21"/>
  <c r="D390" i="21"/>
  <c r="D386" i="21"/>
  <c r="D382" i="21"/>
  <c r="D378" i="21"/>
  <c r="D374" i="21"/>
  <c r="D370" i="21"/>
  <c r="D366" i="21"/>
  <c r="D362" i="21"/>
  <c r="D358" i="21"/>
  <c r="D354" i="21"/>
  <c r="D350" i="21"/>
  <c r="D346" i="21"/>
  <c r="D342" i="21"/>
  <c r="D338" i="21"/>
  <c r="D334" i="21"/>
  <c r="D330" i="21"/>
  <c r="D326" i="21"/>
  <c r="D322" i="21"/>
  <c r="D318" i="21"/>
  <c r="D314" i="21"/>
  <c r="D310" i="21"/>
  <c r="D306" i="21"/>
  <c r="D302" i="21"/>
  <c r="D420" i="21"/>
  <c r="D416" i="21"/>
  <c r="D412" i="21"/>
  <c r="D408" i="21"/>
  <c r="D404" i="21"/>
  <c r="D400" i="21"/>
  <c r="D396" i="21"/>
  <c r="D392" i="21"/>
  <c r="D388" i="21"/>
  <c r="D384" i="21"/>
  <c r="D380" i="21"/>
  <c r="D376" i="21"/>
  <c r="D372" i="21"/>
  <c r="D368" i="21"/>
  <c r="D364" i="21"/>
  <c r="D360" i="21"/>
  <c r="D356" i="21"/>
  <c r="D352" i="21"/>
  <c r="D348" i="21"/>
  <c r="D344" i="21"/>
  <c r="D340" i="21"/>
  <c r="D336" i="21"/>
  <c r="D332" i="21"/>
  <c r="D328" i="21"/>
  <c r="D324" i="21"/>
  <c r="D320" i="21"/>
  <c r="D316" i="21"/>
  <c r="D312" i="21"/>
  <c r="D308" i="21"/>
  <c r="D304" i="21"/>
  <c r="D300" i="21"/>
  <c r="E421" i="21"/>
  <c r="E419" i="21"/>
  <c r="E417" i="21"/>
  <c r="E415" i="21"/>
  <c r="E413" i="21"/>
  <c r="E411" i="21"/>
  <c r="E409" i="21"/>
  <c r="E407" i="21"/>
  <c r="E405" i="21"/>
  <c r="E403" i="21"/>
  <c r="E401" i="21"/>
  <c r="E399" i="21"/>
  <c r="E397" i="21"/>
  <c r="E395" i="21"/>
  <c r="E393" i="21"/>
  <c r="E391" i="21"/>
  <c r="E389" i="21"/>
  <c r="E387" i="21"/>
  <c r="D385" i="21"/>
  <c r="E383" i="21"/>
  <c r="D381" i="21"/>
  <c r="E379" i="21"/>
  <c r="D377" i="21"/>
  <c r="E375" i="21"/>
  <c r="D373" i="21"/>
  <c r="E371" i="21"/>
  <c r="D369" i="21"/>
  <c r="E367" i="21"/>
  <c r="D365" i="21"/>
  <c r="E363" i="21"/>
  <c r="D361" i="21"/>
  <c r="E359" i="21"/>
  <c r="D357" i="21"/>
  <c r="E355" i="21"/>
  <c r="D353" i="21"/>
  <c r="E351" i="21"/>
  <c r="D349" i="21"/>
  <c r="E347" i="21"/>
  <c r="D345" i="21"/>
  <c r="E343" i="21"/>
  <c r="D341" i="21"/>
  <c r="E339" i="21"/>
  <c r="D337" i="21"/>
  <c r="E335" i="21"/>
  <c r="D333" i="21"/>
  <c r="E331" i="21"/>
  <c r="D329" i="21"/>
  <c r="E327" i="21"/>
  <c r="D325" i="21"/>
  <c r="E323" i="21"/>
  <c r="D321" i="21"/>
  <c r="E319" i="21"/>
  <c r="D317" i="21"/>
  <c r="E315" i="21"/>
  <c r="D313" i="21"/>
  <c r="E311" i="21"/>
  <c r="D309" i="21"/>
  <c r="E307" i="21"/>
  <c r="D305" i="21"/>
  <c r="E303" i="21"/>
  <c r="D301" i="21"/>
  <c r="E299" i="21"/>
  <c r="D403" i="21"/>
  <c r="D397" i="21"/>
  <c r="D393" i="21"/>
  <c r="D389" i="21"/>
  <c r="E385" i="21"/>
  <c r="E381" i="21"/>
  <c r="E377" i="21"/>
  <c r="D375" i="21"/>
  <c r="D371" i="21"/>
  <c r="D367" i="21"/>
  <c r="D363" i="21"/>
  <c r="D359" i="21"/>
  <c r="D355" i="21"/>
  <c r="D351" i="21"/>
  <c r="D347" i="21"/>
  <c r="D343" i="21"/>
  <c r="D339" i="21"/>
  <c r="E337" i="21"/>
  <c r="E333" i="21"/>
  <c r="E329" i="21"/>
  <c r="E325" i="21"/>
  <c r="E321" i="21"/>
  <c r="E317" i="21"/>
  <c r="E313" i="21"/>
  <c r="E309" i="21"/>
  <c r="E305" i="21"/>
  <c r="E301" i="21"/>
  <c r="D299" i="21"/>
  <c r="E418" i="21"/>
  <c r="E414" i="21"/>
  <c r="E410" i="21"/>
  <c r="E406" i="21"/>
  <c r="E402" i="21"/>
  <c r="E398" i="21"/>
  <c r="E394" i="21"/>
  <c r="E390" i="21"/>
  <c r="E386" i="21"/>
  <c r="E382" i="21"/>
  <c r="E378" i="21"/>
  <c r="E374" i="21"/>
  <c r="E370" i="21"/>
  <c r="E366" i="21"/>
  <c r="E362" i="21"/>
  <c r="E358" i="21"/>
  <c r="E354" i="21"/>
  <c r="E350" i="21"/>
  <c r="E346" i="21"/>
  <c r="E342" i="21"/>
  <c r="E338" i="21"/>
  <c r="E334" i="21"/>
  <c r="E330" i="21"/>
  <c r="E326" i="21"/>
  <c r="E322" i="21"/>
  <c r="E318" i="21"/>
  <c r="E314" i="21"/>
  <c r="E310" i="21"/>
  <c r="E306" i="21"/>
  <c r="E302" i="21"/>
  <c r="E420" i="21"/>
  <c r="E416" i="21"/>
  <c r="E412" i="21"/>
  <c r="E408" i="21"/>
  <c r="E404" i="21"/>
  <c r="E400" i="21"/>
  <c r="E396" i="21"/>
  <c r="E392" i="21"/>
  <c r="E388" i="21"/>
  <c r="E384" i="21"/>
  <c r="E380" i="21"/>
  <c r="E376" i="21"/>
  <c r="E372" i="21"/>
  <c r="E368" i="21"/>
  <c r="E364" i="21"/>
  <c r="E360" i="21"/>
  <c r="E356" i="21"/>
  <c r="E352" i="21"/>
  <c r="E348" i="21"/>
  <c r="E344" i="21"/>
  <c r="E340" i="21"/>
  <c r="E336" i="21"/>
  <c r="E332" i="21"/>
  <c r="E328" i="21"/>
  <c r="E324" i="21"/>
  <c r="E320" i="21"/>
  <c r="E316" i="21"/>
  <c r="E312" i="21"/>
  <c r="E308" i="21"/>
  <c r="E304" i="21"/>
  <c r="E300" i="21"/>
  <c r="D421" i="21"/>
  <c r="D419" i="21"/>
  <c r="D417" i="21"/>
  <c r="D415" i="21"/>
  <c r="D413" i="21"/>
  <c r="D411" i="21"/>
  <c r="D409" i="21"/>
  <c r="D407" i="21"/>
  <c r="D405" i="21"/>
  <c r="D401" i="21"/>
  <c r="D399" i="21"/>
  <c r="D395" i="21"/>
  <c r="D391" i="21"/>
  <c r="D387" i="21"/>
  <c r="D383" i="21"/>
  <c r="D379" i="21"/>
  <c r="E373" i="21"/>
  <c r="E369" i="21"/>
  <c r="E365" i="21"/>
  <c r="E361" i="21"/>
  <c r="E357" i="21"/>
  <c r="E353" i="21"/>
  <c r="E349" i="21"/>
  <c r="E345" i="21"/>
  <c r="E341" i="21"/>
  <c r="D335" i="21"/>
  <c r="D331" i="21"/>
  <c r="D327" i="21"/>
  <c r="D323" i="21"/>
  <c r="D319" i="21"/>
  <c r="D315" i="21"/>
  <c r="D311" i="21"/>
  <c r="D307" i="21"/>
  <c r="D303" i="21"/>
  <c r="C299" i="19" l="1"/>
  <c r="C303" i="19"/>
  <c r="C307" i="19"/>
  <c r="C311" i="19"/>
  <c r="C315" i="19"/>
  <c r="C319" i="19"/>
  <c r="C323" i="19"/>
  <c r="C327" i="19"/>
  <c r="C331" i="19"/>
  <c r="C335" i="19"/>
  <c r="C339" i="19"/>
  <c r="C343" i="19"/>
  <c r="C347" i="19"/>
  <c r="C351" i="19"/>
  <c r="C355" i="19"/>
  <c r="C359" i="19"/>
  <c r="C363" i="19"/>
  <c r="C367" i="19"/>
  <c r="C371" i="19"/>
  <c r="C375" i="19"/>
  <c r="C379" i="19"/>
  <c r="C383" i="19"/>
  <c r="C387" i="19"/>
  <c r="C391" i="19"/>
  <c r="C395" i="19"/>
  <c r="C399" i="19"/>
  <c r="C403" i="19"/>
  <c r="C407" i="19"/>
  <c r="C411" i="19"/>
  <c r="C415" i="19"/>
  <c r="C419" i="19"/>
  <c r="C300" i="19"/>
  <c r="C304" i="19"/>
  <c r="C308" i="19"/>
  <c r="C312" i="19"/>
  <c r="C316" i="19"/>
  <c r="C320" i="19"/>
  <c r="C324" i="19"/>
  <c r="C328" i="19"/>
  <c r="C332" i="19"/>
  <c r="C336" i="19"/>
  <c r="C340" i="19"/>
  <c r="C344" i="19"/>
  <c r="C348" i="19"/>
  <c r="C352" i="19"/>
  <c r="C356" i="19"/>
  <c r="C360" i="19"/>
  <c r="C364" i="19"/>
  <c r="C368" i="19"/>
  <c r="C372" i="19"/>
  <c r="C376" i="19"/>
  <c r="C380" i="19"/>
  <c r="C384" i="19"/>
  <c r="C388" i="19"/>
  <c r="C392" i="19"/>
  <c r="C396" i="19"/>
  <c r="C400" i="19"/>
  <c r="C404" i="19"/>
  <c r="C408" i="19"/>
  <c r="C412" i="19"/>
  <c r="C416" i="19"/>
  <c r="C420" i="19"/>
  <c r="H2" i="19"/>
  <c r="H6" i="19"/>
  <c r="C306" i="19"/>
  <c r="C314" i="19"/>
  <c r="C322" i="19"/>
  <c r="C301" i="19"/>
  <c r="C305" i="19"/>
  <c r="C309" i="19"/>
  <c r="C313" i="19"/>
  <c r="C317" i="19"/>
  <c r="C321" i="19"/>
  <c r="C325" i="19"/>
  <c r="C329" i="19"/>
  <c r="C333" i="19"/>
  <c r="C337" i="19"/>
  <c r="C341" i="19"/>
  <c r="C345" i="19"/>
  <c r="C349" i="19"/>
  <c r="C353" i="19"/>
  <c r="C357" i="19"/>
  <c r="C361" i="19"/>
  <c r="C365" i="19"/>
  <c r="C369" i="19"/>
  <c r="C373" i="19"/>
  <c r="C377" i="19"/>
  <c r="C381" i="19"/>
  <c r="C385" i="19"/>
  <c r="C389" i="19"/>
  <c r="C393" i="19"/>
  <c r="C397" i="19"/>
  <c r="C401" i="19"/>
  <c r="C405" i="19"/>
  <c r="C409" i="19"/>
  <c r="C413" i="19"/>
  <c r="C417" i="19"/>
  <c r="C421" i="19"/>
  <c r="H3" i="19"/>
  <c r="H7" i="19"/>
  <c r="C302" i="19"/>
  <c r="C310" i="19"/>
  <c r="C318" i="19"/>
  <c r="C326" i="19"/>
  <c r="C342" i="19"/>
  <c r="C358" i="19"/>
  <c r="C374" i="19"/>
  <c r="C390" i="19"/>
  <c r="C406" i="19"/>
  <c r="H5" i="19"/>
  <c r="C354" i="19"/>
  <c r="C402" i="19"/>
  <c r="H4" i="19"/>
  <c r="C330" i="19"/>
  <c r="C346" i="19"/>
  <c r="C362" i="19"/>
  <c r="C378" i="19"/>
  <c r="C394" i="19"/>
  <c r="C410" i="19"/>
  <c r="H8" i="19"/>
  <c r="C334" i="19"/>
  <c r="C350" i="19"/>
  <c r="C366" i="19"/>
  <c r="C382" i="19"/>
  <c r="C398" i="19"/>
  <c r="C414" i="19"/>
  <c r="C338" i="19"/>
  <c r="C370" i="19"/>
  <c r="C386" i="19"/>
  <c r="C418" i="19"/>
  <c r="C299" i="18"/>
  <c r="C300" i="18"/>
  <c r="C301" i="18"/>
  <c r="C305" i="18"/>
  <c r="C309" i="18"/>
  <c r="C313" i="18"/>
  <c r="C317" i="18"/>
  <c r="C321" i="18"/>
  <c r="C325" i="18"/>
  <c r="C329" i="18"/>
  <c r="C333" i="18"/>
  <c r="C337" i="18"/>
  <c r="C341" i="18"/>
  <c r="C345" i="18"/>
  <c r="C349" i="18"/>
  <c r="C353" i="18"/>
  <c r="C357" i="18"/>
  <c r="C361" i="18"/>
  <c r="C365" i="18"/>
  <c r="C369" i="18"/>
  <c r="C373" i="18"/>
  <c r="C377" i="18"/>
  <c r="C381" i="18"/>
  <c r="C385" i="18"/>
  <c r="C389" i="18"/>
  <c r="C393" i="18"/>
  <c r="C397" i="18"/>
  <c r="C401" i="18"/>
  <c r="C405" i="18"/>
  <c r="C409" i="18"/>
  <c r="C413" i="18"/>
  <c r="C417" i="18"/>
  <c r="C421" i="18"/>
  <c r="H3" i="18"/>
  <c r="H7" i="18"/>
  <c r="C302" i="18"/>
  <c r="C306" i="18"/>
  <c r="C310" i="18"/>
  <c r="C303" i="18"/>
  <c r="C311" i="18"/>
  <c r="C316" i="18"/>
  <c r="C322" i="18"/>
  <c r="C327" i="18"/>
  <c r="C332" i="18"/>
  <c r="C338" i="18"/>
  <c r="C343" i="18"/>
  <c r="C348" i="18"/>
  <c r="C354" i="18"/>
  <c r="C359" i="18"/>
  <c r="C364" i="18"/>
  <c r="C370" i="18"/>
  <c r="C375" i="18"/>
  <c r="C380" i="18"/>
  <c r="C386" i="18"/>
  <c r="C391" i="18"/>
  <c r="C396" i="18"/>
  <c r="C402" i="18"/>
  <c r="C407" i="18"/>
  <c r="C412" i="18"/>
  <c r="C418" i="18"/>
  <c r="H2" i="18"/>
  <c r="H8" i="18"/>
  <c r="H4" i="18"/>
  <c r="C307" i="18"/>
  <c r="C314" i="18"/>
  <c r="C319" i="18"/>
  <c r="C324" i="18"/>
  <c r="C330" i="18"/>
  <c r="C335" i="18"/>
  <c r="C304" i="18"/>
  <c r="C312" i="18"/>
  <c r="C318" i="18"/>
  <c r="C323" i="18"/>
  <c r="C328" i="18"/>
  <c r="C334" i="18"/>
  <c r="C339" i="18"/>
  <c r="C344" i="18"/>
  <c r="C350" i="18"/>
  <c r="C355" i="18"/>
  <c r="C360" i="18"/>
  <c r="C366" i="18"/>
  <c r="C371" i="18"/>
  <c r="C376" i="18"/>
  <c r="C382" i="18"/>
  <c r="C387" i="18"/>
  <c r="C392" i="18"/>
  <c r="C398" i="18"/>
  <c r="C403" i="18"/>
  <c r="C408" i="18"/>
  <c r="C414" i="18"/>
  <c r="C419" i="18"/>
  <c r="C308" i="18"/>
  <c r="C331" i="18"/>
  <c r="C346" i="18"/>
  <c r="C356" i="18"/>
  <c r="C367" i="18"/>
  <c r="C378" i="18"/>
  <c r="C388" i="18"/>
  <c r="C399" i="18"/>
  <c r="C410" i="18"/>
  <c r="C420" i="18"/>
  <c r="C315" i="18"/>
  <c r="C336" i="18"/>
  <c r="C347" i="18"/>
  <c r="C358" i="18"/>
  <c r="C368" i="18"/>
  <c r="C379" i="18"/>
  <c r="C390" i="18"/>
  <c r="C400" i="18"/>
  <c r="C411" i="18"/>
  <c r="C320" i="18"/>
  <c r="C351" i="18"/>
  <c r="C362" i="18"/>
  <c r="C372" i="18"/>
  <c r="C383" i="18"/>
  <c r="C404" i="18"/>
  <c r="C415" i="18"/>
  <c r="H5" i="18"/>
  <c r="C342" i="18"/>
  <c r="C363" i="18"/>
  <c r="C384" i="18"/>
  <c r="C406" i="18"/>
  <c r="H6" i="18"/>
  <c r="C340" i="18"/>
  <c r="C394" i="18"/>
  <c r="C326" i="18"/>
  <c r="C352" i="18"/>
  <c r="C374" i="18"/>
  <c r="C395" i="18"/>
  <c r="C416" i="18"/>
  <c r="C299" i="17"/>
  <c r="C303" i="17"/>
  <c r="C307" i="17"/>
  <c r="C311" i="17"/>
  <c r="C315" i="17"/>
  <c r="C319" i="17"/>
  <c r="C323" i="17"/>
  <c r="C327" i="17"/>
  <c r="C331" i="17"/>
  <c r="C335" i="17"/>
  <c r="C339" i="17"/>
  <c r="C343" i="17"/>
  <c r="C347" i="17"/>
  <c r="C351" i="17"/>
  <c r="C355" i="17"/>
  <c r="C359" i="17"/>
  <c r="C363" i="17"/>
  <c r="C367" i="17"/>
  <c r="C371" i="17"/>
  <c r="C375" i="17"/>
  <c r="C379" i="17"/>
  <c r="C383" i="17"/>
  <c r="C387" i="17"/>
  <c r="C391" i="17"/>
  <c r="C395" i="17"/>
  <c r="C399" i="17"/>
  <c r="C403" i="17"/>
  <c r="C407" i="17"/>
  <c r="C411" i="17"/>
  <c r="H4" i="17"/>
  <c r="H8" i="17"/>
  <c r="C300" i="17"/>
  <c r="C304" i="17"/>
  <c r="C308" i="17"/>
  <c r="C312" i="17"/>
  <c r="C316" i="17"/>
  <c r="C320" i="17"/>
  <c r="C324" i="17"/>
  <c r="C328" i="17"/>
  <c r="C332" i="17"/>
  <c r="C336" i="17"/>
  <c r="C340" i="17"/>
  <c r="C344" i="17"/>
  <c r="C348" i="17"/>
  <c r="C352" i="17"/>
  <c r="C356" i="17"/>
  <c r="C360" i="17"/>
  <c r="C364" i="17"/>
  <c r="C368" i="17"/>
  <c r="C372" i="17"/>
  <c r="C376" i="17"/>
  <c r="C380" i="17"/>
  <c r="C384" i="17"/>
  <c r="C388" i="17"/>
  <c r="C392" i="17"/>
  <c r="C396" i="17"/>
  <c r="C400" i="17"/>
  <c r="C404" i="17"/>
  <c r="C408" i="17"/>
  <c r="C412" i="17"/>
  <c r="C301" i="17"/>
  <c r="C309" i="17"/>
  <c r="C317" i="17"/>
  <c r="C325" i="17"/>
  <c r="C333" i="17"/>
  <c r="C341" i="17"/>
  <c r="C349" i="17"/>
  <c r="C357" i="17"/>
  <c r="C365" i="17"/>
  <c r="C373" i="17"/>
  <c r="C381" i="17"/>
  <c r="C389" i="17"/>
  <c r="C397" i="17"/>
  <c r="C405" i="17"/>
  <c r="H3" i="17"/>
  <c r="C302" i="17"/>
  <c r="C310" i="17"/>
  <c r="C318" i="17"/>
  <c r="C326" i="17"/>
  <c r="C334" i="17"/>
  <c r="C342" i="17"/>
  <c r="C350" i="17"/>
  <c r="C358" i="17"/>
  <c r="C366" i="17"/>
  <c r="C374" i="17"/>
  <c r="C382" i="17"/>
  <c r="C390" i="17"/>
  <c r="C398" i="17"/>
  <c r="C406" i="17"/>
  <c r="H5" i="17"/>
  <c r="C305" i="17"/>
  <c r="C313" i="17"/>
  <c r="C321" i="17"/>
  <c r="C329" i="17"/>
  <c r="C337" i="17"/>
  <c r="C345" i="17"/>
  <c r="C353" i="17"/>
  <c r="C361" i="17"/>
  <c r="C369" i="17"/>
  <c r="C377" i="17"/>
  <c r="C385" i="17"/>
  <c r="C393" i="17"/>
  <c r="C401" i="17"/>
  <c r="C409" i="17"/>
  <c r="H6" i="17"/>
  <c r="C306" i="17"/>
  <c r="C314" i="17"/>
  <c r="C322" i="17"/>
  <c r="C330" i="17"/>
  <c r="C338" i="17"/>
  <c r="C346" i="17"/>
  <c r="C354" i="17"/>
  <c r="C362" i="17"/>
  <c r="C370" i="17"/>
  <c r="C378" i="17"/>
  <c r="C386" i="17"/>
  <c r="C394" i="17"/>
  <c r="C402" i="17"/>
  <c r="C410" i="17"/>
  <c r="H2" i="17"/>
  <c r="H7" i="17"/>
  <c r="H4" i="16"/>
  <c r="H8" i="16"/>
  <c r="H3" i="16"/>
  <c r="H5" i="16"/>
  <c r="H6" i="16"/>
  <c r="H2" i="16"/>
  <c r="H7" i="16"/>
  <c r="C299" i="15"/>
  <c r="C303" i="15"/>
  <c r="C307" i="15"/>
  <c r="C311" i="15"/>
  <c r="C315" i="15"/>
  <c r="C319" i="15"/>
  <c r="C323" i="15"/>
  <c r="C327" i="15"/>
  <c r="C331" i="15"/>
  <c r="C335" i="15"/>
  <c r="C339" i="15"/>
  <c r="C343" i="15"/>
  <c r="C347" i="15"/>
  <c r="C351" i="15"/>
  <c r="C355" i="15"/>
  <c r="C359" i="15"/>
  <c r="C363" i="15"/>
  <c r="C367" i="15"/>
  <c r="C371" i="15"/>
  <c r="C375" i="15"/>
  <c r="C379" i="15"/>
  <c r="C383" i="15"/>
  <c r="C387" i="15"/>
  <c r="C391" i="15"/>
  <c r="C395" i="15"/>
  <c r="C399" i="15"/>
  <c r="C403" i="15"/>
  <c r="C407" i="15"/>
  <c r="C411" i="15"/>
  <c r="C415" i="15"/>
  <c r="C419" i="15"/>
  <c r="H5" i="15"/>
  <c r="C300" i="15"/>
  <c r="C304" i="15"/>
  <c r="C308" i="15"/>
  <c r="C312" i="15"/>
  <c r="C316" i="15"/>
  <c r="C320" i="15"/>
  <c r="C324" i="15"/>
  <c r="C328" i="15"/>
  <c r="C332" i="15"/>
  <c r="C336" i="15"/>
  <c r="C340" i="15"/>
  <c r="C344" i="15"/>
  <c r="C348" i="15"/>
  <c r="C352" i="15"/>
  <c r="C356" i="15"/>
  <c r="C360" i="15"/>
  <c r="C364" i="15"/>
  <c r="C368" i="15"/>
  <c r="C372" i="15"/>
  <c r="C376" i="15"/>
  <c r="C380" i="15"/>
  <c r="C384" i="15"/>
  <c r="C388" i="15"/>
  <c r="C392" i="15"/>
  <c r="C396" i="15"/>
  <c r="C400" i="15"/>
  <c r="C404" i="15"/>
  <c r="C408" i="15"/>
  <c r="C412" i="15"/>
  <c r="C416" i="15"/>
  <c r="C420" i="15"/>
  <c r="C301" i="15"/>
  <c r="C309" i="15"/>
  <c r="C317" i="15"/>
  <c r="C325" i="15"/>
  <c r="C333" i="15"/>
  <c r="C341" i="15"/>
  <c r="C349" i="15"/>
  <c r="C357" i="15"/>
  <c r="C365" i="15"/>
  <c r="C373" i="15"/>
  <c r="C381" i="15"/>
  <c r="C389" i="15"/>
  <c r="C397" i="15"/>
  <c r="C405" i="15"/>
  <c r="C413" i="15"/>
  <c r="C421" i="15"/>
  <c r="H3" i="15"/>
  <c r="H8" i="15"/>
  <c r="C302" i="15"/>
  <c r="C310" i="15"/>
  <c r="C318" i="15"/>
  <c r="C326" i="15"/>
  <c r="C334" i="15"/>
  <c r="C342" i="15"/>
  <c r="C350" i="15"/>
  <c r="C358" i="15"/>
  <c r="C366" i="15"/>
  <c r="C374" i="15"/>
  <c r="C382" i="15"/>
  <c r="C390" i="15"/>
  <c r="C398" i="15"/>
  <c r="C406" i="15"/>
  <c r="C414" i="15"/>
  <c r="H4" i="15"/>
  <c r="C305" i="15"/>
  <c r="C313" i="15"/>
  <c r="C321" i="15"/>
  <c r="C329" i="15"/>
  <c r="C337" i="15"/>
  <c r="C345" i="15"/>
  <c r="C353" i="15"/>
  <c r="C361" i="15"/>
  <c r="C369" i="15"/>
  <c r="C377" i="15"/>
  <c r="C385" i="15"/>
  <c r="C393" i="15"/>
  <c r="C401" i="15"/>
  <c r="C409" i="15"/>
  <c r="C417" i="15"/>
  <c r="H6" i="15"/>
  <c r="C306" i="15"/>
  <c r="C314" i="15"/>
  <c r="C322" i="15"/>
  <c r="C330" i="15"/>
  <c r="C338" i="15"/>
  <c r="C346" i="15"/>
  <c r="C354" i="15"/>
  <c r="C362" i="15"/>
  <c r="C370" i="15"/>
  <c r="C378" i="15"/>
  <c r="C386" i="15"/>
  <c r="C394" i="15"/>
  <c r="C402" i="15"/>
  <c r="C410" i="15"/>
  <c r="C418" i="15"/>
  <c r="H7" i="15"/>
  <c r="H2" i="15"/>
  <c r="C299" i="13"/>
  <c r="C303" i="13"/>
  <c r="C307" i="13"/>
  <c r="C311" i="13"/>
  <c r="C315" i="13"/>
  <c r="C319" i="13"/>
  <c r="C323" i="13"/>
  <c r="C327" i="13"/>
  <c r="C331" i="13"/>
  <c r="C335" i="13"/>
  <c r="C339" i="13"/>
  <c r="C343" i="13"/>
  <c r="C347" i="13"/>
  <c r="C351" i="13"/>
  <c r="C355" i="13"/>
  <c r="C359" i="13"/>
  <c r="C363" i="13"/>
  <c r="C367" i="13"/>
  <c r="C371" i="13"/>
  <c r="C375" i="13"/>
  <c r="C379" i="13"/>
  <c r="C383" i="13"/>
  <c r="C387" i="13"/>
  <c r="C391" i="13"/>
  <c r="C395" i="13"/>
  <c r="C399" i="13"/>
  <c r="C403" i="13"/>
  <c r="C407" i="13"/>
  <c r="C411" i="13"/>
  <c r="C415" i="13"/>
  <c r="C419" i="13"/>
  <c r="C305" i="13"/>
  <c r="C309" i="13"/>
  <c r="C313" i="13"/>
  <c r="C300" i="13"/>
  <c r="C304" i="13"/>
  <c r="C308" i="13"/>
  <c r="C312" i="13"/>
  <c r="C316" i="13"/>
  <c r="C320" i="13"/>
  <c r="C324" i="13"/>
  <c r="C328" i="13"/>
  <c r="C332" i="13"/>
  <c r="C336" i="13"/>
  <c r="C340" i="13"/>
  <c r="C344" i="13"/>
  <c r="C348" i="13"/>
  <c r="C352" i="13"/>
  <c r="C356" i="13"/>
  <c r="C360" i="13"/>
  <c r="C364" i="13"/>
  <c r="C368" i="13"/>
  <c r="C372" i="13"/>
  <c r="C376" i="13"/>
  <c r="C380" i="13"/>
  <c r="C384" i="13"/>
  <c r="C388" i="13"/>
  <c r="C392" i="13"/>
  <c r="C396" i="13"/>
  <c r="C400" i="13"/>
  <c r="C404" i="13"/>
  <c r="C408" i="13"/>
  <c r="C412" i="13"/>
  <c r="C416" i="13"/>
  <c r="C420" i="13"/>
  <c r="C301" i="13"/>
  <c r="C317" i="13"/>
  <c r="C302" i="13"/>
  <c r="C318" i="13"/>
  <c r="C326" i="13"/>
  <c r="C306" i="13"/>
  <c r="C321" i="13"/>
  <c r="C329" i="13"/>
  <c r="C337" i="13"/>
  <c r="C345" i="13"/>
  <c r="C353" i="13"/>
  <c r="C361" i="13"/>
  <c r="C369" i="13"/>
  <c r="C377" i="13"/>
  <c r="C385" i="13"/>
  <c r="C393" i="13"/>
  <c r="C401" i="13"/>
  <c r="C409" i="13"/>
  <c r="C417" i="13"/>
  <c r="C310" i="13"/>
  <c r="C322" i="13"/>
  <c r="C330" i="13"/>
  <c r="C338" i="13"/>
  <c r="C346" i="13"/>
  <c r="C354" i="13"/>
  <c r="C362" i="13"/>
  <c r="C370" i="13"/>
  <c r="C378" i="13"/>
  <c r="C386" i="13"/>
  <c r="C394" i="13"/>
  <c r="C402" i="13"/>
  <c r="C410" i="13"/>
  <c r="C418" i="13"/>
  <c r="C314" i="13"/>
  <c r="C325" i="13"/>
  <c r="C333" i="13"/>
  <c r="C341" i="13"/>
  <c r="C349" i="13"/>
  <c r="C357" i="13"/>
  <c r="C334" i="13"/>
  <c r="C365" i="13"/>
  <c r="C381" i="13"/>
  <c r="C397" i="13"/>
  <c r="C413" i="13"/>
  <c r="C342" i="13"/>
  <c r="C366" i="13"/>
  <c r="C382" i="13"/>
  <c r="C398" i="13"/>
  <c r="C414" i="13"/>
  <c r="C350" i="13"/>
  <c r="C373" i="13"/>
  <c r="C389" i="13"/>
  <c r="C405" i="13"/>
  <c r="C421" i="13"/>
  <c r="C358" i="13"/>
  <c r="C374" i="13"/>
  <c r="C390" i="13"/>
  <c r="C406" i="13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H5" i="12"/>
  <c r="C306" i="12"/>
  <c r="C300" i="12"/>
  <c r="C304" i="12"/>
  <c r="C308" i="12"/>
  <c r="C312" i="12"/>
  <c r="C316" i="12"/>
  <c r="C320" i="12"/>
  <c r="C324" i="12"/>
  <c r="C328" i="12"/>
  <c r="C332" i="12"/>
  <c r="C336" i="12"/>
  <c r="C340" i="12"/>
  <c r="C344" i="12"/>
  <c r="C348" i="12"/>
  <c r="C352" i="12"/>
  <c r="C356" i="12"/>
  <c r="C360" i="12"/>
  <c r="C364" i="12"/>
  <c r="C368" i="12"/>
  <c r="C372" i="12"/>
  <c r="C376" i="12"/>
  <c r="C380" i="12"/>
  <c r="C384" i="12"/>
  <c r="C388" i="12"/>
  <c r="C392" i="12"/>
  <c r="C396" i="12"/>
  <c r="C400" i="12"/>
  <c r="C404" i="12"/>
  <c r="C408" i="12"/>
  <c r="C412" i="12"/>
  <c r="C416" i="12"/>
  <c r="C420" i="12"/>
  <c r="H2" i="12"/>
  <c r="H6" i="12"/>
  <c r="C310" i="12"/>
  <c r="C301" i="12"/>
  <c r="C305" i="12"/>
  <c r="C309" i="12"/>
  <c r="C313" i="12"/>
  <c r="C317" i="12"/>
  <c r="C321" i="12"/>
  <c r="C325" i="12"/>
  <c r="C329" i="12"/>
  <c r="C333" i="12"/>
  <c r="C337" i="12"/>
  <c r="C341" i="12"/>
  <c r="C345" i="12"/>
  <c r="C349" i="12"/>
  <c r="C353" i="12"/>
  <c r="C357" i="12"/>
  <c r="C361" i="12"/>
  <c r="C365" i="12"/>
  <c r="C369" i="12"/>
  <c r="C373" i="12"/>
  <c r="C377" i="12"/>
  <c r="C381" i="12"/>
  <c r="C385" i="12"/>
  <c r="C389" i="12"/>
  <c r="C393" i="12"/>
  <c r="C397" i="12"/>
  <c r="C401" i="12"/>
  <c r="C405" i="12"/>
  <c r="C409" i="12"/>
  <c r="C413" i="12"/>
  <c r="C417" i="12"/>
  <c r="C421" i="12"/>
  <c r="H3" i="12"/>
  <c r="H7" i="12"/>
  <c r="C302" i="12"/>
  <c r="C314" i="12"/>
  <c r="C318" i="12"/>
  <c r="C322" i="12"/>
  <c r="C338" i="12"/>
  <c r="C354" i="12"/>
  <c r="C370" i="12"/>
  <c r="C386" i="12"/>
  <c r="C402" i="12"/>
  <c r="C418" i="12"/>
  <c r="H8" i="12"/>
  <c r="C326" i="12"/>
  <c r="C342" i="12"/>
  <c r="C358" i="12"/>
  <c r="C374" i="12"/>
  <c r="C390" i="12"/>
  <c r="C406" i="12"/>
  <c r="C330" i="12"/>
  <c r="C346" i="12"/>
  <c r="C362" i="12"/>
  <c r="C378" i="12"/>
  <c r="C394" i="12"/>
  <c r="C410" i="12"/>
  <c r="C334" i="12"/>
  <c r="C350" i="12"/>
  <c r="C366" i="12"/>
  <c r="C382" i="12"/>
  <c r="C398" i="12"/>
  <c r="C414" i="12"/>
  <c r="H4" i="12"/>
  <c r="C299" i="11"/>
  <c r="C303" i="11"/>
  <c r="C307" i="11"/>
  <c r="C311" i="11"/>
  <c r="C315" i="11"/>
  <c r="C319" i="11"/>
  <c r="C323" i="11"/>
  <c r="C327" i="11"/>
  <c r="C331" i="11"/>
  <c r="C335" i="11"/>
  <c r="C339" i="11"/>
  <c r="C343" i="11"/>
  <c r="C347" i="11"/>
  <c r="C351" i="11"/>
  <c r="C355" i="11"/>
  <c r="C359" i="11"/>
  <c r="C363" i="11"/>
  <c r="C367" i="11"/>
  <c r="C371" i="11"/>
  <c r="C375" i="11"/>
  <c r="C379" i="11"/>
  <c r="C383" i="11"/>
  <c r="C387" i="11"/>
  <c r="C391" i="11"/>
  <c r="C395" i="11"/>
  <c r="C399" i="11"/>
  <c r="C403" i="11"/>
  <c r="C407" i="11"/>
  <c r="C411" i="11"/>
  <c r="C415" i="11"/>
  <c r="C419" i="11"/>
  <c r="H5" i="11"/>
  <c r="C300" i="11"/>
  <c r="C304" i="11"/>
  <c r="C301" i="11"/>
  <c r="C308" i="11"/>
  <c r="C313" i="11"/>
  <c r="C318" i="11"/>
  <c r="C324" i="11"/>
  <c r="C329" i="11"/>
  <c r="C334" i="11"/>
  <c r="C340" i="11"/>
  <c r="C345" i="11"/>
  <c r="C350" i="11"/>
  <c r="C356" i="11"/>
  <c r="C361" i="11"/>
  <c r="C366" i="11"/>
  <c r="C372" i="11"/>
  <c r="C377" i="11"/>
  <c r="C382" i="11"/>
  <c r="C388" i="11"/>
  <c r="C393" i="11"/>
  <c r="C398" i="11"/>
  <c r="C404" i="11"/>
  <c r="C409" i="11"/>
  <c r="C414" i="11"/>
  <c r="C420" i="11"/>
  <c r="H4" i="11"/>
  <c r="C302" i="11"/>
  <c r="C309" i="11"/>
  <c r="C314" i="11"/>
  <c r="C320" i="11"/>
  <c r="C325" i="11"/>
  <c r="C330" i="11"/>
  <c r="C336" i="11"/>
  <c r="C341" i="11"/>
  <c r="C346" i="11"/>
  <c r="C352" i="11"/>
  <c r="C357" i="11"/>
  <c r="C362" i="11"/>
  <c r="C368" i="11"/>
  <c r="C373" i="11"/>
  <c r="C378" i="11"/>
  <c r="C384" i="11"/>
  <c r="C389" i="11"/>
  <c r="C394" i="11"/>
  <c r="C400" i="11"/>
  <c r="C405" i="11"/>
  <c r="C410" i="11"/>
  <c r="C416" i="11"/>
  <c r="C421" i="11"/>
  <c r="H6" i="11"/>
  <c r="C305" i="11"/>
  <c r="C310" i="11"/>
  <c r="C316" i="11"/>
  <c r="C321" i="11"/>
  <c r="C326" i="11"/>
  <c r="C332" i="11"/>
  <c r="C337" i="11"/>
  <c r="C342" i="11"/>
  <c r="C348" i="11"/>
  <c r="C353" i="11"/>
  <c r="C358" i="11"/>
  <c r="C364" i="11"/>
  <c r="C369" i="11"/>
  <c r="C374" i="11"/>
  <c r="C380" i="11"/>
  <c r="C385" i="11"/>
  <c r="C390" i="11"/>
  <c r="C396" i="11"/>
  <c r="C401" i="11"/>
  <c r="C406" i="11"/>
  <c r="C412" i="11"/>
  <c r="C417" i="11"/>
  <c r="C306" i="11"/>
  <c r="C328" i="11"/>
  <c r="C349" i="11"/>
  <c r="C370" i="11"/>
  <c r="C392" i="11"/>
  <c r="C413" i="11"/>
  <c r="H7" i="11"/>
  <c r="C312" i="11"/>
  <c r="C333" i="11"/>
  <c r="C354" i="11"/>
  <c r="C376" i="11"/>
  <c r="C397" i="11"/>
  <c r="C418" i="11"/>
  <c r="H8" i="11"/>
  <c r="C317" i="11"/>
  <c r="C338" i="11"/>
  <c r="C360" i="11"/>
  <c r="C381" i="11"/>
  <c r="C402" i="11"/>
  <c r="H2" i="11"/>
  <c r="C322" i="11"/>
  <c r="C344" i="11"/>
  <c r="C365" i="11"/>
  <c r="C386" i="11"/>
  <c r="C408" i="11"/>
  <c r="H3" i="11"/>
  <c r="C299" i="16"/>
  <c r="C301" i="16"/>
  <c r="C303" i="16"/>
  <c r="C305" i="16"/>
  <c r="C307" i="16"/>
  <c r="C309" i="16"/>
  <c r="C311" i="16"/>
  <c r="C313" i="16"/>
  <c r="C315" i="16"/>
  <c r="C317" i="16"/>
  <c r="C319" i="16"/>
  <c r="C321" i="16"/>
  <c r="C323" i="16"/>
  <c r="C325" i="16"/>
  <c r="C327" i="16"/>
  <c r="C329" i="16"/>
  <c r="C331" i="16"/>
  <c r="C333" i="16"/>
  <c r="C335" i="16"/>
  <c r="C337" i="16"/>
  <c r="C339" i="16"/>
  <c r="C341" i="16"/>
  <c r="C343" i="16"/>
  <c r="C345" i="16"/>
  <c r="C347" i="16"/>
  <c r="C349" i="16"/>
  <c r="C351" i="16"/>
  <c r="C353" i="16"/>
  <c r="C355" i="16"/>
  <c r="C357" i="16"/>
  <c r="C359" i="16"/>
  <c r="C361" i="16"/>
  <c r="C302" i="16"/>
  <c r="C306" i="16"/>
  <c r="C310" i="16"/>
  <c r="C314" i="16"/>
  <c r="C318" i="16"/>
  <c r="C322" i="16"/>
  <c r="C326" i="16"/>
  <c r="C330" i="16"/>
  <c r="C334" i="16"/>
  <c r="C338" i="16"/>
  <c r="C342" i="16"/>
  <c r="C346" i="16"/>
  <c r="C350" i="16"/>
  <c r="C354" i="16"/>
  <c r="C358" i="16"/>
  <c r="C362" i="16"/>
  <c r="C363" i="16"/>
  <c r="C365" i="16"/>
  <c r="C367" i="16"/>
  <c r="C369" i="16"/>
  <c r="C371" i="16"/>
  <c r="C373" i="16"/>
  <c r="C375" i="16"/>
  <c r="C377" i="16"/>
  <c r="C379" i="16"/>
  <c r="C381" i="16"/>
  <c r="C383" i="16"/>
  <c r="C385" i="16"/>
  <c r="C387" i="16"/>
  <c r="C389" i="16"/>
  <c r="C391" i="16"/>
  <c r="C393" i="16"/>
  <c r="C395" i="16"/>
  <c r="C397" i="16"/>
  <c r="C399" i="16"/>
  <c r="C401" i="16"/>
  <c r="C403" i="16"/>
  <c r="C405" i="16"/>
  <c r="C407" i="16"/>
  <c r="C409" i="16"/>
  <c r="C411" i="16"/>
  <c r="C300" i="16"/>
  <c r="C304" i="16"/>
  <c r="C308" i="16"/>
  <c r="C312" i="16"/>
  <c r="C316" i="16"/>
  <c r="C320" i="16"/>
  <c r="C324" i="16"/>
  <c r="C328" i="16"/>
  <c r="C332" i="16"/>
  <c r="C336" i="16"/>
  <c r="C340" i="16"/>
  <c r="C344" i="16"/>
  <c r="C348" i="16"/>
  <c r="C352" i="16"/>
  <c r="C356" i="16"/>
  <c r="C360" i="16"/>
  <c r="C364" i="16"/>
  <c r="C366" i="16"/>
  <c r="C368" i="16"/>
  <c r="C370" i="16"/>
  <c r="C372" i="16"/>
  <c r="C374" i="16"/>
  <c r="C376" i="16"/>
  <c r="C378" i="16"/>
  <c r="C382" i="16"/>
  <c r="C386" i="16"/>
  <c r="C390" i="16"/>
  <c r="C394" i="16"/>
  <c r="C398" i="16"/>
  <c r="C402" i="16"/>
  <c r="C406" i="16"/>
  <c r="C410" i="16"/>
  <c r="C380" i="16"/>
  <c r="C384" i="16"/>
  <c r="C388" i="16"/>
  <c r="C392" i="16"/>
  <c r="C396" i="16"/>
  <c r="C400" i="16"/>
  <c r="C404" i="16"/>
  <c r="C408" i="16"/>
  <c r="C412" i="16"/>
  <c r="E418" i="19" l="1"/>
  <c r="E370" i="19"/>
  <c r="E414" i="19"/>
  <c r="E382" i="19"/>
  <c r="E350" i="19"/>
  <c r="E410" i="19"/>
  <c r="E378" i="19"/>
  <c r="E346" i="19"/>
  <c r="E402" i="19"/>
  <c r="E406" i="19"/>
  <c r="E374" i="19"/>
  <c r="E342" i="19"/>
  <c r="E318" i="19"/>
  <c r="E302" i="19"/>
  <c r="D417" i="19"/>
  <c r="D409" i="19"/>
  <c r="D401" i="19"/>
  <c r="D393" i="19"/>
  <c r="D385" i="19"/>
  <c r="D377" i="19"/>
  <c r="D369" i="19"/>
  <c r="D361" i="19"/>
  <c r="D353" i="19"/>
  <c r="D345" i="19"/>
  <c r="D337" i="19"/>
  <c r="D329" i="19"/>
  <c r="D321" i="19"/>
  <c r="D313" i="19"/>
  <c r="D305" i="19"/>
  <c r="E322" i="19"/>
  <c r="E306" i="19"/>
  <c r="D416" i="19"/>
  <c r="E408" i="19"/>
  <c r="D400" i="19"/>
  <c r="D392" i="19"/>
  <c r="D384" i="19"/>
  <c r="D376" i="19"/>
  <c r="D368" i="19"/>
  <c r="D360" i="19"/>
  <c r="D352" i="19"/>
  <c r="D344" i="19"/>
  <c r="D336" i="19"/>
  <c r="D328" i="19"/>
  <c r="D320" i="19"/>
  <c r="D312" i="19"/>
  <c r="D304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D379" i="19"/>
  <c r="D363" i="19"/>
  <c r="D347" i="19"/>
  <c r="D331" i="19"/>
  <c r="D323" i="19"/>
  <c r="D299" i="19"/>
  <c r="E386" i="19"/>
  <c r="E394" i="19"/>
  <c r="E330" i="19"/>
  <c r="E390" i="19"/>
  <c r="E326" i="19"/>
  <c r="E310" i="19"/>
  <c r="D413" i="19"/>
  <c r="D397" i="19"/>
  <c r="D381" i="19"/>
  <c r="D365" i="19"/>
  <c r="D341" i="19"/>
  <c r="D325" i="19"/>
  <c r="D309" i="19"/>
  <c r="E314" i="19"/>
  <c r="D412" i="19"/>
  <c r="D396" i="19"/>
  <c r="D380" i="19"/>
  <c r="D356" i="19"/>
  <c r="D332" i="19"/>
  <c r="D324" i="19"/>
  <c r="D308" i="19"/>
  <c r="E407" i="19"/>
  <c r="E391" i="19"/>
  <c r="E375" i="19"/>
  <c r="E367" i="19"/>
  <c r="E351" i="19"/>
  <c r="E335" i="19"/>
  <c r="E319" i="19"/>
  <c r="E303" i="19"/>
  <c r="D338" i="19"/>
  <c r="D398" i="19"/>
  <c r="D334" i="19"/>
  <c r="D362" i="19"/>
  <c r="D330" i="19"/>
  <c r="D390" i="19"/>
  <c r="D326" i="19"/>
  <c r="E421" i="19"/>
  <c r="E397" i="19"/>
  <c r="E381" i="19"/>
  <c r="E373" i="19"/>
  <c r="E349" i="19"/>
  <c r="E333" i="19"/>
  <c r="E325" i="19"/>
  <c r="E309" i="19"/>
  <c r="D314" i="19"/>
  <c r="E412" i="19"/>
  <c r="E396" i="19"/>
  <c r="E388" i="19"/>
  <c r="E372" i="19"/>
  <c r="E356" i="19"/>
  <c r="E332" i="19"/>
  <c r="E324" i="19"/>
  <c r="E300" i="19"/>
  <c r="D407" i="19"/>
  <c r="D391" i="19"/>
  <c r="D375" i="19"/>
  <c r="D359" i="19"/>
  <c r="D343" i="19"/>
  <c r="D327" i="19"/>
  <c r="D418" i="19"/>
  <c r="D370" i="19"/>
  <c r="D414" i="19"/>
  <c r="D382" i="19"/>
  <c r="D350" i="19"/>
  <c r="D410" i="19"/>
  <c r="D378" i="19"/>
  <c r="D346" i="19"/>
  <c r="D402" i="19"/>
  <c r="D406" i="19"/>
  <c r="D374" i="19"/>
  <c r="D342" i="19"/>
  <c r="D318" i="19"/>
  <c r="D302" i="19"/>
  <c r="E417" i="19"/>
  <c r="E409" i="19"/>
  <c r="E401" i="19"/>
  <c r="E393" i="19"/>
  <c r="E385" i="19"/>
  <c r="E377" i="19"/>
  <c r="E369" i="19"/>
  <c r="E361" i="19"/>
  <c r="E353" i="19"/>
  <c r="E345" i="19"/>
  <c r="E337" i="19"/>
  <c r="E329" i="19"/>
  <c r="E321" i="19"/>
  <c r="E313" i="19"/>
  <c r="E305" i="19"/>
  <c r="D322" i="19"/>
  <c r="D306" i="19"/>
  <c r="E416" i="19"/>
  <c r="D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D419" i="19"/>
  <c r="D411" i="19"/>
  <c r="D403" i="19"/>
  <c r="D395" i="19"/>
  <c r="D387" i="19"/>
  <c r="D371" i="19"/>
  <c r="D355" i="19"/>
  <c r="D339" i="19"/>
  <c r="D315" i="19"/>
  <c r="D307" i="19"/>
  <c r="E338" i="19"/>
  <c r="E398" i="19"/>
  <c r="E366" i="19"/>
  <c r="E334" i="19"/>
  <c r="E362" i="19"/>
  <c r="E354" i="19"/>
  <c r="E358" i="19"/>
  <c r="D421" i="19"/>
  <c r="D405" i="19"/>
  <c r="D389" i="19"/>
  <c r="D373" i="19"/>
  <c r="D357" i="19"/>
  <c r="D349" i="19"/>
  <c r="D333" i="19"/>
  <c r="D317" i="19"/>
  <c r="D301" i="19"/>
  <c r="D420" i="19"/>
  <c r="D404" i="19"/>
  <c r="D388" i="19"/>
  <c r="D372" i="19"/>
  <c r="D364" i="19"/>
  <c r="D348" i="19"/>
  <c r="D340" i="19"/>
  <c r="D316" i="19"/>
  <c r="D300" i="19"/>
  <c r="E415" i="19"/>
  <c r="E399" i="19"/>
  <c r="E383" i="19"/>
  <c r="E359" i="19"/>
  <c r="E343" i="19"/>
  <c r="E327" i="19"/>
  <c r="E311" i="19"/>
  <c r="D386" i="19"/>
  <c r="D366" i="19"/>
  <c r="D394" i="19"/>
  <c r="D354" i="19"/>
  <c r="D358" i="19"/>
  <c r="D310" i="19"/>
  <c r="E413" i="19"/>
  <c r="E405" i="19"/>
  <c r="E389" i="19"/>
  <c r="E365" i="19"/>
  <c r="E357" i="19"/>
  <c r="E341" i="19"/>
  <c r="E317" i="19"/>
  <c r="E301" i="19"/>
  <c r="E420" i="19"/>
  <c r="E404" i="19"/>
  <c r="E380" i="19"/>
  <c r="E364" i="19"/>
  <c r="E348" i="19"/>
  <c r="E340" i="19"/>
  <c r="E316" i="19"/>
  <c r="E308" i="19"/>
  <c r="D415" i="19"/>
  <c r="D399" i="19"/>
  <c r="D383" i="19"/>
  <c r="D367" i="19"/>
  <c r="D351" i="19"/>
  <c r="D335" i="19"/>
  <c r="D319" i="19"/>
  <c r="D303" i="19"/>
  <c r="D311" i="19"/>
  <c r="D416" i="18"/>
  <c r="D374" i="18"/>
  <c r="D326" i="18"/>
  <c r="D340" i="18"/>
  <c r="D384" i="18"/>
  <c r="D342" i="18"/>
  <c r="D404" i="18"/>
  <c r="D372" i="18"/>
  <c r="E351" i="18"/>
  <c r="E411" i="18"/>
  <c r="D390" i="18"/>
  <c r="E368" i="18"/>
  <c r="E347" i="18"/>
  <c r="E315" i="18"/>
  <c r="D410" i="18"/>
  <c r="E388" i="18"/>
  <c r="E367" i="18"/>
  <c r="D346" i="18"/>
  <c r="D308" i="18"/>
  <c r="D414" i="18"/>
  <c r="E403" i="18"/>
  <c r="E392" i="18"/>
  <c r="D382" i="18"/>
  <c r="E371" i="18"/>
  <c r="E360" i="18"/>
  <c r="D350" i="18"/>
  <c r="E339" i="18"/>
  <c r="E328" i="18"/>
  <c r="D318" i="18"/>
  <c r="E304" i="18"/>
  <c r="D330" i="18"/>
  <c r="E319" i="18"/>
  <c r="E307" i="18"/>
  <c r="D412" i="18"/>
  <c r="D402" i="18"/>
  <c r="E391" i="18"/>
  <c r="D380" i="18"/>
  <c r="D370" i="18"/>
  <c r="E359" i="18"/>
  <c r="D348" i="18"/>
  <c r="D338" i="18"/>
  <c r="E327" i="18"/>
  <c r="D316" i="18"/>
  <c r="E303" i="18"/>
  <c r="D306" i="18"/>
  <c r="E421" i="18"/>
  <c r="E413" i="18"/>
  <c r="D405" i="18"/>
  <c r="E397" i="18"/>
  <c r="E389" i="18"/>
  <c r="E381" i="18"/>
  <c r="D373" i="18"/>
  <c r="E365" i="18"/>
  <c r="E357" i="18"/>
  <c r="E349" i="18"/>
  <c r="D341" i="18"/>
  <c r="E333" i="18"/>
  <c r="E325" i="18"/>
  <c r="D317" i="18"/>
  <c r="D309" i="18"/>
  <c r="D301" i="18"/>
  <c r="E299" i="18"/>
  <c r="D305" i="18"/>
  <c r="E352" i="18"/>
  <c r="E362" i="18"/>
  <c r="D379" i="18"/>
  <c r="D336" i="18"/>
  <c r="E378" i="18"/>
  <c r="D419" i="18"/>
  <c r="D387" i="18"/>
  <c r="D355" i="18"/>
  <c r="D323" i="18"/>
  <c r="D324" i="18"/>
  <c r="D407" i="18"/>
  <c r="D375" i="18"/>
  <c r="D343" i="18"/>
  <c r="D311" i="18"/>
  <c r="E417" i="18"/>
  <c r="E393" i="18"/>
  <c r="E369" i="18"/>
  <c r="D345" i="18"/>
  <c r="E321" i="18"/>
  <c r="E300" i="18"/>
  <c r="E416" i="18"/>
  <c r="E374" i="18"/>
  <c r="E326" i="18"/>
  <c r="E340" i="18"/>
  <c r="E384" i="18"/>
  <c r="E342" i="18"/>
  <c r="E404" i="18"/>
  <c r="E372" i="18"/>
  <c r="D351" i="18"/>
  <c r="D411" i="18"/>
  <c r="E390" i="18"/>
  <c r="D368" i="18"/>
  <c r="D347" i="18"/>
  <c r="D315" i="18"/>
  <c r="E410" i="18"/>
  <c r="D388" i="18"/>
  <c r="D367" i="18"/>
  <c r="E346" i="18"/>
  <c r="E308" i="18"/>
  <c r="E414" i="18"/>
  <c r="D403" i="18"/>
  <c r="D392" i="18"/>
  <c r="E382" i="18"/>
  <c r="D371" i="18"/>
  <c r="D360" i="18"/>
  <c r="E350" i="18"/>
  <c r="D339" i="18"/>
  <c r="D328" i="18"/>
  <c r="E318" i="18"/>
  <c r="D304" i="18"/>
  <c r="E330" i="18"/>
  <c r="D319" i="18"/>
  <c r="D307" i="18"/>
  <c r="E412" i="18"/>
  <c r="E402" i="18"/>
  <c r="D391" i="18"/>
  <c r="E380" i="18"/>
  <c r="E370" i="18"/>
  <c r="D359" i="18"/>
  <c r="E348" i="18"/>
  <c r="E338" i="18"/>
  <c r="D327" i="18"/>
  <c r="E316" i="18"/>
  <c r="D303" i="18"/>
  <c r="E306" i="18"/>
  <c r="D421" i="18"/>
  <c r="D413" i="18"/>
  <c r="E405" i="18"/>
  <c r="D397" i="18"/>
  <c r="D389" i="18"/>
  <c r="D381" i="18"/>
  <c r="E373" i="18"/>
  <c r="D365" i="18"/>
  <c r="D357" i="18"/>
  <c r="D349" i="18"/>
  <c r="E341" i="18"/>
  <c r="D333" i="18"/>
  <c r="D325" i="18"/>
  <c r="E317" i="18"/>
  <c r="E309" i="18"/>
  <c r="E301" i="18"/>
  <c r="D299" i="18"/>
  <c r="E313" i="18"/>
  <c r="D395" i="18"/>
  <c r="D383" i="18"/>
  <c r="D400" i="18"/>
  <c r="D420" i="18"/>
  <c r="D356" i="18"/>
  <c r="D408" i="18"/>
  <c r="D376" i="18"/>
  <c r="D344" i="18"/>
  <c r="E312" i="18"/>
  <c r="E314" i="18"/>
  <c r="E396" i="18"/>
  <c r="E364" i="18"/>
  <c r="E332" i="18"/>
  <c r="E310" i="18"/>
  <c r="D409" i="18"/>
  <c r="E385" i="18"/>
  <c r="E361" i="18"/>
  <c r="E337" i="18"/>
  <c r="D313" i="18"/>
  <c r="E395" i="18"/>
  <c r="D352" i="18"/>
  <c r="D394" i="18"/>
  <c r="D406" i="18"/>
  <c r="E363" i="18"/>
  <c r="E415" i="18"/>
  <c r="E383" i="18"/>
  <c r="D362" i="18"/>
  <c r="D320" i="18"/>
  <c r="E400" i="18"/>
  <c r="E379" i="18"/>
  <c r="D358" i="18"/>
  <c r="E336" i="18"/>
  <c r="E420" i="18"/>
  <c r="E399" i="18"/>
  <c r="D378" i="18"/>
  <c r="E356" i="18"/>
  <c r="E331" i="18"/>
  <c r="E419" i="18"/>
  <c r="E408" i="18"/>
  <c r="D398" i="18"/>
  <c r="E387" i="18"/>
  <c r="E376" i="18"/>
  <c r="D366" i="18"/>
  <c r="E355" i="18"/>
  <c r="E344" i="18"/>
  <c r="D334" i="18"/>
  <c r="E323" i="18"/>
  <c r="D312" i="18"/>
  <c r="E335" i="18"/>
  <c r="E324" i="18"/>
  <c r="D314" i="18"/>
  <c r="D418" i="18"/>
  <c r="E407" i="18"/>
  <c r="D396" i="18"/>
  <c r="D386" i="18"/>
  <c r="E375" i="18"/>
  <c r="D364" i="18"/>
  <c r="D354" i="18"/>
  <c r="E343" i="18"/>
  <c r="D332" i="18"/>
  <c r="D322" i="18"/>
  <c r="E311" i="18"/>
  <c r="D310" i="18"/>
  <c r="D302" i="18"/>
  <c r="D417" i="18"/>
  <c r="E409" i="18"/>
  <c r="D401" i="18"/>
  <c r="D393" i="18"/>
  <c r="D385" i="18"/>
  <c r="E377" i="18"/>
  <c r="D369" i="18"/>
  <c r="D361" i="18"/>
  <c r="D353" i="18"/>
  <c r="E345" i="18"/>
  <c r="D337" i="18"/>
  <c r="D329" i="18"/>
  <c r="D321" i="18"/>
  <c r="D300" i="18"/>
  <c r="E394" i="18"/>
  <c r="E406" i="18"/>
  <c r="D363" i="18"/>
  <c r="D415" i="18"/>
  <c r="E320" i="18"/>
  <c r="E358" i="18"/>
  <c r="D399" i="18"/>
  <c r="D331" i="18"/>
  <c r="E398" i="18"/>
  <c r="E366" i="18"/>
  <c r="E334" i="18"/>
  <c r="D335" i="18"/>
  <c r="E418" i="18"/>
  <c r="E386" i="18"/>
  <c r="E354" i="18"/>
  <c r="E322" i="18"/>
  <c r="E302" i="18"/>
  <c r="E401" i="18"/>
  <c r="D377" i="18"/>
  <c r="E353" i="18"/>
  <c r="E329" i="18"/>
  <c r="E305" i="18"/>
  <c r="D410" i="17"/>
  <c r="D394" i="17"/>
  <c r="D378" i="17"/>
  <c r="D362" i="17"/>
  <c r="D346" i="17"/>
  <c r="D330" i="17"/>
  <c r="D314" i="17"/>
  <c r="D409" i="17"/>
  <c r="D393" i="17"/>
  <c r="D377" i="17"/>
  <c r="D361" i="17"/>
  <c r="D345" i="17"/>
  <c r="D329" i="17"/>
  <c r="D313" i="17"/>
  <c r="D406" i="17"/>
  <c r="D390" i="17"/>
  <c r="D374" i="17"/>
  <c r="D358" i="17"/>
  <c r="D342" i="17"/>
  <c r="D326" i="17"/>
  <c r="D310" i="17"/>
  <c r="D405" i="17"/>
  <c r="D389" i="17"/>
  <c r="D373" i="17"/>
  <c r="D357" i="17"/>
  <c r="D341" i="17"/>
  <c r="D325" i="17"/>
  <c r="D309" i="17"/>
  <c r="D412" i="17"/>
  <c r="E404" i="17"/>
  <c r="D396" i="17"/>
  <c r="E388" i="17"/>
  <c r="D380" i="17"/>
  <c r="E372" i="17"/>
  <c r="D364" i="17"/>
  <c r="E356" i="17"/>
  <c r="E348" i="17"/>
  <c r="E340" i="17"/>
  <c r="E332" i="17"/>
  <c r="E324" i="17"/>
  <c r="E316" i="17"/>
  <c r="E308" i="17"/>
  <c r="E300" i="17"/>
  <c r="E407" i="17"/>
  <c r="E399" i="17"/>
  <c r="E391" i="17"/>
  <c r="E383" i="17"/>
  <c r="E375" i="17"/>
  <c r="E367" i="17"/>
  <c r="E359" i="17"/>
  <c r="E351" i="17"/>
  <c r="E343" i="17"/>
  <c r="E335" i="17"/>
  <c r="E327" i="17"/>
  <c r="E319" i="17"/>
  <c r="E311" i="17"/>
  <c r="E303" i="17"/>
  <c r="E355" i="17"/>
  <c r="E331" i="17"/>
  <c r="E307" i="17"/>
  <c r="E402" i="17"/>
  <c r="E322" i="17"/>
  <c r="E401" i="17"/>
  <c r="E337" i="17"/>
  <c r="E305" i="17"/>
  <c r="E366" i="17"/>
  <c r="E318" i="17"/>
  <c r="E381" i="17"/>
  <c r="E317" i="17"/>
  <c r="D400" i="17"/>
  <c r="E376" i="17"/>
  <c r="D344" i="17"/>
  <c r="D320" i="17"/>
  <c r="D411" i="17"/>
  <c r="D387" i="17"/>
  <c r="D363" i="17"/>
  <c r="D339" i="17"/>
  <c r="D323" i="17"/>
  <c r="D299" i="17"/>
  <c r="E410" i="17"/>
  <c r="E394" i="17"/>
  <c r="E378" i="17"/>
  <c r="E362" i="17"/>
  <c r="E346" i="17"/>
  <c r="E330" i="17"/>
  <c r="E314" i="17"/>
  <c r="E409" i="17"/>
  <c r="E393" i="17"/>
  <c r="E377" i="17"/>
  <c r="E361" i="17"/>
  <c r="E345" i="17"/>
  <c r="E329" i="17"/>
  <c r="E313" i="17"/>
  <c r="E406" i="17"/>
  <c r="E390" i="17"/>
  <c r="E374" i="17"/>
  <c r="E358" i="17"/>
  <c r="E342" i="17"/>
  <c r="E326" i="17"/>
  <c r="E310" i="17"/>
  <c r="E405" i="17"/>
  <c r="E389" i="17"/>
  <c r="E373" i="17"/>
  <c r="E357" i="17"/>
  <c r="E341" i="17"/>
  <c r="E325" i="17"/>
  <c r="E309" i="17"/>
  <c r="E412" i="17"/>
  <c r="D404" i="17"/>
  <c r="E396" i="17"/>
  <c r="D388" i="17"/>
  <c r="E380" i="17"/>
  <c r="D372" i="17"/>
  <c r="E364" i="17"/>
  <c r="D356" i="17"/>
  <c r="D348" i="17"/>
  <c r="D340" i="17"/>
  <c r="D332" i="17"/>
  <c r="D324" i="17"/>
  <c r="D316" i="17"/>
  <c r="D308" i="17"/>
  <c r="D300" i="17"/>
  <c r="D407" i="17"/>
  <c r="D399" i="17"/>
  <c r="D391" i="17"/>
  <c r="D383" i="17"/>
  <c r="D375" i="17"/>
  <c r="D367" i="17"/>
  <c r="D359" i="17"/>
  <c r="D351" i="17"/>
  <c r="D343" i="17"/>
  <c r="D335" i="17"/>
  <c r="D327" i="17"/>
  <c r="D319" i="17"/>
  <c r="D311" i="17"/>
  <c r="D303" i="17"/>
  <c r="E339" i="17"/>
  <c r="E315" i="17"/>
  <c r="E386" i="17"/>
  <c r="E354" i="17"/>
  <c r="E306" i="17"/>
  <c r="E369" i="17"/>
  <c r="E321" i="17"/>
  <c r="E382" i="17"/>
  <c r="E350" i="17"/>
  <c r="E397" i="17"/>
  <c r="E349" i="17"/>
  <c r="E301" i="17"/>
  <c r="E392" i="17"/>
  <c r="D368" i="17"/>
  <c r="D352" i="17"/>
  <c r="D328" i="17"/>
  <c r="D304" i="17"/>
  <c r="D395" i="17"/>
  <c r="D371" i="17"/>
  <c r="D347" i="17"/>
  <c r="D315" i="17"/>
  <c r="D402" i="17"/>
  <c r="D386" i="17"/>
  <c r="D370" i="17"/>
  <c r="D354" i="17"/>
  <c r="D338" i="17"/>
  <c r="D322" i="17"/>
  <c r="D306" i="17"/>
  <c r="D401" i="17"/>
  <c r="D385" i="17"/>
  <c r="D369" i="17"/>
  <c r="D353" i="17"/>
  <c r="D337" i="17"/>
  <c r="D321" i="17"/>
  <c r="D305" i="17"/>
  <c r="D398" i="17"/>
  <c r="D382" i="17"/>
  <c r="D366" i="17"/>
  <c r="D350" i="17"/>
  <c r="D334" i="17"/>
  <c r="D318" i="17"/>
  <c r="D302" i="17"/>
  <c r="D397" i="17"/>
  <c r="D381" i="17"/>
  <c r="D365" i="17"/>
  <c r="D349" i="17"/>
  <c r="D333" i="17"/>
  <c r="D317" i="17"/>
  <c r="D301" i="17"/>
  <c r="D408" i="17"/>
  <c r="E400" i="17"/>
  <c r="D392" i="17"/>
  <c r="E384" i="17"/>
  <c r="D376" i="17"/>
  <c r="E368" i="17"/>
  <c r="E360" i="17"/>
  <c r="E352" i="17"/>
  <c r="E344" i="17"/>
  <c r="E336" i="17"/>
  <c r="E328" i="17"/>
  <c r="E320" i="17"/>
  <c r="E312" i="17"/>
  <c r="E304" i="17"/>
  <c r="E411" i="17"/>
  <c r="E403" i="17"/>
  <c r="E395" i="17"/>
  <c r="E387" i="17"/>
  <c r="E379" i="17"/>
  <c r="E371" i="17"/>
  <c r="E363" i="17"/>
  <c r="E347" i="17"/>
  <c r="E323" i="17"/>
  <c r="E299" i="17"/>
  <c r="E370" i="17"/>
  <c r="E338" i="17"/>
  <c r="E385" i="17"/>
  <c r="E353" i="17"/>
  <c r="E398" i="17"/>
  <c r="E334" i="17"/>
  <c r="E302" i="17"/>
  <c r="E365" i="17"/>
  <c r="E333" i="17"/>
  <c r="E408" i="17"/>
  <c r="D384" i="17"/>
  <c r="D360" i="17"/>
  <c r="D336" i="17"/>
  <c r="D312" i="17"/>
  <c r="D403" i="17"/>
  <c r="D379" i="17"/>
  <c r="D355" i="17"/>
  <c r="D331" i="17"/>
  <c r="D307" i="17"/>
  <c r="D418" i="15"/>
  <c r="D402" i="15"/>
  <c r="D386" i="15"/>
  <c r="D370" i="15"/>
  <c r="D354" i="15"/>
  <c r="D338" i="15"/>
  <c r="D322" i="15"/>
  <c r="D306" i="15"/>
  <c r="E409" i="15"/>
  <c r="E393" i="15"/>
  <c r="E377" i="15"/>
  <c r="E361" i="15"/>
  <c r="E345" i="15"/>
  <c r="E329" i="15"/>
  <c r="E313" i="15"/>
  <c r="D414" i="15"/>
  <c r="E398" i="15"/>
  <c r="E382" i="15"/>
  <c r="E366" i="15"/>
  <c r="E350" i="15"/>
  <c r="E334" i="15"/>
  <c r="E318" i="15"/>
  <c r="E302" i="15"/>
  <c r="E413" i="15"/>
  <c r="E397" i="15"/>
  <c r="E381" i="15"/>
  <c r="E365" i="15"/>
  <c r="E349" i="15"/>
  <c r="E333" i="15"/>
  <c r="E317" i="15"/>
  <c r="E301" i="15"/>
  <c r="D416" i="15"/>
  <c r="D408" i="15"/>
  <c r="D400" i="15"/>
  <c r="D392" i="15"/>
  <c r="D384" i="15"/>
  <c r="D376" i="15"/>
  <c r="D368" i="15"/>
  <c r="D360" i="15"/>
  <c r="D352" i="15"/>
  <c r="D344" i="15"/>
  <c r="D336" i="15"/>
  <c r="D328" i="15"/>
  <c r="D320" i="15"/>
  <c r="D312" i="15"/>
  <c r="D304" i="15"/>
  <c r="D419" i="15"/>
  <c r="E411" i="15"/>
  <c r="D403" i="15"/>
  <c r="D395" i="15"/>
  <c r="D387" i="15"/>
  <c r="D379" i="15"/>
  <c r="D371" i="15"/>
  <c r="D363" i="15"/>
  <c r="D355" i="15"/>
  <c r="D347" i="15"/>
  <c r="D339" i="15"/>
  <c r="D331" i="15"/>
  <c r="D323" i="15"/>
  <c r="D315" i="15"/>
  <c r="D307" i="15"/>
  <c r="D299" i="15"/>
  <c r="D409" i="15"/>
  <c r="D345" i="15"/>
  <c r="D313" i="15"/>
  <c r="D398" i="15"/>
  <c r="D382" i="15"/>
  <c r="D350" i="15"/>
  <c r="D318" i="15"/>
  <c r="D413" i="15"/>
  <c r="D397" i="15"/>
  <c r="D365" i="15"/>
  <c r="D333" i="15"/>
  <c r="D317" i="15"/>
  <c r="E416" i="15"/>
  <c r="E400" i="15"/>
  <c r="E384" i="15"/>
  <c r="E368" i="15"/>
  <c r="E360" i="15"/>
  <c r="E344" i="15"/>
  <c r="E328" i="15"/>
  <c r="E320" i="15"/>
  <c r="E304" i="15"/>
  <c r="D411" i="15"/>
  <c r="E395" i="15"/>
  <c r="E387" i="15"/>
  <c r="E371" i="15"/>
  <c r="E355" i="15"/>
  <c r="E339" i="15"/>
  <c r="E331" i="15"/>
  <c r="E315" i="15"/>
  <c r="E299" i="15"/>
  <c r="D410" i="15"/>
  <c r="D378" i="15"/>
  <c r="D346" i="15"/>
  <c r="D314" i="15"/>
  <c r="E401" i="15"/>
  <c r="E369" i="15"/>
  <c r="E337" i="15"/>
  <c r="E305" i="15"/>
  <c r="D390" i="15"/>
  <c r="D358" i="15"/>
  <c r="D326" i="15"/>
  <c r="E421" i="15"/>
  <c r="E389" i="15"/>
  <c r="E357" i="15"/>
  <c r="E325" i="15"/>
  <c r="D420" i="15"/>
  <c r="D404" i="15"/>
  <c r="D388" i="15"/>
  <c r="D372" i="15"/>
  <c r="D348" i="15"/>
  <c r="D332" i="15"/>
  <c r="D316" i="15"/>
  <c r="D300" i="15"/>
  <c r="D407" i="15"/>
  <c r="E391" i="15"/>
  <c r="E375" i="15"/>
  <c r="E359" i="15"/>
  <c r="E343" i="15"/>
  <c r="E327" i="15"/>
  <c r="E319" i="15"/>
  <c r="E303" i="15"/>
  <c r="E394" i="15"/>
  <c r="E346" i="15"/>
  <c r="E314" i="15"/>
  <c r="D401" i="15"/>
  <c r="D369" i="15"/>
  <c r="D337" i="15"/>
  <c r="D305" i="15"/>
  <c r="E390" i="15"/>
  <c r="E358" i="15"/>
  <c r="E326" i="15"/>
  <c r="D421" i="15"/>
  <c r="D389" i="15"/>
  <c r="D357" i="15"/>
  <c r="D325" i="15"/>
  <c r="E420" i="15"/>
  <c r="E404" i="15"/>
  <c r="E388" i="15"/>
  <c r="E372" i="15"/>
  <c r="E356" i="15"/>
  <c r="E340" i="15"/>
  <c r="E324" i="15"/>
  <c r="E316" i="15"/>
  <c r="E300" i="15"/>
  <c r="E407" i="15"/>
  <c r="D391" i="15"/>
  <c r="D375" i="15"/>
  <c r="D359" i="15"/>
  <c r="D343" i="15"/>
  <c r="D327" i="15"/>
  <c r="D311" i="15"/>
  <c r="E418" i="15"/>
  <c r="E402" i="15"/>
  <c r="E386" i="15"/>
  <c r="E370" i="15"/>
  <c r="E354" i="15"/>
  <c r="E338" i="15"/>
  <c r="E322" i="15"/>
  <c r="E306" i="15"/>
  <c r="D393" i="15"/>
  <c r="D377" i="15"/>
  <c r="D361" i="15"/>
  <c r="D329" i="15"/>
  <c r="E414" i="15"/>
  <c r="D366" i="15"/>
  <c r="D334" i="15"/>
  <c r="D302" i="15"/>
  <c r="D381" i="15"/>
  <c r="D349" i="15"/>
  <c r="D301" i="15"/>
  <c r="E408" i="15"/>
  <c r="E392" i="15"/>
  <c r="E376" i="15"/>
  <c r="E352" i="15"/>
  <c r="E336" i="15"/>
  <c r="E312" i="15"/>
  <c r="E419" i="15"/>
  <c r="E403" i="15"/>
  <c r="E379" i="15"/>
  <c r="E363" i="15"/>
  <c r="E347" i="15"/>
  <c r="E323" i="15"/>
  <c r="E307" i="15"/>
  <c r="D394" i="15"/>
  <c r="D362" i="15"/>
  <c r="D330" i="15"/>
  <c r="E417" i="15"/>
  <c r="E385" i="15"/>
  <c r="E353" i="15"/>
  <c r="E321" i="15"/>
  <c r="E406" i="15"/>
  <c r="D374" i="15"/>
  <c r="D342" i="15"/>
  <c r="D310" i="15"/>
  <c r="E405" i="15"/>
  <c r="E373" i="15"/>
  <c r="E341" i="15"/>
  <c r="E309" i="15"/>
  <c r="D412" i="15"/>
  <c r="D396" i="15"/>
  <c r="D380" i="15"/>
  <c r="D364" i="15"/>
  <c r="D356" i="15"/>
  <c r="D340" i="15"/>
  <c r="D324" i="15"/>
  <c r="D308" i="15"/>
  <c r="D415" i="15"/>
  <c r="E399" i="15"/>
  <c r="E383" i="15"/>
  <c r="E367" i="15"/>
  <c r="E351" i="15"/>
  <c r="E335" i="15"/>
  <c r="E311" i="15"/>
  <c r="E410" i="15"/>
  <c r="E378" i="15"/>
  <c r="E362" i="15"/>
  <c r="E330" i="15"/>
  <c r="D417" i="15"/>
  <c r="D385" i="15"/>
  <c r="D353" i="15"/>
  <c r="D321" i="15"/>
  <c r="D406" i="15"/>
  <c r="E374" i="15"/>
  <c r="E342" i="15"/>
  <c r="E310" i="15"/>
  <c r="D405" i="15"/>
  <c r="D373" i="15"/>
  <c r="D341" i="15"/>
  <c r="D309" i="15"/>
  <c r="E412" i="15"/>
  <c r="E396" i="15"/>
  <c r="E380" i="15"/>
  <c r="E364" i="15"/>
  <c r="E348" i="15"/>
  <c r="E332" i="15"/>
  <c r="E308" i="15"/>
  <c r="E415" i="15"/>
  <c r="D399" i="15"/>
  <c r="D383" i="15"/>
  <c r="D367" i="15"/>
  <c r="D351" i="15"/>
  <c r="D335" i="15"/>
  <c r="D319" i="15"/>
  <c r="D303" i="15"/>
  <c r="E406" i="13"/>
  <c r="E374" i="13"/>
  <c r="E421" i="13"/>
  <c r="E389" i="13"/>
  <c r="E350" i="13"/>
  <c r="E398" i="13"/>
  <c r="E366" i="13"/>
  <c r="E413" i="13"/>
  <c r="E381" i="13"/>
  <c r="E334" i="13"/>
  <c r="E349" i="13"/>
  <c r="E333" i="13"/>
  <c r="E314" i="13"/>
  <c r="E410" i="13"/>
  <c r="E394" i="13"/>
  <c r="E378" i="13"/>
  <c r="E362" i="13"/>
  <c r="E346" i="13"/>
  <c r="E330" i="13"/>
  <c r="E310" i="13"/>
  <c r="E409" i="13"/>
  <c r="E393" i="13"/>
  <c r="E377" i="13"/>
  <c r="E361" i="13"/>
  <c r="E345" i="13"/>
  <c r="E329" i="13"/>
  <c r="E306" i="13"/>
  <c r="E318" i="13"/>
  <c r="E317" i="13"/>
  <c r="D420" i="13"/>
  <c r="D412" i="13"/>
  <c r="D404" i="13"/>
  <c r="D396" i="13"/>
  <c r="D388" i="13"/>
  <c r="D380" i="13"/>
  <c r="D372" i="13"/>
  <c r="D364" i="13"/>
  <c r="D356" i="13"/>
  <c r="D348" i="13"/>
  <c r="D340" i="13"/>
  <c r="D332" i="13"/>
  <c r="D324" i="13"/>
  <c r="D316" i="13"/>
  <c r="D308" i="13"/>
  <c r="D300" i="13"/>
  <c r="E309" i="13"/>
  <c r="E419" i="13"/>
  <c r="E411" i="13"/>
  <c r="E403" i="13"/>
  <c r="E395" i="13"/>
  <c r="E387" i="13"/>
  <c r="E379" i="13"/>
  <c r="E371" i="13"/>
  <c r="E363" i="13"/>
  <c r="E355" i="13"/>
  <c r="E347" i="13"/>
  <c r="E339" i="13"/>
  <c r="E331" i="13"/>
  <c r="E323" i="13"/>
  <c r="E315" i="13"/>
  <c r="E307" i="13"/>
  <c r="E299" i="13"/>
  <c r="E358" i="13"/>
  <c r="E397" i="13"/>
  <c r="E357" i="13"/>
  <c r="E325" i="13"/>
  <c r="E402" i="13"/>
  <c r="E354" i="13"/>
  <c r="E322" i="13"/>
  <c r="E401" i="13"/>
  <c r="E369" i="13"/>
  <c r="E337" i="13"/>
  <c r="E326" i="13"/>
  <c r="E301" i="13"/>
  <c r="D408" i="13"/>
  <c r="D392" i="13"/>
  <c r="D368" i="13"/>
  <c r="D352" i="13"/>
  <c r="D336" i="13"/>
  <c r="D320" i="13"/>
  <c r="D304" i="13"/>
  <c r="D415" i="13"/>
  <c r="D399" i="13"/>
  <c r="D383" i="13"/>
  <c r="D367" i="13"/>
  <c r="D351" i="13"/>
  <c r="D335" i="13"/>
  <c r="D311" i="13"/>
  <c r="D390" i="13"/>
  <c r="D405" i="13"/>
  <c r="D414" i="13"/>
  <c r="D342" i="13"/>
  <c r="D357" i="13"/>
  <c r="D325" i="13"/>
  <c r="D402" i="13"/>
  <c r="D370" i="13"/>
  <c r="D338" i="13"/>
  <c r="D417" i="13"/>
  <c r="D385" i="13"/>
  <c r="D353" i="13"/>
  <c r="D321" i="13"/>
  <c r="D302" i="13"/>
  <c r="E416" i="13"/>
  <c r="E400" i="13"/>
  <c r="E384" i="13"/>
  <c r="E368" i="13"/>
  <c r="E352" i="13"/>
  <c r="E336" i="13"/>
  <c r="E320" i="13"/>
  <c r="D313" i="13"/>
  <c r="E415" i="13"/>
  <c r="E399" i="13"/>
  <c r="E383" i="13"/>
  <c r="E367" i="13"/>
  <c r="E351" i="13"/>
  <c r="E335" i="13"/>
  <c r="E311" i="13"/>
  <c r="D406" i="13"/>
  <c r="D374" i="13"/>
  <c r="D421" i="13"/>
  <c r="D389" i="13"/>
  <c r="D350" i="13"/>
  <c r="D398" i="13"/>
  <c r="D366" i="13"/>
  <c r="D413" i="13"/>
  <c r="D381" i="13"/>
  <c r="D334" i="13"/>
  <c r="D349" i="13"/>
  <c r="D333" i="13"/>
  <c r="D314" i="13"/>
  <c r="D410" i="13"/>
  <c r="D394" i="13"/>
  <c r="D378" i="13"/>
  <c r="D362" i="13"/>
  <c r="D346" i="13"/>
  <c r="D330" i="13"/>
  <c r="D310" i="13"/>
  <c r="D409" i="13"/>
  <c r="D393" i="13"/>
  <c r="D377" i="13"/>
  <c r="D361" i="13"/>
  <c r="D345" i="13"/>
  <c r="D329" i="13"/>
  <c r="D306" i="13"/>
  <c r="D318" i="13"/>
  <c r="D317" i="13"/>
  <c r="E420" i="13"/>
  <c r="E412" i="13"/>
  <c r="E404" i="13"/>
  <c r="E396" i="13"/>
  <c r="E388" i="13"/>
  <c r="E380" i="13"/>
  <c r="E372" i="13"/>
  <c r="E364" i="13"/>
  <c r="E356" i="13"/>
  <c r="E348" i="13"/>
  <c r="E340" i="13"/>
  <c r="E332" i="13"/>
  <c r="E324" i="13"/>
  <c r="E316" i="13"/>
  <c r="E308" i="13"/>
  <c r="E300" i="13"/>
  <c r="D309" i="13"/>
  <c r="D419" i="13"/>
  <c r="D411" i="13"/>
  <c r="D403" i="13"/>
  <c r="D395" i="13"/>
  <c r="D387" i="13"/>
  <c r="D379" i="13"/>
  <c r="D371" i="13"/>
  <c r="D363" i="13"/>
  <c r="D355" i="13"/>
  <c r="D347" i="13"/>
  <c r="D339" i="13"/>
  <c r="D331" i="13"/>
  <c r="D323" i="13"/>
  <c r="D315" i="13"/>
  <c r="D307" i="13"/>
  <c r="D299" i="13"/>
  <c r="E390" i="13"/>
  <c r="E405" i="13"/>
  <c r="E373" i="13"/>
  <c r="E414" i="13"/>
  <c r="E382" i="13"/>
  <c r="E342" i="13"/>
  <c r="E365" i="13"/>
  <c r="E341" i="13"/>
  <c r="E418" i="13"/>
  <c r="E386" i="13"/>
  <c r="E370" i="13"/>
  <c r="E338" i="13"/>
  <c r="E417" i="13"/>
  <c r="E385" i="13"/>
  <c r="E353" i="13"/>
  <c r="E321" i="13"/>
  <c r="E302" i="13"/>
  <c r="D416" i="13"/>
  <c r="D400" i="13"/>
  <c r="D384" i="13"/>
  <c r="D376" i="13"/>
  <c r="D360" i="13"/>
  <c r="D344" i="13"/>
  <c r="D328" i="13"/>
  <c r="D312" i="13"/>
  <c r="E313" i="13"/>
  <c r="E305" i="13"/>
  <c r="D407" i="13"/>
  <c r="D391" i="13"/>
  <c r="D375" i="13"/>
  <c r="D359" i="13"/>
  <c r="D343" i="13"/>
  <c r="D327" i="13"/>
  <c r="D319" i="13"/>
  <c r="D303" i="13"/>
  <c r="D358" i="13"/>
  <c r="D373" i="13"/>
  <c r="D382" i="13"/>
  <c r="D397" i="13"/>
  <c r="D365" i="13"/>
  <c r="D341" i="13"/>
  <c r="D418" i="13"/>
  <c r="D386" i="13"/>
  <c r="D354" i="13"/>
  <c r="D322" i="13"/>
  <c r="D401" i="13"/>
  <c r="D369" i="13"/>
  <c r="D337" i="13"/>
  <c r="D326" i="13"/>
  <c r="D301" i="13"/>
  <c r="E408" i="13"/>
  <c r="E392" i="13"/>
  <c r="E376" i="13"/>
  <c r="E360" i="13"/>
  <c r="E344" i="13"/>
  <c r="E328" i="13"/>
  <c r="E312" i="13"/>
  <c r="E304" i="13"/>
  <c r="D305" i="13"/>
  <c r="E407" i="13"/>
  <c r="E391" i="13"/>
  <c r="E375" i="13"/>
  <c r="E359" i="13"/>
  <c r="E343" i="13"/>
  <c r="E327" i="13"/>
  <c r="E319" i="13"/>
  <c r="E303" i="13"/>
  <c r="E414" i="12"/>
  <c r="E382" i="12"/>
  <c r="E350" i="12"/>
  <c r="E410" i="12"/>
  <c r="E378" i="12"/>
  <c r="E346" i="12"/>
  <c r="E406" i="12"/>
  <c r="E374" i="12"/>
  <c r="E342" i="12"/>
  <c r="E418" i="12"/>
  <c r="E386" i="12"/>
  <c r="E354" i="12"/>
  <c r="E322" i="12"/>
  <c r="E314" i="12"/>
  <c r="E421" i="12"/>
  <c r="E413" i="12"/>
  <c r="E405" i="12"/>
  <c r="E397" i="12"/>
  <c r="E389" i="12"/>
  <c r="E381" i="12"/>
  <c r="E373" i="12"/>
  <c r="E365" i="12"/>
  <c r="E357" i="12"/>
  <c r="E349" i="12"/>
  <c r="E341" i="12"/>
  <c r="E333" i="12"/>
  <c r="E325" i="12"/>
  <c r="E317" i="12"/>
  <c r="E309" i="12"/>
  <c r="E301" i="12"/>
  <c r="D420" i="12"/>
  <c r="D412" i="12"/>
  <c r="D404" i="12"/>
  <c r="D396" i="12"/>
  <c r="D388" i="12"/>
  <c r="D380" i="12"/>
  <c r="D372" i="12"/>
  <c r="D364" i="12"/>
  <c r="D356" i="12"/>
  <c r="D348" i="12"/>
  <c r="D340" i="12"/>
  <c r="D332" i="12"/>
  <c r="D324" i="12"/>
  <c r="D316" i="12"/>
  <c r="D308" i="12"/>
  <c r="D300" i="12"/>
  <c r="E419" i="12"/>
  <c r="E411" i="12"/>
  <c r="E403" i="12"/>
  <c r="E395" i="12"/>
  <c r="E387" i="12"/>
  <c r="E379" i="12"/>
  <c r="E371" i="12"/>
  <c r="E363" i="12"/>
  <c r="E355" i="12"/>
  <c r="E347" i="12"/>
  <c r="E339" i="12"/>
  <c r="E331" i="12"/>
  <c r="E323" i="12"/>
  <c r="E315" i="12"/>
  <c r="E307" i="12"/>
  <c r="E299" i="12"/>
  <c r="E366" i="12"/>
  <c r="E334" i="12"/>
  <c r="E362" i="12"/>
  <c r="E330" i="12"/>
  <c r="E390" i="12"/>
  <c r="E358" i="12"/>
  <c r="E326" i="12"/>
  <c r="E402" i="12"/>
  <c r="E370" i="12"/>
  <c r="E338" i="12"/>
  <c r="E318" i="12"/>
  <c r="E302" i="12"/>
  <c r="E417" i="12"/>
  <c r="E409" i="12"/>
  <c r="E401" i="12"/>
  <c r="E393" i="12"/>
  <c r="E385" i="12"/>
  <c r="E377" i="12"/>
  <c r="E369" i="12"/>
  <c r="E361" i="12"/>
  <c r="E353" i="12"/>
  <c r="E345" i="12"/>
  <c r="E337" i="12"/>
  <c r="E329" i="12"/>
  <c r="E321" i="12"/>
  <c r="E313" i="12"/>
  <c r="E305" i="12"/>
  <c r="E310" i="12"/>
  <c r="D416" i="12"/>
  <c r="D408" i="12"/>
  <c r="D400" i="12"/>
  <c r="D392" i="12"/>
  <c r="D384" i="12"/>
  <c r="D376" i="12"/>
  <c r="D368" i="12"/>
  <c r="D360" i="12"/>
  <c r="D352" i="12"/>
  <c r="D344" i="12"/>
  <c r="D336" i="12"/>
  <c r="D328" i="12"/>
  <c r="D320" i="12"/>
  <c r="D312" i="12"/>
  <c r="D304" i="12"/>
  <c r="E306" i="12"/>
  <c r="E415" i="12"/>
  <c r="E407" i="12"/>
  <c r="E399" i="12"/>
  <c r="E391" i="12"/>
  <c r="E383" i="12"/>
  <c r="E375" i="12"/>
  <c r="E367" i="12"/>
  <c r="E359" i="12"/>
  <c r="E351" i="12"/>
  <c r="E343" i="12"/>
  <c r="E335" i="12"/>
  <c r="E327" i="12"/>
  <c r="E319" i="12"/>
  <c r="E311" i="12"/>
  <c r="E303" i="12"/>
  <c r="D398" i="12"/>
  <c r="D366" i="12"/>
  <c r="D334" i="12"/>
  <c r="D394" i="12"/>
  <c r="D362" i="12"/>
  <c r="D330" i="12"/>
  <c r="D414" i="12"/>
  <c r="D382" i="12"/>
  <c r="D350" i="12"/>
  <c r="D410" i="12"/>
  <c r="D378" i="12"/>
  <c r="D346" i="12"/>
  <c r="D406" i="12"/>
  <c r="D374" i="12"/>
  <c r="D342" i="12"/>
  <c r="D418" i="12"/>
  <c r="D386" i="12"/>
  <c r="D354" i="12"/>
  <c r="D322" i="12"/>
  <c r="D314" i="12"/>
  <c r="D421" i="12"/>
  <c r="D413" i="12"/>
  <c r="D405" i="12"/>
  <c r="D397" i="12"/>
  <c r="D389" i="12"/>
  <c r="D381" i="12"/>
  <c r="D373" i="12"/>
  <c r="D365" i="12"/>
  <c r="D357" i="12"/>
  <c r="D349" i="12"/>
  <c r="D341" i="12"/>
  <c r="D333" i="12"/>
  <c r="D325" i="12"/>
  <c r="D317" i="12"/>
  <c r="D309" i="12"/>
  <c r="D301" i="12"/>
  <c r="E420" i="12"/>
  <c r="E412" i="12"/>
  <c r="E404" i="12"/>
  <c r="E396" i="12"/>
  <c r="E388" i="12"/>
  <c r="E380" i="12"/>
  <c r="E372" i="12"/>
  <c r="E364" i="12"/>
  <c r="E356" i="12"/>
  <c r="E348" i="12"/>
  <c r="E340" i="12"/>
  <c r="E332" i="12"/>
  <c r="E324" i="12"/>
  <c r="E316" i="12"/>
  <c r="E308" i="12"/>
  <c r="E300" i="12"/>
  <c r="D419" i="12"/>
  <c r="D411" i="12"/>
  <c r="D403" i="12"/>
  <c r="D395" i="12"/>
  <c r="D387" i="12"/>
  <c r="D379" i="12"/>
  <c r="D371" i="12"/>
  <c r="D363" i="12"/>
  <c r="D355" i="12"/>
  <c r="D347" i="12"/>
  <c r="D339" i="12"/>
  <c r="D331" i="12"/>
  <c r="D323" i="12"/>
  <c r="D315" i="12"/>
  <c r="D307" i="12"/>
  <c r="D299" i="12"/>
  <c r="E398" i="12"/>
  <c r="E394" i="12"/>
  <c r="D390" i="12"/>
  <c r="D370" i="12"/>
  <c r="D417" i="12"/>
  <c r="D385" i="12"/>
  <c r="D353" i="12"/>
  <c r="D321" i="12"/>
  <c r="E416" i="12"/>
  <c r="E384" i="12"/>
  <c r="E352" i="12"/>
  <c r="E320" i="12"/>
  <c r="D415" i="12"/>
  <c r="D383" i="12"/>
  <c r="D351" i="12"/>
  <c r="D319" i="12"/>
  <c r="D358" i="12"/>
  <c r="D338" i="12"/>
  <c r="D409" i="12"/>
  <c r="D377" i="12"/>
  <c r="D345" i="12"/>
  <c r="D313" i="12"/>
  <c r="E408" i="12"/>
  <c r="E376" i="12"/>
  <c r="E344" i="12"/>
  <c r="E312" i="12"/>
  <c r="D407" i="12"/>
  <c r="D375" i="12"/>
  <c r="D343" i="12"/>
  <c r="D311" i="12"/>
  <c r="D326" i="12"/>
  <c r="D318" i="12"/>
  <c r="D401" i="12"/>
  <c r="D369" i="12"/>
  <c r="D337" i="12"/>
  <c r="D305" i="12"/>
  <c r="E400" i="12"/>
  <c r="E368" i="12"/>
  <c r="E336" i="12"/>
  <c r="E304" i="12"/>
  <c r="D399" i="12"/>
  <c r="D367" i="12"/>
  <c r="D335" i="12"/>
  <c r="D303" i="12"/>
  <c r="D402" i="12"/>
  <c r="D302" i="12"/>
  <c r="D393" i="12"/>
  <c r="D361" i="12"/>
  <c r="D329" i="12"/>
  <c r="D310" i="12"/>
  <c r="E392" i="12"/>
  <c r="E360" i="12"/>
  <c r="E328" i="12"/>
  <c r="D306" i="12"/>
  <c r="D391" i="12"/>
  <c r="D359" i="12"/>
  <c r="D327" i="12"/>
  <c r="D408" i="11"/>
  <c r="E365" i="11"/>
  <c r="E322" i="11"/>
  <c r="E381" i="11"/>
  <c r="E338" i="11"/>
  <c r="D418" i="11"/>
  <c r="D376" i="11"/>
  <c r="E333" i="11"/>
  <c r="E413" i="11"/>
  <c r="D370" i="11"/>
  <c r="D328" i="11"/>
  <c r="E417" i="11"/>
  <c r="D406" i="11"/>
  <c r="D396" i="11"/>
  <c r="E385" i="11"/>
  <c r="D374" i="11"/>
  <c r="D364" i="11"/>
  <c r="E353" i="11"/>
  <c r="D342" i="11"/>
  <c r="D332" i="11"/>
  <c r="E321" i="11"/>
  <c r="D310" i="11"/>
  <c r="E421" i="11"/>
  <c r="D410" i="11"/>
  <c r="D400" i="11"/>
  <c r="E389" i="11"/>
  <c r="D378" i="11"/>
  <c r="D368" i="11"/>
  <c r="E357" i="11"/>
  <c r="D346" i="11"/>
  <c r="D336" i="11"/>
  <c r="E325" i="11"/>
  <c r="D314" i="11"/>
  <c r="D302" i="11"/>
  <c r="D414" i="11"/>
  <c r="D404" i="11"/>
  <c r="E393" i="11"/>
  <c r="D382" i="11"/>
  <c r="D372" i="11"/>
  <c r="E361" i="11"/>
  <c r="D350" i="11"/>
  <c r="D340" i="11"/>
  <c r="E329" i="11"/>
  <c r="D318" i="11"/>
  <c r="D308" i="11"/>
  <c r="D304" i="11"/>
  <c r="D419" i="11"/>
  <c r="D411" i="11"/>
  <c r="D403" i="11"/>
  <c r="D395" i="11"/>
  <c r="D387" i="11"/>
  <c r="D379" i="11"/>
  <c r="D371" i="11"/>
  <c r="D363" i="11"/>
  <c r="D355" i="11"/>
  <c r="D347" i="11"/>
  <c r="D339" i="11"/>
  <c r="D331" i="11"/>
  <c r="D323" i="11"/>
  <c r="D315" i="11"/>
  <c r="D307" i="11"/>
  <c r="D299" i="11"/>
  <c r="E315" i="11"/>
  <c r="E386" i="11"/>
  <c r="E408" i="11"/>
  <c r="D365" i="11"/>
  <c r="D322" i="11"/>
  <c r="D381" i="11"/>
  <c r="D338" i="11"/>
  <c r="E418" i="11"/>
  <c r="E376" i="11"/>
  <c r="D333" i="11"/>
  <c r="D413" i="11"/>
  <c r="E370" i="11"/>
  <c r="E328" i="11"/>
  <c r="D417" i="11"/>
  <c r="E406" i="11"/>
  <c r="E396" i="11"/>
  <c r="D385" i="11"/>
  <c r="E374" i="11"/>
  <c r="E364" i="11"/>
  <c r="D353" i="11"/>
  <c r="E342" i="11"/>
  <c r="E332" i="11"/>
  <c r="D321" i="11"/>
  <c r="E310" i="11"/>
  <c r="D421" i="11"/>
  <c r="E410" i="11"/>
  <c r="E400" i="11"/>
  <c r="D389" i="11"/>
  <c r="E378" i="11"/>
  <c r="E368" i="11"/>
  <c r="D357" i="11"/>
  <c r="E346" i="11"/>
  <c r="E336" i="11"/>
  <c r="D325" i="11"/>
  <c r="E314" i="11"/>
  <c r="E302" i="11"/>
  <c r="E414" i="11"/>
  <c r="E404" i="11"/>
  <c r="D393" i="11"/>
  <c r="E382" i="11"/>
  <c r="E372" i="11"/>
  <c r="D361" i="11"/>
  <c r="E350" i="11"/>
  <c r="E340" i="11"/>
  <c r="D329" i="11"/>
  <c r="E318" i="11"/>
  <c r="E308" i="11"/>
  <c r="E304" i="11"/>
  <c r="E419" i="11"/>
  <c r="E411" i="11"/>
  <c r="E403" i="11"/>
  <c r="E395" i="11"/>
  <c r="E387" i="11"/>
  <c r="E379" i="11"/>
  <c r="E371" i="11"/>
  <c r="E363" i="11"/>
  <c r="E355" i="11"/>
  <c r="E347" i="11"/>
  <c r="E339" i="11"/>
  <c r="E331" i="11"/>
  <c r="E323" i="11"/>
  <c r="E307" i="11"/>
  <c r="E299" i="11"/>
  <c r="D344" i="11"/>
  <c r="D402" i="11"/>
  <c r="D360" i="11"/>
  <c r="E317" i="11"/>
  <c r="E397" i="11"/>
  <c r="D354" i="11"/>
  <c r="D312" i="11"/>
  <c r="D392" i="11"/>
  <c r="E349" i="11"/>
  <c r="E306" i="11"/>
  <c r="D412" i="11"/>
  <c r="E401" i="11"/>
  <c r="D390" i="11"/>
  <c r="D380" i="11"/>
  <c r="E369" i="11"/>
  <c r="D358" i="11"/>
  <c r="D348" i="11"/>
  <c r="E337" i="11"/>
  <c r="D326" i="11"/>
  <c r="D316" i="11"/>
  <c r="E305" i="11"/>
  <c r="D416" i="11"/>
  <c r="E405" i="11"/>
  <c r="D394" i="11"/>
  <c r="D384" i="11"/>
  <c r="E373" i="11"/>
  <c r="D362" i="11"/>
  <c r="D352" i="11"/>
  <c r="E341" i="11"/>
  <c r="D330" i="11"/>
  <c r="D320" i="11"/>
  <c r="E309" i="11"/>
  <c r="D420" i="11"/>
  <c r="E409" i="11"/>
  <c r="D398" i="11"/>
  <c r="D388" i="11"/>
  <c r="E377" i="11"/>
  <c r="D366" i="11"/>
  <c r="D356" i="11"/>
  <c r="E345" i="11"/>
  <c r="D334" i="11"/>
  <c r="D324" i="11"/>
  <c r="E313" i="11"/>
  <c r="E301" i="11"/>
  <c r="D300" i="11"/>
  <c r="D415" i="11"/>
  <c r="E407" i="11"/>
  <c r="D399" i="11"/>
  <c r="D391" i="11"/>
  <c r="D383" i="11"/>
  <c r="D375" i="11"/>
  <c r="D367" i="11"/>
  <c r="D359" i="11"/>
  <c r="D351" i="11"/>
  <c r="E343" i="11"/>
  <c r="D335" i="11"/>
  <c r="E327" i="11"/>
  <c r="D319" i="11"/>
  <c r="D311" i="11"/>
  <c r="D303" i="11"/>
  <c r="D386" i="11"/>
  <c r="E344" i="11"/>
  <c r="E402" i="11"/>
  <c r="E360" i="11"/>
  <c r="D317" i="11"/>
  <c r="D397" i="11"/>
  <c r="E354" i="11"/>
  <c r="D306" i="11"/>
  <c r="E380" i="11"/>
  <c r="D337" i="11"/>
  <c r="E416" i="11"/>
  <c r="D373" i="11"/>
  <c r="E330" i="11"/>
  <c r="D409" i="11"/>
  <c r="E366" i="11"/>
  <c r="E324" i="11"/>
  <c r="E415" i="11"/>
  <c r="E383" i="11"/>
  <c r="E351" i="11"/>
  <c r="E319" i="11"/>
  <c r="E312" i="11"/>
  <c r="E412" i="11"/>
  <c r="D369" i="11"/>
  <c r="E326" i="11"/>
  <c r="D405" i="11"/>
  <c r="E362" i="11"/>
  <c r="E320" i="11"/>
  <c r="E398" i="11"/>
  <c r="E356" i="11"/>
  <c r="D313" i="11"/>
  <c r="D407" i="11"/>
  <c r="E375" i="11"/>
  <c r="D343" i="11"/>
  <c r="E311" i="11"/>
  <c r="E392" i="11"/>
  <c r="D401" i="11"/>
  <c r="E358" i="11"/>
  <c r="E316" i="11"/>
  <c r="E394" i="11"/>
  <c r="E352" i="11"/>
  <c r="D309" i="11"/>
  <c r="E388" i="11"/>
  <c r="D345" i="11"/>
  <c r="D301" i="11"/>
  <c r="E399" i="11"/>
  <c r="E367" i="11"/>
  <c r="E335" i="11"/>
  <c r="E303" i="11"/>
  <c r="D349" i="11"/>
  <c r="E390" i="11"/>
  <c r="E348" i="11"/>
  <c r="D305" i="11"/>
  <c r="E384" i="11"/>
  <c r="D341" i="11"/>
  <c r="E420" i="11"/>
  <c r="D377" i="11"/>
  <c r="E334" i="11"/>
  <c r="E300" i="11"/>
  <c r="E391" i="11"/>
  <c r="E359" i="11"/>
  <c r="D327" i="11"/>
  <c r="D412" i="16"/>
  <c r="D408" i="16"/>
  <c r="D404" i="16"/>
  <c r="D400" i="16"/>
  <c r="D396" i="16"/>
  <c r="D392" i="16"/>
  <c r="D388" i="16"/>
  <c r="D384" i="16"/>
  <c r="D380" i="16"/>
  <c r="D410" i="16"/>
  <c r="D406" i="16"/>
  <c r="D402" i="16"/>
  <c r="D398" i="16"/>
  <c r="D394" i="16"/>
  <c r="D390" i="16"/>
  <c r="D386" i="16"/>
  <c r="D382" i="16"/>
  <c r="D378" i="16"/>
  <c r="D376" i="16"/>
  <c r="D374" i="16"/>
  <c r="D372" i="16"/>
  <c r="D370" i="16"/>
  <c r="D368" i="16"/>
  <c r="D366" i="16"/>
  <c r="D364" i="16"/>
  <c r="D360" i="16"/>
  <c r="D356" i="16"/>
  <c r="D352" i="16"/>
  <c r="D348" i="16"/>
  <c r="D344" i="16"/>
  <c r="D340" i="16"/>
  <c r="D336" i="16"/>
  <c r="D332" i="16"/>
  <c r="D328" i="16"/>
  <c r="D324" i="16"/>
  <c r="D320" i="16"/>
  <c r="D316" i="16"/>
  <c r="D312" i="16"/>
  <c r="D308" i="16"/>
  <c r="D304" i="16"/>
  <c r="D300" i="16"/>
  <c r="E411" i="16"/>
  <c r="E409" i="16"/>
  <c r="E407" i="16"/>
  <c r="E405" i="16"/>
  <c r="E403" i="16"/>
  <c r="E401" i="16"/>
  <c r="E399" i="16"/>
  <c r="E397" i="16"/>
  <c r="E395" i="16"/>
  <c r="E393" i="16"/>
  <c r="E391" i="16"/>
  <c r="E389" i="16"/>
  <c r="E387" i="16"/>
  <c r="E385" i="16"/>
  <c r="E383" i="16"/>
  <c r="E381" i="16"/>
  <c r="E379" i="16"/>
  <c r="E377" i="16"/>
  <c r="E375" i="16"/>
  <c r="E373" i="16"/>
  <c r="E371" i="16"/>
  <c r="E369" i="16"/>
  <c r="E367" i="16"/>
  <c r="E365" i="16"/>
  <c r="E363" i="16"/>
  <c r="D362" i="16"/>
  <c r="D358" i="16"/>
  <c r="D354" i="16"/>
  <c r="D350" i="16"/>
  <c r="D346" i="16"/>
  <c r="D342" i="16"/>
  <c r="D338" i="16"/>
  <c r="D334" i="16"/>
  <c r="D330" i="16"/>
  <c r="D326" i="16"/>
  <c r="D322" i="16"/>
  <c r="D318" i="16"/>
  <c r="D314" i="16"/>
  <c r="D310" i="16"/>
  <c r="D306" i="16"/>
  <c r="D302" i="16"/>
  <c r="E361" i="16"/>
  <c r="E359" i="16"/>
  <c r="E357" i="16"/>
  <c r="E355" i="16"/>
  <c r="E353" i="16"/>
  <c r="E351" i="16"/>
  <c r="E349" i="16"/>
  <c r="E347" i="16"/>
  <c r="E345" i="16"/>
  <c r="E343" i="16"/>
  <c r="E341" i="16"/>
  <c r="E339" i="16"/>
  <c r="E337" i="16"/>
  <c r="E335" i="16"/>
  <c r="E333" i="16"/>
  <c r="E331" i="16"/>
  <c r="E329" i="16"/>
  <c r="E327" i="16"/>
  <c r="E325" i="16"/>
  <c r="E323" i="16"/>
  <c r="E321" i="16"/>
  <c r="E319" i="16"/>
  <c r="E317" i="16"/>
  <c r="E315" i="16"/>
  <c r="E313" i="16"/>
  <c r="E311" i="16"/>
  <c r="E309" i="16"/>
  <c r="E307" i="16"/>
  <c r="E305" i="16"/>
  <c r="E303" i="16"/>
  <c r="E301" i="16"/>
  <c r="E299" i="16"/>
  <c r="E412" i="16"/>
  <c r="E408" i="16"/>
  <c r="E404" i="16"/>
  <c r="E400" i="16"/>
  <c r="E396" i="16"/>
  <c r="E392" i="16"/>
  <c r="E388" i="16"/>
  <c r="E384" i="16"/>
  <c r="E380" i="16"/>
  <c r="E410" i="16"/>
  <c r="E406" i="16"/>
  <c r="E402" i="16"/>
  <c r="E398" i="16"/>
  <c r="E394" i="16"/>
  <c r="E390" i="16"/>
  <c r="E386" i="16"/>
  <c r="E382" i="16"/>
  <c r="E378" i="16"/>
  <c r="E376" i="16"/>
  <c r="E374" i="16"/>
  <c r="E372" i="16"/>
  <c r="E370" i="16"/>
  <c r="E368" i="16"/>
  <c r="E366" i="16"/>
  <c r="E364" i="16"/>
  <c r="E360" i="16"/>
  <c r="E356" i="16"/>
  <c r="E352" i="16"/>
  <c r="E348" i="16"/>
  <c r="E344" i="16"/>
  <c r="E340" i="16"/>
  <c r="E336" i="16"/>
  <c r="E332" i="16"/>
  <c r="E328" i="16"/>
  <c r="E324" i="16"/>
  <c r="E320" i="16"/>
  <c r="E316" i="16"/>
  <c r="E312" i="16"/>
  <c r="E308" i="16"/>
  <c r="E304" i="16"/>
  <c r="E300" i="16"/>
  <c r="D411" i="16"/>
  <c r="D409" i="16"/>
  <c r="D407" i="16"/>
  <c r="D405" i="16"/>
  <c r="D403" i="16"/>
  <c r="D401" i="16"/>
  <c r="D399" i="16"/>
  <c r="D397" i="16"/>
  <c r="D395" i="16"/>
  <c r="D393" i="16"/>
  <c r="D391" i="16"/>
  <c r="D389" i="16"/>
  <c r="D387" i="16"/>
  <c r="D385" i="16"/>
  <c r="D383" i="16"/>
  <c r="D381" i="16"/>
  <c r="D379" i="16"/>
  <c r="D377" i="16"/>
  <c r="D375" i="16"/>
  <c r="D373" i="16"/>
  <c r="D371" i="16"/>
  <c r="D369" i="16"/>
  <c r="D367" i="16"/>
  <c r="D365" i="16"/>
  <c r="D363" i="16"/>
  <c r="E362" i="16"/>
  <c r="E358" i="16"/>
  <c r="E354" i="16"/>
  <c r="E350" i="16"/>
  <c r="E346" i="16"/>
  <c r="E342" i="16"/>
  <c r="E338" i="16"/>
  <c r="E334" i="16"/>
  <c r="E330" i="16"/>
  <c r="E326" i="16"/>
  <c r="E322" i="16"/>
  <c r="E318" i="16"/>
  <c r="E314" i="16"/>
  <c r="E310" i="16"/>
  <c r="E306" i="16"/>
  <c r="E302" i="16"/>
  <c r="D361" i="16"/>
  <c r="D359" i="16"/>
  <c r="D357" i="16"/>
  <c r="D355" i="16"/>
  <c r="D353" i="16"/>
  <c r="D351" i="16"/>
  <c r="D349" i="16"/>
  <c r="D347" i="16"/>
  <c r="D345" i="16"/>
  <c r="D343" i="16"/>
  <c r="D341" i="16"/>
  <c r="D339" i="16"/>
  <c r="D337" i="16"/>
  <c r="D335" i="16"/>
  <c r="D333" i="16"/>
  <c r="D331" i="16"/>
  <c r="D329" i="16"/>
  <c r="D327" i="16"/>
  <c r="D325" i="16"/>
  <c r="D323" i="16"/>
  <c r="D321" i="16"/>
  <c r="D319" i="16"/>
  <c r="D317" i="16"/>
  <c r="D315" i="16"/>
  <c r="D313" i="16"/>
  <c r="D311" i="16"/>
  <c r="D309" i="16"/>
  <c r="D307" i="16"/>
  <c r="D305" i="16"/>
  <c r="D303" i="16"/>
  <c r="D301" i="16"/>
  <c r="D299" i="16"/>
</calcChain>
</file>

<file path=xl/sharedStrings.xml><?xml version="1.0" encoding="utf-8"?>
<sst xmlns="http://schemas.openxmlformats.org/spreadsheetml/2006/main" count="117" uniqueCount="46">
  <si>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</si>
  <si>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</si>
  <si>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</si>
  <si>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</si>
  <si>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</si>
  <si>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</si>
  <si>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</si>
  <si>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</si>
  <si>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</si>
  <si>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</si>
  <si>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</si>
  <si>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</si>
  <si>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</si>
  <si>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</si>
  <si>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</si>
  <si>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</si>
  <si>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</si>
  <si>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</si>
  <si>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</si>
  <si>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</si>
  <si>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</si>
  <si>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</si>
  <si>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Forecast(N, cm-3)</t>
  </si>
  <si>
    <t>Lower Confidence Bound(N, cm-3)</t>
  </si>
  <si>
    <t>Upper Confidence Bound(N, cm-3)</t>
  </si>
  <si>
    <t>Forecast(H, cm-3)</t>
  </si>
  <si>
    <t>Lower Confidence Bound(H, cm-3)</t>
  </si>
  <si>
    <t>Upper Confidence Bound(H, cm-3)</t>
  </si>
  <si>
    <t>Forecast(Ar, cm-3)</t>
  </si>
  <si>
    <t>Lower Confidence Bound(Ar, cm-3)</t>
  </si>
  <si>
    <t>Upper Confidence Bound(Ar, cm-3)</t>
  </si>
  <si>
    <t>Forecast(He, cm-3)</t>
  </si>
  <si>
    <t>Lower Confidence Bound(He, cm-3)</t>
  </si>
  <si>
    <t>Upper Confidence Bound(He, cm-3)</t>
  </si>
  <si>
    <t>Forecast(O2, cm-3)</t>
  </si>
  <si>
    <t>Lower Confidence Bound(O2, cm-3)</t>
  </si>
  <si>
    <t>Upper Confidence Bound(O2, cm-3)</t>
  </si>
  <si>
    <t>Forecast(N2, cm-3)</t>
  </si>
  <si>
    <t>Lower Confidence Bound(N2, cm-3)</t>
  </si>
  <si>
    <t>Upper Confidence Bound(N2, cm-3)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</si>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</sst>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3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7.6149999999999995E-19</c:v>
                </c:pt>
                <c:pt idx="1">
                  <c:v>7.9890000000000004E-19</c:v>
                </c:pt>
                <c:pt idx="2">
                  <c:v>8.6119999999999999E-19</c:v>
                </c:pt>
                <c:pt idx="3">
                  <c:v>1.096E-18</c:v>
                </c:pt>
                <c:pt idx="4">
                  <c:v>9.7080000000000007E-19</c:v>
                </c:pt>
                <c:pt idx="5">
                  <c:v>7.2010000000000002E-19</c:v>
                </c:pt>
                <c:pt idx="6">
                  <c:v>6.2460000000000003E-19</c:v>
                </c:pt>
                <c:pt idx="7">
                  <c:v>6.9120000000000003E-19</c:v>
                </c:pt>
                <c:pt idx="8">
                  <c:v>7.6390000000000003E-19</c:v>
                </c:pt>
                <c:pt idx="9">
                  <c:v>9.3299999999999997E-19</c:v>
                </c:pt>
                <c:pt idx="10">
                  <c:v>9.8080000000000001E-19</c:v>
                </c:pt>
                <c:pt idx="11">
                  <c:v>9.3560000000000005E-19</c:v>
                </c:pt>
                <c:pt idx="12">
                  <c:v>7.6509999999999998E-19</c:v>
                </c:pt>
                <c:pt idx="13">
                  <c:v>7.5550000000000004E-19</c:v>
                </c:pt>
                <c:pt idx="14">
                  <c:v>1.027E-18</c:v>
                </c:pt>
                <c:pt idx="15">
                  <c:v>1.19E-18</c:v>
                </c:pt>
                <c:pt idx="16">
                  <c:v>1.3660000000000001E-18</c:v>
                </c:pt>
                <c:pt idx="17">
                  <c:v>7.8650000000000001E-19</c:v>
                </c:pt>
                <c:pt idx="18">
                  <c:v>6.005E-19</c:v>
                </c:pt>
                <c:pt idx="19">
                  <c:v>6.3080000000000004E-19</c:v>
                </c:pt>
                <c:pt idx="20">
                  <c:v>8.8400000000000007E-19</c:v>
                </c:pt>
                <c:pt idx="21">
                  <c:v>1.8349999999999999E-18</c:v>
                </c:pt>
                <c:pt idx="22">
                  <c:v>1.4829999999999999E-18</c:v>
                </c:pt>
                <c:pt idx="23">
                  <c:v>1.266E-18</c:v>
                </c:pt>
                <c:pt idx="24">
                  <c:v>9.8760000000000005E-19</c:v>
                </c:pt>
                <c:pt idx="25">
                  <c:v>1.0129999999999999E-18</c:v>
                </c:pt>
                <c:pt idx="26">
                  <c:v>1.479E-18</c:v>
                </c:pt>
                <c:pt idx="27">
                  <c:v>1.5740000000000001E-18</c:v>
                </c:pt>
                <c:pt idx="28">
                  <c:v>1.7080000000000001E-18</c:v>
                </c:pt>
                <c:pt idx="29">
                  <c:v>1.051E-18</c:v>
                </c:pt>
                <c:pt idx="30">
                  <c:v>9.6489999999999997E-19</c:v>
                </c:pt>
                <c:pt idx="31">
                  <c:v>1.282E-18</c:v>
                </c:pt>
                <c:pt idx="32">
                  <c:v>2.332E-18</c:v>
                </c:pt>
                <c:pt idx="33">
                  <c:v>2.6330000000000002E-18</c:v>
                </c:pt>
                <c:pt idx="34">
                  <c:v>2.0220000000000001E-18</c:v>
                </c:pt>
                <c:pt idx="35">
                  <c:v>2.5150000000000001E-18</c:v>
                </c:pt>
                <c:pt idx="36">
                  <c:v>1.948E-18</c:v>
                </c:pt>
                <c:pt idx="37">
                  <c:v>1.219E-18</c:v>
                </c:pt>
                <c:pt idx="38">
                  <c:v>1.219E-18</c:v>
                </c:pt>
                <c:pt idx="39">
                  <c:v>2.1679999999999999E-18</c:v>
                </c:pt>
                <c:pt idx="40">
                  <c:v>2.7239999999999999E-18</c:v>
                </c:pt>
                <c:pt idx="41">
                  <c:v>2.158E-18</c:v>
                </c:pt>
                <c:pt idx="42">
                  <c:v>2.134E-18</c:v>
                </c:pt>
                <c:pt idx="43">
                  <c:v>2.1129999999999998E-18</c:v>
                </c:pt>
                <c:pt idx="44">
                  <c:v>2.9799999999999999E-18</c:v>
                </c:pt>
                <c:pt idx="45">
                  <c:v>2.6469999999999999E-18</c:v>
                </c:pt>
                <c:pt idx="46">
                  <c:v>3.6059999999999999E-18</c:v>
                </c:pt>
                <c:pt idx="47">
                  <c:v>2.7470000000000001E-18</c:v>
                </c:pt>
                <c:pt idx="48">
                  <c:v>2.4230000000000001E-18</c:v>
                </c:pt>
                <c:pt idx="49">
                  <c:v>2.0360000000000002E-18</c:v>
                </c:pt>
                <c:pt idx="50">
                  <c:v>4.9080000000000004E-18</c:v>
                </c:pt>
                <c:pt idx="51">
                  <c:v>5.8609999999999999E-18</c:v>
                </c:pt>
                <c:pt idx="52">
                  <c:v>4.4020000000000002E-18</c:v>
                </c:pt>
                <c:pt idx="53">
                  <c:v>2.5889999999999999E-18</c:v>
                </c:pt>
                <c:pt idx="54">
                  <c:v>1.9590000000000001E-18</c:v>
                </c:pt>
                <c:pt idx="55">
                  <c:v>1.8870000000000001E-18</c:v>
                </c:pt>
                <c:pt idx="56">
                  <c:v>2.9299999999999998E-18</c:v>
                </c:pt>
                <c:pt idx="57">
                  <c:v>4.2779999999999999E-18</c:v>
                </c:pt>
                <c:pt idx="58">
                  <c:v>4.1889999999999998E-18</c:v>
                </c:pt>
                <c:pt idx="59">
                  <c:v>3.2040000000000001E-18</c:v>
                </c:pt>
                <c:pt idx="60">
                  <c:v>2.025E-18</c:v>
                </c:pt>
                <c:pt idx="61">
                  <c:v>2.0580000000000001E-18</c:v>
                </c:pt>
                <c:pt idx="62">
                  <c:v>2.2239999999999999E-18</c:v>
                </c:pt>
                <c:pt idx="63">
                  <c:v>6.7470000000000004E-18</c:v>
                </c:pt>
                <c:pt idx="64">
                  <c:v>3.4199999999999999E-18</c:v>
                </c:pt>
                <c:pt idx="65">
                  <c:v>2.0449999999999999E-18</c:v>
                </c:pt>
                <c:pt idx="66">
                  <c:v>1.417E-18</c:v>
                </c:pt>
                <c:pt idx="67">
                  <c:v>1.3789999999999999E-18</c:v>
                </c:pt>
                <c:pt idx="68">
                  <c:v>2.7359999999999999E-18</c:v>
                </c:pt>
                <c:pt idx="69">
                  <c:v>9.1889999999999994E-18</c:v>
                </c:pt>
                <c:pt idx="70">
                  <c:v>7.7820000000000007E-18</c:v>
                </c:pt>
                <c:pt idx="71">
                  <c:v>5.0580000000000004E-18</c:v>
                </c:pt>
                <c:pt idx="72">
                  <c:v>4.4840000000000002E-18</c:v>
                </c:pt>
                <c:pt idx="73">
                  <c:v>4.8069999999999999E-18</c:v>
                </c:pt>
                <c:pt idx="74">
                  <c:v>4.2939999999999996E-18</c:v>
                </c:pt>
                <c:pt idx="75">
                  <c:v>5.6240000000000003E-18</c:v>
                </c:pt>
                <c:pt idx="76">
                  <c:v>3.0379999999999999E-18</c:v>
                </c:pt>
                <c:pt idx="77">
                  <c:v>2.3089999999999998E-18</c:v>
                </c:pt>
                <c:pt idx="78">
                  <c:v>1.8210000000000002E-18</c:v>
                </c:pt>
                <c:pt idx="79">
                  <c:v>3.0490000000000001E-18</c:v>
                </c:pt>
                <c:pt idx="80">
                  <c:v>3.0420000000000001E-18</c:v>
                </c:pt>
                <c:pt idx="81">
                  <c:v>4.8180000000000001E-18</c:v>
                </c:pt>
                <c:pt idx="82">
                  <c:v>3.4750000000000004E-18</c:v>
                </c:pt>
                <c:pt idx="83">
                  <c:v>2.975E-18</c:v>
                </c:pt>
                <c:pt idx="84">
                  <c:v>1.5340000000000001E-18</c:v>
                </c:pt>
                <c:pt idx="85">
                  <c:v>1.6969999999999999E-18</c:v>
                </c:pt>
                <c:pt idx="86">
                  <c:v>2.0229999999999999E-18</c:v>
                </c:pt>
                <c:pt idx="87">
                  <c:v>3.0010000000000001E-18</c:v>
                </c:pt>
                <c:pt idx="88">
                  <c:v>3.3240000000000002E-18</c:v>
                </c:pt>
                <c:pt idx="89">
                  <c:v>1.7669999999999999E-18</c:v>
                </c:pt>
                <c:pt idx="90">
                  <c:v>1.1639999999999999E-18</c:v>
                </c:pt>
                <c:pt idx="91">
                  <c:v>1.316E-18</c:v>
                </c:pt>
                <c:pt idx="92">
                  <c:v>1.4410000000000001E-18</c:v>
                </c:pt>
                <c:pt idx="93">
                  <c:v>2.293E-18</c:v>
                </c:pt>
                <c:pt idx="94">
                  <c:v>4.7090000000000001E-18</c:v>
                </c:pt>
                <c:pt idx="95">
                  <c:v>2.3410000000000001E-18</c:v>
                </c:pt>
                <c:pt idx="96">
                  <c:v>1.6380000000000001E-18</c:v>
                </c:pt>
                <c:pt idx="97">
                  <c:v>1.179E-18</c:v>
                </c:pt>
                <c:pt idx="98">
                  <c:v>1.7630000000000002E-18</c:v>
                </c:pt>
                <c:pt idx="99">
                  <c:v>1.678E-18</c:v>
                </c:pt>
                <c:pt idx="100">
                  <c:v>1.502E-18</c:v>
                </c:pt>
                <c:pt idx="101">
                  <c:v>1.2339999999999999E-18</c:v>
                </c:pt>
                <c:pt idx="102">
                  <c:v>8.2839999999999996E-19</c:v>
                </c:pt>
                <c:pt idx="103">
                  <c:v>8.5159999999999996E-19</c:v>
                </c:pt>
                <c:pt idx="104">
                  <c:v>1.0829999999999999E-18</c:v>
                </c:pt>
                <c:pt idx="105">
                  <c:v>1.324E-18</c:v>
                </c:pt>
                <c:pt idx="106">
                  <c:v>1.9149999999999998E-18</c:v>
                </c:pt>
                <c:pt idx="107">
                  <c:v>1.5759999999999999E-18</c:v>
                </c:pt>
                <c:pt idx="108">
                  <c:v>1.304E-18</c:v>
                </c:pt>
                <c:pt idx="109">
                  <c:v>9.4439999999999996E-19</c:v>
                </c:pt>
                <c:pt idx="110">
                  <c:v>1.167E-18</c:v>
                </c:pt>
                <c:pt idx="111">
                  <c:v>1.2389999999999999E-18</c:v>
                </c:pt>
                <c:pt idx="112">
                  <c:v>1.8299999999999999E-18</c:v>
                </c:pt>
                <c:pt idx="113">
                  <c:v>1.05E-18</c:v>
                </c:pt>
                <c:pt idx="114">
                  <c:v>9.1539999999999996E-19</c:v>
                </c:pt>
                <c:pt idx="115">
                  <c:v>9.1940000000000009E-19</c:v>
                </c:pt>
                <c:pt idx="116">
                  <c:v>1.0249999999999999E-18</c:v>
                </c:pt>
                <c:pt idx="117">
                  <c:v>1.2490000000000001E-18</c:v>
                </c:pt>
                <c:pt idx="118">
                  <c:v>1.311E-18</c:v>
                </c:pt>
                <c:pt idx="119">
                  <c:v>1.3540000000000001E-18</c:v>
                </c:pt>
                <c:pt idx="120">
                  <c:v>9.5760000000000001E-19</c:v>
                </c:pt>
                <c:pt idx="121">
                  <c:v>7.7210000000000002E-19</c:v>
                </c:pt>
                <c:pt idx="122">
                  <c:v>1.003E-18</c:v>
                </c:pt>
                <c:pt idx="123">
                  <c:v>1.056E-18</c:v>
                </c:pt>
                <c:pt idx="124">
                  <c:v>1.1100000000000001E-18</c:v>
                </c:pt>
                <c:pt idx="125">
                  <c:v>9.0810000000000001E-19</c:v>
                </c:pt>
                <c:pt idx="126">
                  <c:v>6.4009999999999997E-19</c:v>
                </c:pt>
                <c:pt idx="127">
                  <c:v>6.9479999999999995E-19</c:v>
                </c:pt>
                <c:pt idx="128">
                  <c:v>9.4519999999999999E-19</c:v>
                </c:pt>
                <c:pt idx="129">
                  <c:v>1.374E-18</c:v>
                </c:pt>
                <c:pt idx="130">
                  <c:v>1.2039999999999999E-18</c:v>
                </c:pt>
                <c:pt idx="131">
                  <c:v>1.033E-18</c:v>
                </c:pt>
                <c:pt idx="132">
                  <c:v>9.1570000000000007E-19</c:v>
                </c:pt>
                <c:pt idx="133">
                  <c:v>8.9420000000000003E-19</c:v>
                </c:pt>
                <c:pt idx="134">
                  <c:v>1.0180000000000001E-18</c:v>
                </c:pt>
                <c:pt idx="135">
                  <c:v>1.434E-18</c:v>
                </c:pt>
                <c:pt idx="136">
                  <c:v>1.1280000000000001E-18</c:v>
                </c:pt>
                <c:pt idx="137">
                  <c:v>8.0470000000000004E-19</c:v>
                </c:pt>
                <c:pt idx="138">
                  <c:v>6.0700000000000002E-19</c:v>
                </c:pt>
                <c:pt idx="139">
                  <c:v>6.7950000000000002E-19</c:v>
                </c:pt>
                <c:pt idx="140">
                  <c:v>7.9240000000000002E-19</c:v>
                </c:pt>
                <c:pt idx="141">
                  <c:v>9.4640000000000003E-19</c:v>
                </c:pt>
                <c:pt idx="142">
                  <c:v>9.9940000000000005E-19</c:v>
                </c:pt>
                <c:pt idx="143">
                  <c:v>8.6490000000000002E-19</c:v>
                </c:pt>
                <c:pt idx="144">
                  <c:v>7.5810000000000003E-19</c:v>
                </c:pt>
                <c:pt idx="145">
                  <c:v>9.0580000000000003E-19</c:v>
                </c:pt>
                <c:pt idx="146">
                  <c:v>1.0939999999999999E-18</c:v>
                </c:pt>
                <c:pt idx="147">
                  <c:v>1.0460000000000001E-18</c:v>
                </c:pt>
                <c:pt idx="148">
                  <c:v>7.5629999999999997E-19</c:v>
                </c:pt>
                <c:pt idx="149">
                  <c:v>1.004E-18</c:v>
                </c:pt>
                <c:pt idx="150">
                  <c:v>5.8209999999999997E-19</c:v>
                </c:pt>
                <c:pt idx="151">
                  <c:v>5.6819999999999999E-19</c:v>
                </c:pt>
                <c:pt idx="152">
                  <c:v>6.7630000000000001E-19</c:v>
                </c:pt>
                <c:pt idx="153">
                  <c:v>9.7290000000000004E-19</c:v>
                </c:pt>
                <c:pt idx="154">
                  <c:v>9.3680000000000009E-19</c:v>
                </c:pt>
                <c:pt idx="155">
                  <c:v>7.4729999999999996E-19</c:v>
                </c:pt>
                <c:pt idx="156">
                  <c:v>7.6439999999999995E-19</c:v>
                </c:pt>
                <c:pt idx="157">
                  <c:v>7.0119999999999997E-19</c:v>
                </c:pt>
                <c:pt idx="158">
                  <c:v>7.9749999999999999E-19</c:v>
                </c:pt>
                <c:pt idx="159">
                  <c:v>9.6690000000000003E-19</c:v>
                </c:pt>
                <c:pt idx="160">
                  <c:v>9.1419999999999992E-19</c:v>
                </c:pt>
                <c:pt idx="161">
                  <c:v>6.9450000000000004E-19</c:v>
                </c:pt>
                <c:pt idx="162">
                  <c:v>5.771E-19</c:v>
                </c:pt>
                <c:pt idx="163">
                  <c:v>5.6880000000000001E-19</c:v>
                </c:pt>
                <c:pt idx="164">
                  <c:v>6.845E-19</c:v>
                </c:pt>
                <c:pt idx="165">
                  <c:v>8.8429999999999999E-19</c:v>
                </c:pt>
                <c:pt idx="166">
                  <c:v>1.004E-18</c:v>
                </c:pt>
                <c:pt idx="167">
                  <c:v>8.0080000000000001E-19</c:v>
                </c:pt>
                <c:pt idx="168">
                  <c:v>7.6199999999999997E-19</c:v>
                </c:pt>
                <c:pt idx="169">
                  <c:v>1.8469999999999999E-18</c:v>
                </c:pt>
                <c:pt idx="170">
                  <c:v>1.8469999999999999E-18</c:v>
                </c:pt>
                <c:pt idx="171">
                  <c:v>1.4700000000000001E-18</c:v>
                </c:pt>
                <c:pt idx="172">
                  <c:v>8.5330000000000002E-19</c:v>
                </c:pt>
                <c:pt idx="173">
                  <c:v>5.0719999999999999E-19</c:v>
                </c:pt>
                <c:pt idx="174">
                  <c:v>3.945E-19</c:v>
                </c:pt>
                <c:pt idx="175">
                  <c:v>4.5139999999999996E-19</c:v>
                </c:pt>
                <c:pt idx="176">
                  <c:v>7.6030000000000001E-19</c:v>
                </c:pt>
                <c:pt idx="177">
                  <c:v>1.6219999999999999E-18</c:v>
                </c:pt>
                <c:pt idx="178">
                  <c:v>2.5370000000000001E-18</c:v>
                </c:pt>
                <c:pt idx="179">
                  <c:v>2.593E-18</c:v>
                </c:pt>
                <c:pt idx="180">
                  <c:v>2.1849999999999999E-18</c:v>
                </c:pt>
                <c:pt idx="181">
                  <c:v>9.9159999999999999E-19</c:v>
                </c:pt>
                <c:pt idx="182">
                  <c:v>8.9910000000000009E-19</c:v>
                </c:pt>
                <c:pt idx="183">
                  <c:v>2.0920000000000001E-18</c:v>
                </c:pt>
                <c:pt idx="184">
                  <c:v>1.9980000000000001E-18</c:v>
                </c:pt>
                <c:pt idx="185">
                  <c:v>1.2790000000000001E-18</c:v>
                </c:pt>
                <c:pt idx="186">
                  <c:v>9.1340000000000009E-19</c:v>
                </c:pt>
                <c:pt idx="187">
                  <c:v>9.2210000000000009E-19</c:v>
                </c:pt>
                <c:pt idx="188">
                  <c:v>1.188E-18</c:v>
                </c:pt>
                <c:pt idx="189">
                  <c:v>2.8059999999999999E-18</c:v>
                </c:pt>
                <c:pt idx="190">
                  <c:v>3.3460000000000001E-18</c:v>
                </c:pt>
                <c:pt idx="191">
                  <c:v>2.2830000000000001E-18</c:v>
                </c:pt>
                <c:pt idx="192">
                  <c:v>1.4479999999999999E-18</c:v>
                </c:pt>
                <c:pt idx="193">
                  <c:v>1.357E-18</c:v>
                </c:pt>
                <c:pt idx="194">
                  <c:v>1.7699999999999998E-18</c:v>
                </c:pt>
                <c:pt idx="195">
                  <c:v>1.8960000000000002E-18</c:v>
                </c:pt>
                <c:pt idx="196">
                  <c:v>1.7390000000000001E-18</c:v>
                </c:pt>
                <c:pt idx="197">
                  <c:v>1.463E-18</c:v>
                </c:pt>
                <c:pt idx="198">
                  <c:v>1.3890000000000001E-18</c:v>
                </c:pt>
                <c:pt idx="199">
                  <c:v>1.1510000000000001E-18</c:v>
                </c:pt>
                <c:pt idx="200">
                  <c:v>1.4539999999999999E-18</c:v>
                </c:pt>
                <c:pt idx="201">
                  <c:v>2.8630000000000001E-18</c:v>
                </c:pt>
                <c:pt idx="202">
                  <c:v>2.443E-18</c:v>
                </c:pt>
                <c:pt idx="203">
                  <c:v>1.5970000000000001E-18</c:v>
                </c:pt>
                <c:pt idx="204">
                  <c:v>1.132E-18</c:v>
                </c:pt>
                <c:pt idx="205">
                  <c:v>1.132E-18</c:v>
                </c:pt>
                <c:pt idx="206">
                  <c:v>2.0279999999999999E-18</c:v>
                </c:pt>
                <c:pt idx="207">
                  <c:v>1.9529999999999999E-18</c:v>
                </c:pt>
                <c:pt idx="208">
                  <c:v>3.11E-18</c:v>
                </c:pt>
                <c:pt idx="209">
                  <c:v>2.0510000000000001E-18</c:v>
                </c:pt>
                <c:pt idx="210">
                  <c:v>9.6440000000000005E-19</c:v>
                </c:pt>
                <c:pt idx="211">
                  <c:v>9.1720000000000002E-19</c:v>
                </c:pt>
                <c:pt idx="212">
                  <c:v>1.339E-18</c:v>
                </c:pt>
                <c:pt idx="213">
                  <c:v>1.7579999999999998E-18</c:v>
                </c:pt>
                <c:pt idx="214">
                  <c:v>2.5580000000000002E-18</c:v>
                </c:pt>
                <c:pt idx="215">
                  <c:v>2.383E-18</c:v>
                </c:pt>
                <c:pt idx="216">
                  <c:v>2.0170000000000001E-18</c:v>
                </c:pt>
                <c:pt idx="217">
                  <c:v>1.9080000000000002E-18</c:v>
                </c:pt>
                <c:pt idx="218">
                  <c:v>2.5200000000000001E-18</c:v>
                </c:pt>
                <c:pt idx="219">
                  <c:v>2.5200000000000001E-18</c:v>
                </c:pt>
                <c:pt idx="220">
                  <c:v>2.1199999999999999E-18</c:v>
                </c:pt>
                <c:pt idx="221">
                  <c:v>1.2730000000000001E-18</c:v>
                </c:pt>
                <c:pt idx="222">
                  <c:v>1.0889999999999999E-18</c:v>
                </c:pt>
                <c:pt idx="223">
                  <c:v>1.3600000000000001E-18</c:v>
                </c:pt>
                <c:pt idx="224">
                  <c:v>1.6270000000000001E-18</c:v>
                </c:pt>
                <c:pt idx="225">
                  <c:v>2.9860000000000001E-18</c:v>
                </c:pt>
                <c:pt idx="226">
                  <c:v>2.5170000000000002E-18</c:v>
                </c:pt>
                <c:pt idx="227">
                  <c:v>2.9729999999999999E-18</c:v>
                </c:pt>
                <c:pt idx="228">
                  <c:v>1.7310000000000001E-18</c:v>
                </c:pt>
                <c:pt idx="229">
                  <c:v>2.1260000000000001E-18</c:v>
                </c:pt>
                <c:pt idx="230">
                  <c:v>2.2529999999999999E-18</c:v>
                </c:pt>
                <c:pt idx="231">
                  <c:v>2.233E-18</c:v>
                </c:pt>
                <c:pt idx="232">
                  <c:v>1.7259999999999999E-18</c:v>
                </c:pt>
                <c:pt idx="233">
                  <c:v>1.254E-18</c:v>
                </c:pt>
                <c:pt idx="234">
                  <c:v>8.5759999999999997E-19</c:v>
                </c:pt>
                <c:pt idx="235">
                  <c:v>8.9730000000000003E-19</c:v>
                </c:pt>
                <c:pt idx="236">
                  <c:v>9.7379999999999997E-19</c:v>
                </c:pt>
                <c:pt idx="237">
                  <c:v>1.9219999999999999E-18</c:v>
                </c:pt>
                <c:pt idx="238">
                  <c:v>1.96E-18</c:v>
                </c:pt>
                <c:pt idx="239">
                  <c:v>1.562E-18</c:v>
                </c:pt>
                <c:pt idx="240">
                  <c:v>1.4889999999999999E-18</c:v>
                </c:pt>
                <c:pt idx="241">
                  <c:v>1.0930000000000001E-18</c:v>
                </c:pt>
                <c:pt idx="242">
                  <c:v>1.2389999999999999E-18</c:v>
                </c:pt>
                <c:pt idx="243">
                  <c:v>1.171E-18</c:v>
                </c:pt>
                <c:pt idx="244">
                  <c:v>1.5280000000000001E-18</c:v>
                </c:pt>
                <c:pt idx="245">
                  <c:v>8.9179999999999995E-19</c:v>
                </c:pt>
                <c:pt idx="246">
                  <c:v>6.7700000000000004E-19</c:v>
                </c:pt>
                <c:pt idx="247">
                  <c:v>6.1099999999999997E-19</c:v>
                </c:pt>
                <c:pt idx="248">
                  <c:v>1.264E-18</c:v>
                </c:pt>
                <c:pt idx="249">
                  <c:v>1.4010000000000001E-18</c:v>
                </c:pt>
                <c:pt idx="250">
                  <c:v>1.305E-18</c:v>
                </c:pt>
                <c:pt idx="251">
                  <c:v>9.0000000000000003E-19</c:v>
                </c:pt>
                <c:pt idx="252">
                  <c:v>8.8050000000000005E-19</c:v>
                </c:pt>
                <c:pt idx="253">
                  <c:v>1.021E-18</c:v>
                </c:pt>
                <c:pt idx="254">
                  <c:v>1.328E-18</c:v>
                </c:pt>
                <c:pt idx="255">
                  <c:v>1.427E-18</c:v>
                </c:pt>
                <c:pt idx="256">
                  <c:v>1.037E-18</c:v>
                </c:pt>
                <c:pt idx="257">
                  <c:v>8.1280000000000002E-19</c:v>
                </c:pt>
                <c:pt idx="258">
                  <c:v>6.9519999999999997E-19</c:v>
                </c:pt>
                <c:pt idx="259">
                  <c:v>6.2559999999999997E-19</c:v>
                </c:pt>
                <c:pt idx="260">
                  <c:v>1.045E-18</c:v>
                </c:pt>
                <c:pt idx="261">
                  <c:v>1.045E-18</c:v>
                </c:pt>
                <c:pt idx="262">
                  <c:v>1.0129999999999999E-18</c:v>
                </c:pt>
                <c:pt idx="263">
                  <c:v>9.3830000000000005E-19</c:v>
                </c:pt>
                <c:pt idx="264">
                  <c:v>8.7820000000000007E-19</c:v>
                </c:pt>
                <c:pt idx="265">
                  <c:v>7.108E-19</c:v>
                </c:pt>
                <c:pt idx="266">
                  <c:v>8.5149999999999996E-19</c:v>
                </c:pt>
                <c:pt idx="267">
                  <c:v>9.7299999999999995E-19</c:v>
                </c:pt>
                <c:pt idx="268">
                  <c:v>8.9349999999999991E-19</c:v>
                </c:pt>
                <c:pt idx="269">
                  <c:v>9.891E-19</c:v>
                </c:pt>
                <c:pt idx="270">
                  <c:v>5.7099999999999999E-19</c:v>
                </c:pt>
                <c:pt idx="271">
                  <c:v>5.9709999999999999E-19</c:v>
                </c:pt>
                <c:pt idx="272">
                  <c:v>6.9390000000000002E-19</c:v>
                </c:pt>
                <c:pt idx="273">
                  <c:v>9.8999999999999993E-19</c:v>
                </c:pt>
                <c:pt idx="274">
                  <c:v>9.9059999999999995E-19</c:v>
                </c:pt>
                <c:pt idx="275">
                  <c:v>8.9099999999999992E-19</c:v>
                </c:pt>
                <c:pt idx="276">
                  <c:v>7.8430000000000004E-19</c:v>
                </c:pt>
                <c:pt idx="277">
                  <c:v>8.7060000000000001E-19</c:v>
                </c:pt>
                <c:pt idx="278">
                  <c:v>1.102E-18</c:v>
                </c:pt>
                <c:pt idx="279">
                  <c:v>1.0479999999999999E-18</c:v>
                </c:pt>
                <c:pt idx="280">
                  <c:v>1.0829999999999999E-18</c:v>
                </c:pt>
                <c:pt idx="281">
                  <c:v>7.0729999999999998E-19</c:v>
                </c:pt>
                <c:pt idx="282">
                  <c:v>6.2400000000000001E-19</c:v>
                </c:pt>
                <c:pt idx="283">
                  <c:v>6.0509999999999996E-19</c:v>
                </c:pt>
                <c:pt idx="284">
                  <c:v>9.9710000000000007E-19</c:v>
                </c:pt>
                <c:pt idx="285">
                  <c:v>1.022E-18</c:v>
                </c:pt>
                <c:pt idx="286">
                  <c:v>9.5650000000000007E-19</c:v>
                </c:pt>
                <c:pt idx="287">
                  <c:v>8.4349999999999998E-19</c:v>
                </c:pt>
                <c:pt idx="288">
                  <c:v>7.4759999999999997E-19</c:v>
                </c:pt>
                <c:pt idx="289">
                  <c:v>7.5089999999999999E-19</c:v>
                </c:pt>
                <c:pt idx="290">
                  <c:v>8.7559999999999999E-19</c:v>
                </c:pt>
                <c:pt idx="291">
                  <c:v>1.004E-18</c:v>
                </c:pt>
                <c:pt idx="292">
                  <c:v>9.3609999999999997E-19</c:v>
                </c:pt>
                <c:pt idx="293">
                  <c:v>7.4880000000000001E-19</c:v>
                </c:pt>
                <c:pt idx="294">
                  <c:v>5.9369999999999997E-19</c:v>
                </c:pt>
                <c:pt idx="295">
                  <c:v>5.7399999999999999E-19</c:v>
                </c:pt>
                <c:pt idx="296">
                  <c:v>8.8920000000000005E-19</c:v>
                </c:pt>
                <c:pt idx="297" formatCode="General">
                  <c:v>8.0868992735208338E-19</c:v>
                </c:pt>
                <c:pt idx="298" formatCode="General">
                  <c:v>8.6141505499524319E-19</c:v>
                </c:pt>
                <c:pt idx="299" formatCode="General">
                  <c:v>9.1619302618023572E-19</c:v>
                </c:pt>
                <c:pt idx="300" formatCode="General">
                  <c:v>7.1531936152925031E-19</c:v>
                </c:pt>
                <c:pt idx="301" formatCode="General">
                  <c:v>4.479931073200631E-19</c:v>
                </c:pt>
                <c:pt idx="302" formatCode="General">
                  <c:v>5.0237154164804637E-19</c:v>
                </c:pt>
                <c:pt idx="303" formatCode="General">
                  <c:v>7.5275771984440356E-19</c:v>
                </c:pt>
                <c:pt idx="304" formatCode="General">
                  <c:v>1.1815649712193467E-18</c:v>
                </c:pt>
                <c:pt idx="305" formatCode="General">
                  <c:v>1.0125881236360011E-18</c:v>
                </c:pt>
                <c:pt idx="306" formatCode="General">
                  <c:v>8.4171332751617809E-19</c:v>
                </c:pt>
                <c:pt idx="307" formatCode="General">
                  <c:v>7.2467208491968274E-19</c:v>
                </c:pt>
                <c:pt idx="308" formatCode="General">
                  <c:v>7.0127047040755045E-19</c:v>
                </c:pt>
                <c:pt idx="309" formatCode="General">
                  <c:v>8.2417405344891009E-19</c:v>
                </c:pt>
                <c:pt idx="310" formatCode="General">
                  <c:v>1.2401544230966083E-18</c:v>
                </c:pt>
                <c:pt idx="311" formatCode="General">
                  <c:v>9.350653142135205E-19</c:v>
                </c:pt>
                <c:pt idx="312" formatCode="General">
                  <c:v>6.1075086706223627E-19</c:v>
                </c:pt>
                <c:pt idx="313" formatCode="General">
                  <c:v>4.1015247675270604E-19</c:v>
                </c:pt>
                <c:pt idx="314" formatCode="General">
                  <c:v>4.8216472990019372E-19</c:v>
                </c:pt>
                <c:pt idx="315" formatCode="General">
                  <c:v>5.9525818070073123E-19</c:v>
                </c:pt>
                <c:pt idx="316" formatCode="General">
                  <c:v>7.5073735786420831E-19</c:v>
                </c:pt>
                <c:pt idx="317" formatCode="General">
                  <c:v>8.0545281997116017E-19</c:v>
                </c:pt>
                <c:pt idx="318" formatCode="General">
                  <c:v>6.7126641345609918E-19</c:v>
                </c:pt>
                <c:pt idx="319" formatCode="General">
                  <c:v>5.6231828508527644E-19</c:v>
                </c:pt>
                <c:pt idx="320" formatCode="General">
                  <c:v>7.0728572455163176E-19</c:v>
                </c:pt>
                <c:pt idx="321" formatCode="General">
                  <c:v>8.9343143790106293E-19</c:v>
                </c:pt>
                <c:pt idx="322" formatCode="General">
                  <c:v>8.4490535974926451E-19</c:v>
                </c:pt>
                <c:pt idx="323" formatCode="General">
                  <c:v>5.5471944196761702E-19</c:v>
                </c:pt>
                <c:pt idx="324" formatCode="General">
                  <c:v>8.0296196444489553E-19</c:v>
                </c:pt>
                <c:pt idx="325" formatCode="General">
                  <c:v>3.7577492108592189E-19</c:v>
                </c:pt>
                <c:pt idx="326" formatCode="General">
                  <c:v>3.6034741388914309E-19</c:v>
                </c:pt>
                <c:pt idx="327" formatCode="General">
                  <c:v>4.6863159020536618E-19</c:v>
                </c:pt>
                <c:pt idx="328" formatCode="General">
                  <c:v>7.657752896064724E-19</c:v>
                </c:pt>
                <c:pt idx="329" formatCode="General">
                  <c:v>7.3053294194561262E-19</c:v>
                </c:pt>
                <c:pt idx="330" formatCode="General">
                  <c:v>5.4010671879908845E-19</c:v>
                </c:pt>
                <c:pt idx="331" formatCode="General">
                  <c:v>5.4833458589996166E-19</c:v>
                </c:pt>
                <c:pt idx="332" formatCode="General">
                  <c:v>4.7711484090973286E-19</c:v>
                </c:pt>
                <c:pt idx="333" formatCode="General">
                  <c:v>5.6851931868616836E-19</c:v>
                </c:pt>
                <c:pt idx="334" formatCode="General">
                  <c:v>7.3359638673348516E-19</c:v>
                </c:pt>
                <c:pt idx="335" formatCode="General">
                  <c:v>6.7694349257145419E-19</c:v>
                </c:pt>
                <c:pt idx="336" formatCode="General">
                  <c:v>4.5411005360613521E-19</c:v>
                </c:pt>
                <c:pt idx="337" formatCode="General">
                  <c:v>3.317182486753133E-19</c:v>
                </c:pt>
                <c:pt idx="338" formatCode="General">
                  <c:v>3.2126940034535825E-19</c:v>
                </c:pt>
                <c:pt idx="339" formatCode="General">
                  <c:v>4.3581239998537811E-19</c:v>
                </c:pt>
                <c:pt idx="340" formatCode="General">
                  <c:v>6.3537700305394332E-19</c:v>
                </c:pt>
                <c:pt idx="341" formatCode="General">
                  <c:v>7.5376037206319043E-19</c:v>
                </c:pt>
                <c:pt idx="342" formatCode="General">
                  <c:v>5.4947899533843871E-19</c:v>
                </c:pt>
                <c:pt idx="343" formatCode="General">
                  <c:v>5.0684736566739411E-19</c:v>
                </c:pt>
                <c:pt idx="344" formatCode="General">
                  <c:v>1.5894847006889639E-18</c:v>
                </c:pt>
                <c:pt idx="345" formatCode="General">
                  <c:v>1.5876340299112702E-18</c:v>
                </c:pt>
                <c:pt idx="346" formatCode="General">
                  <c:v>1.2105848546475042E-18</c:v>
                </c:pt>
                <c:pt idx="347" formatCode="General">
                  <c:v>5.9420513463483807E-19</c:v>
                </c:pt>
                <c:pt idx="348" formatCode="General">
                  <c:v>2.4803321502185266E-19</c:v>
                </c:pt>
                <c:pt idx="349" formatCode="General">
                  <c:v>1.6424933175369071E-19</c:v>
                </c:pt>
                <c:pt idx="350" formatCode="General">
                  <c:v>2.2236036723410404E-19</c:v>
                </c:pt>
                <c:pt idx="351" formatCode="General">
                  <c:v>5.1176069333243509E-19</c:v>
                </c:pt>
                <c:pt idx="352" formatCode="General">
                  <c:v>1.3183525992992355E-18</c:v>
                </c:pt>
                <c:pt idx="353" formatCode="General">
                  <c:v>2.2016823280783041E-18</c:v>
                </c:pt>
                <c:pt idx="354" formatCode="General">
                  <c:v>2.2773794273073931E-18</c:v>
                </c:pt>
                <c:pt idx="355" formatCode="General">
                  <c:v>1.9189772601957417E-18</c:v>
                </c:pt>
                <c:pt idx="356" formatCode="General">
                  <c:v>8.4282865543123073E-19</c:v>
                </c:pt>
                <c:pt idx="357" formatCode="General">
                  <c:v>7.7255867531279743E-19</c:v>
                </c:pt>
                <c:pt idx="358" formatCode="General">
                  <c:v>1.8793449894180523E-18</c:v>
                </c:pt>
                <c:pt idx="359" formatCode="General">
                  <c:v>1.8172191202622358E-18</c:v>
                </c:pt>
                <c:pt idx="360" formatCode="General">
                  <c:v>1.1606530771368912E-18</c:v>
                </c:pt>
                <c:pt idx="361" formatCode="General">
                  <c:v>8.0612881857607457E-19</c:v>
                </c:pt>
                <c:pt idx="362" formatCode="General">
                  <c:v>7.7742586343163532E-19</c:v>
                </c:pt>
                <c:pt idx="363" formatCode="General">
                  <c:v>9.9845018953129302E-19</c:v>
                </c:pt>
                <c:pt idx="364" formatCode="General">
                  <c:v>2.4942267119428437E-18</c:v>
                </c:pt>
                <c:pt idx="365" formatCode="General">
                  <c:v>3.0115732348781156E-18</c:v>
                </c:pt>
                <c:pt idx="366" formatCode="General">
                  <c:v>2.061625864785932E-18</c:v>
                </c:pt>
                <c:pt idx="367" formatCode="General">
                  <c:v>1.2477806441063159E-18</c:v>
                </c:pt>
                <c:pt idx="368" formatCode="General">
                  <c:v>1.1467359775566081E-18</c:v>
                </c:pt>
                <c:pt idx="369" formatCode="General">
                  <c:v>1.5288148877584662E-18</c:v>
                </c:pt>
                <c:pt idx="370" formatCode="General">
                  <c:v>1.6694944384899008E-18</c:v>
                </c:pt>
                <c:pt idx="371" formatCode="General">
                  <c:v>1.6007773846522078E-18</c:v>
                </c:pt>
                <c:pt idx="372" formatCode="General">
                  <c:v>1.3034890197122741E-18</c:v>
                </c:pt>
                <c:pt idx="373" formatCode="General">
                  <c:v>1.2021578431371155E-18</c:v>
                </c:pt>
                <c:pt idx="374" formatCode="General">
                  <c:v>9.4675002865323478E-19</c:v>
                </c:pt>
                <c:pt idx="375" formatCode="General">
                  <c:v>1.2161591405684533E-18</c:v>
                </c:pt>
                <c:pt idx="376" formatCode="General">
                  <c:v>2.5477117938543566E-18</c:v>
                </c:pt>
                <c:pt idx="377" formatCode="General">
                  <c:v>2.1811790351994796E-18</c:v>
                </c:pt>
                <c:pt idx="378" formatCode="General">
                  <c:v>1.4199073581494058E-18</c:v>
                </c:pt>
                <c:pt idx="379" formatCode="General">
                  <c:v>9.3472829278146301E-19</c:v>
                </c:pt>
                <c:pt idx="380" formatCode="General">
                  <c:v>9.2468768926995824E-19</c:v>
                </c:pt>
                <c:pt idx="381" formatCode="General">
                  <c:v>1.7743153517848623E-18</c:v>
                </c:pt>
                <c:pt idx="382" formatCode="General">
                  <c:v>1.7934720694214471E-18</c:v>
                </c:pt>
                <c:pt idx="383" formatCode="General">
                  <c:v>2.8753085203231313E-18</c:v>
                </c:pt>
                <c:pt idx="384" formatCode="General">
                  <c:v>1.8541100705083297E-18</c:v>
                </c:pt>
                <c:pt idx="385" formatCode="General">
                  <c:v>8.8519376408400645E-19</c:v>
                </c:pt>
                <c:pt idx="386" formatCode="General">
                  <c:v>7.6775418760697693E-19</c:v>
                </c:pt>
                <c:pt idx="387" formatCode="General">
                  <c:v>1.0773317655016209E-18</c:v>
                </c:pt>
                <c:pt idx="388" formatCode="General">
                  <c:v>1.4611426861818024E-18</c:v>
                </c:pt>
                <c:pt idx="389" formatCode="General">
                  <c:v>2.281561527045418E-18</c:v>
                </c:pt>
                <c:pt idx="390" formatCode="General">
                  <c:v>2.1737651639471905E-18</c:v>
                </c:pt>
                <c:pt idx="391" formatCode="General">
                  <c:v>1.7940537931902988E-18</c:v>
                </c:pt>
                <c:pt idx="392" formatCode="General">
                  <c:v>1.6966380164098185E-18</c:v>
                </c:pt>
                <c:pt idx="393" formatCode="General">
                  <c:v>2.2642357200591593E-18</c:v>
                </c:pt>
                <c:pt idx="394" formatCode="General">
                  <c:v>2.3451576630177559E-18</c:v>
                </c:pt>
                <c:pt idx="395" formatCode="General">
                  <c:v>1.9506484741033517E-18</c:v>
                </c:pt>
                <c:pt idx="396" formatCode="General">
                  <c:v>1.2386737877771915E-18</c:v>
                </c:pt>
                <c:pt idx="397" formatCode="General">
                  <c:v>9.6703846306903455E-19</c:v>
                </c:pt>
                <c:pt idx="398" formatCode="General">
                  <c:v>1.1637051508964389E-18</c:v>
                </c:pt>
                <c:pt idx="399" formatCode="General">
                  <c:v>1.3627173248616255E-18</c:v>
                </c:pt>
                <c:pt idx="400" formatCode="General">
                  <c:v>2.8343719729628328E-18</c:v>
                </c:pt>
                <c:pt idx="401" formatCode="General">
                  <c:v>2.4503631970058331E-18</c:v>
                </c:pt>
                <c:pt idx="402" formatCode="General">
                  <c:v>2.7134933043053373E-18</c:v>
                </c:pt>
                <c:pt idx="403" formatCode="General">
                  <c:v>1.4150473289111806E-18</c:v>
                </c:pt>
                <c:pt idx="404" formatCode="General">
                  <c:v>1.7364086131932923E-18</c:v>
                </c:pt>
                <c:pt idx="405" formatCode="General">
                  <c:v>1.878636616085288E-18</c:v>
                </c:pt>
                <c:pt idx="406" formatCode="General">
                  <c:v>1.981533052450135E-18</c:v>
                </c:pt>
                <c:pt idx="407" formatCode="General">
                  <c:v>1.6436469389584424E-18</c:v>
                </c:pt>
                <c:pt idx="408" formatCode="General">
                  <c:v>1.1942239593225525E-18</c:v>
                </c:pt>
                <c:pt idx="409" formatCode="General">
                  <c:v>7.3252450938034823E-19</c:v>
                </c:pt>
                <c:pt idx="410" formatCode="General">
                  <c:v>6.6337548801342523E-19</c:v>
                </c:pt>
                <c:pt idx="411" formatCode="General">
                  <c:v>7.4024977900800505E-19</c:v>
                </c:pt>
                <c:pt idx="412" formatCode="General">
                  <c:v>1.6353372440696191E-18</c:v>
                </c:pt>
                <c:pt idx="413" formatCode="General">
                  <c:v>2.0376909951635902E-18</c:v>
                </c:pt>
                <c:pt idx="414" formatCode="General">
                  <c:v>1.3620259258334145E-18</c:v>
                </c:pt>
                <c:pt idx="415" formatCode="General">
                  <c:v>1.1781547285575006E-18</c:v>
                </c:pt>
                <c:pt idx="416" formatCode="General">
                  <c:v>7.7878264386598532E-19</c:v>
                </c:pt>
                <c:pt idx="417" formatCode="General">
                  <c:v>9.3491859916421033E-19</c:v>
                </c:pt>
                <c:pt idx="418" formatCode="General">
                  <c:v>1.0070715873951434E-18</c:v>
                </c:pt>
                <c:pt idx="419" formatCode="General">
                  <c:v>1.8378971679991849E-18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EEE-BB96-107377AF28F9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8.8920000000000005E-19</c:v>
                </c:pt>
                <c:pt idx="297" formatCode="0.00E+00">
                  <c:v>8.0868992735208338E-19</c:v>
                </c:pt>
                <c:pt idx="298" formatCode="0.00E+00">
                  <c:v>8.6141505499524319E-19</c:v>
                </c:pt>
                <c:pt idx="299" formatCode="0.00E+00">
                  <c:v>9.1619302618023572E-19</c:v>
                </c:pt>
                <c:pt idx="300" formatCode="0.00E+00">
                  <c:v>7.1531936152925031E-19</c:v>
                </c:pt>
                <c:pt idx="301" formatCode="0.00E+00">
                  <c:v>4.479931073200631E-19</c:v>
                </c:pt>
                <c:pt idx="302" formatCode="0.00E+00">
                  <c:v>5.0237154164804637E-19</c:v>
                </c:pt>
                <c:pt idx="303" formatCode="0.00E+00">
                  <c:v>7.5275771984440356E-19</c:v>
                </c:pt>
                <c:pt idx="304" formatCode="0.00E+00">
                  <c:v>1.1815649712193467E-18</c:v>
                </c:pt>
                <c:pt idx="305" formatCode="0.00E+00">
                  <c:v>1.0125881236360011E-18</c:v>
                </c:pt>
                <c:pt idx="306" formatCode="0.00E+00">
                  <c:v>8.4171332751617809E-19</c:v>
                </c:pt>
                <c:pt idx="307" formatCode="0.00E+00">
                  <c:v>7.2467208491968274E-19</c:v>
                </c:pt>
                <c:pt idx="308" formatCode="0.00E+00">
                  <c:v>7.0127047040755045E-19</c:v>
                </c:pt>
                <c:pt idx="309" formatCode="0.00E+00">
                  <c:v>8.2417405344891009E-19</c:v>
                </c:pt>
                <c:pt idx="310" formatCode="0.00E+00">
                  <c:v>1.2401544230966083E-18</c:v>
                </c:pt>
                <c:pt idx="311" formatCode="0.00E+00">
                  <c:v>9.350653142135205E-19</c:v>
                </c:pt>
                <c:pt idx="312" formatCode="0.00E+00">
                  <c:v>6.1075086706223627E-19</c:v>
                </c:pt>
                <c:pt idx="313" formatCode="0.00E+00">
                  <c:v>4.1015247675270604E-19</c:v>
                </c:pt>
                <c:pt idx="314" formatCode="0.00E+00">
                  <c:v>4.8216472990019372E-19</c:v>
                </c:pt>
                <c:pt idx="315" formatCode="0.00E+00">
                  <c:v>5.9525818070073123E-19</c:v>
                </c:pt>
                <c:pt idx="316" formatCode="0.00E+00">
                  <c:v>7.5073735786420831E-19</c:v>
                </c:pt>
                <c:pt idx="317" formatCode="0.00E+00">
                  <c:v>8.0545281997116017E-19</c:v>
                </c:pt>
                <c:pt idx="318" formatCode="0.00E+00">
                  <c:v>6.7126641345609918E-19</c:v>
                </c:pt>
                <c:pt idx="319" formatCode="0.00E+00">
                  <c:v>5.6231828508527644E-19</c:v>
                </c:pt>
                <c:pt idx="320" formatCode="0.00E+00">
                  <c:v>7.0728572455163176E-19</c:v>
                </c:pt>
                <c:pt idx="321" formatCode="0.00E+00">
                  <c:v>8.9343143790106293E-19</c:v>
                </c:pt>
                <c:pt idx="322" formatCode="0.00E+00">
                  <c:v>8.4490535974926451E-19</c:v>
                </c:pt>
                <c:pt idx="323" formatCode="0.00E+00">
                  <c:v>5.5471944196761702E-19</c:v>
                </c:pt>
                <c:pt idx="324" formatCode="0.00E+00">
                  <c:v>8.0296196444489553E-19</c:v>
                </c:pt>
                <c:pt idx="325" formatCode="0.00E+00">
                  <c:v>3.7577492108592189E-19</c:v>
                </c:pt>
                <c:pt idx="326" formatCode="0.00E+00">
                  <c:v>3.6034741388914309E-19</c:v>
                </c:pt>
                <c:pt idx="327" formatCode="0.00E+00">
                  <c:v>4.6863159020536618E-19</c:v>
                </c:pt>
                <c:pt idx="328" formatCode="0.00E+00">
                  <c:v>7.657752896064724E-19</c:v>
                </c:pt>
                <c:pt idx="329" formatCode="0.00E+00">
                  <c:v>7.3053294194561262E-19</c:v>
                </c:pt>
                <c:pt idx="330" formatCode="0.00E+00">
                  <c:v>5.4010671879908845E-19</c:v>
                </c:pt>
                <c:pt idx="331" formatCode="0.00E+00">
                  <c:v>5.4833458589996166E-19</c:v>
                </c:pt>
                <c:pt idx="332" formatCode="0.00E+00">
                  <c:v>4.7711484090973286E-19</c:v>
                </c:pt>
                <c:pt idx="333" formatCode="0.00E+00">
                  <c:v>5.6851931868616836E-19</c:v>
                </c:pt>
                <c:pt idx="334" formatCode="0.00E+00">
                  <c:v>7.3359638673348516E-19</c:v>
                </c:pt>
                <c:pt idx="335" formatCode="0.00E+00">
                  <c:v>6.7694349257145419E-19</c:v>
                </c:pt>
                <c:pt idx="336" formatCode="0.00E+00">
                  <c:v>4.5411005360613521E-19</c:v>
                </c:pt>
                <c:pt idx="337" formatCode="0.00E+00">
                  <c:v>3.317182486753133E-19</c:v>
                </c:pt>
                <c:pt idx="338" formatCode="0.00E+00">
                  <c:v>3.2126940034535825E-19</c:v>
                </c:pt>
                <c:pt idx="339" formatCode="0.00E+00">
                  <c:v>4.3581239998537811E-19</c:v>
                </c:pt>
                <c:pt idx="340" formatCode="0.00E+00">
                  <c:v>6.3537700305394332E-19</c:v>
                </c:pt>
                <c:pt idx="341" formatCode="0.00E+00">
                  <c:v>7.5376037206319043E-19</c:v>
                </c:pt>
                <c:pt idx="342" formatCode="0.00E+00">
                  <c:v>5.4947899533843871E-19</c:v>
                </c:pt>
                <c:pt idx="343" formatCode="0.00E+00">
                  <c:v>5.0684736566739411E-19</c:v>
                </c:pt>
                <c:pt idx="344" formatCode="0.00E+00">
                  <c:v>1.5894847006889639E-18</c:v>
                </c:pt>
                <c:pt idx="345" formatCode="0.00E+00">
                  <c:v>1.5876340299112702E-18</c:v>
                </c:pt>
                <c:pt idx="346" formatCode="0.00E+00">
                  <c:v>1.2105848546475042E-18</c:v>
                </c:pt>
                <c:pt idx="347" formatCode="0.00E+00">
                  <c:v>5.9420513463483807E-19</c:v>
                </c:pt>
                <c:pt idx="348" formatCode="0.00E+00">
                  <c:v>2.4803321502185266E-19</c:v>
                </c:pt>
                <c:pt idx="349" formatCode="0.00E+00">
                  <c:v>1.6424933175369071E-19</c:v>
                </c:pt>
                <c:pt idx="350" formatCode="0.00E+00">
                  <c:v>2.2236036723410404E-19</c:v>
                </c:pt>
                <c:pt idx="351" formatCode="0.00E+00">
                  <c:v>5.1176069333243509E-19</c:v>
                </c:pt>
                <c:pt idx="352" formatCode="0.00E+00">
                  <c:v>1.3183525992992355E-18</c:v>
                </c:pt>
                <c:pt idx="353" formatCode="0.00E+00">
                  <c:v>2.2016823280783041E-18</c:v>
                </c:pt>
                <c:pt idx="354" formatCode="0.00E+00">
                  <c:v>2.2773794273073931E-18</c:v>
                </c:pt>
                <c:pt idx="355" formatCode="0.00E+00">
                  <c:v>1.9189772601957417E-18</c:v>
                </c:pt>
                <c:pt idx="356" formatCode="0.00E+00">
                  <c:v>8.4282865543123073E-19</c:v>
                </c:pt>
                <c:pt idx="357" formatCode="0.00E+00">
                  <c:v>7.7255867531279743E-19</c:v>
                </c:pt>
                <c:pt idx="358" formatCode="0.00E+00">
                  <c:v>1.8793449894180523E-18</c:v>
                </c:pt>
                <c:pt idx="359" formatCode="0.00E+00">
                  <c:v>1.8172191202622358E-18</c:v>
                </c:pt>
                <c:pt idx="360" formatCode="0.00E+00">
                  <c:v>1.1606530771368912E-18</c:v>
                </c:pt>
                <c:pt idx="361" formatCode="0.00E+00">
                  <c:v>8.0612881857607457E-19</c:v>
                </c:pt>
                <c:pt idx="362" formatCode="0.00E+00">
                  <c:v>7.7742586343163532E-19</c:v>
                </c:pt>
                <c:pt idx="363" formatCode="0.00E+00">
                  <c:v>9.9845018953129302E-19</c:v>
                </c:pt>
                <c:pt idx="364" formatCode="0.00E+00">
                  <c:v>2.4942267119428437E-18</c:v>
                </c:pt>
                <c:pt idx="365" formatCode="0.00E+00">
                  <c:v>3.0115732348781156E-18</c:v>
                </c:pt>
                <c:pt idx="366" formatCode="0.00E+00">
                  <c:v>2.061625864785932E-18</c:v>
                </c:pt>
                <c:pt idx="367" formatCode="0.00E+00">
                  <c:v>1.2477806441063159E-18</c:v>
                </c:pt>
                <c:pt idx="368" formatCode="0.00E+00">
                  <c:v>1.1467359775566081E-18</c:v>
                </c:pt>
                <c:pt idx="369" formatCode="0.00E+00">
                  <c:v>1.5288148877584662E-18</c:v>
                </c:pt>
                <c:pt idx="370" formatCode="0.00E+00">
                  <c:v>1.6694944384899008E-18</c:v>
                </c:pt>
                <c:pt idx="371" formatCode="0.00E+00">
                  <c:v>1.6007773846522078E-18</c:v>
                </c:pt>
                <c:pt idx="372" formatCode="0.00E+00">
                  <c:v>1.3034890197122741E-18</c:v>
                </c:pt>
                <c:pt idx="373" formatCode="0.00E+00">
                  <c:v>1.2021578431371155E-18</c:v>
                </c:pt>
                <c:pt idx="374" formatCode="0.00E+00">
                  <c:v>9.4675002865323478E-19</c:v>
                </c:pt>
                <c:pt idx="375" formatCode="0.00E+00">
                  <c:v>1.2161591405684533E-18</c:v>
                </c:pt>
                <c:pt idx="376" formatCode="0.00E+00">
                  <c:v>2.5477117938543566E-18</c:v>
                </c:pt>
                <c:pt idx="377" formatCode="0.00E+00">
                  <c:v>2.1811790351994796E-18</c:v>
                </c:pt>
                <c:pt idx="378" formatCode="0.00E+00">
                  <c:v>1.4199073581494058E-18</c:v>
                </c:pt>
                <c:pt idx="379" formatCode="0.00E+00">
                  <c:v>9.3472829278146301E-19</c:v>
                </c:pt>
                <c:pt idx="380" formatCode="0.00E+00">
                  <c:v>9.2468768926995824E-19</c:v>
                </c:pt>
                <c:pt idx="381" formatCode="0.00E+00">
                  <c:v>1.7743153517848623E-18</c:v>
                </c:pt>
                <c:pt idx="382" formatCode="0.00E+00">
                  <c:v>1.7934720694214471E-18</c:v>
                </c:pt>
                <c:pt idx="383" formatCode="0.00E+00">
                  <c:v>2.8753085203231313E-18</c:v>
                </c:pt>
                <c:pt idx="384" formatCode="0.00E+00">
                  <c:v>1.8541100705083297E-18</c:v>
                </c:pt>
                <c:pt idx="385" formatCode="0.00E+00">
                  <c:v>8.8519376408400645E-19</c:v>
                </c:pt>
                <c:pt idx="386" formatCode="0.00E+00">
                  <c:v>7.6775418760697693E-19</c:v>
                </c:pt>
                <c:pt idx="387" formatCode="0.00E+00">
                  <c:v>1.0773317655016209E-18</c:v>
                </c:pt>
                <c:pt idx="388" formatCode="0.00E+00">
                  <c:v>1.4611426861818024E-18</c:v>
                </c:pt>
                <c:pt idx="389" formatCode="0.00E+00">
                  <c:v>2.281561527045418E-18</c:v>
                </c:pt>
                <c:pt idx="390" formatCode="0.00E+00">
                  <c:v>2.1737651639471905E-18</c:v>
                </c:pt>
                <c:pt idx="391" formatCode="0.00E+00">
                  <c:v>1.7940537931902988E-18</c:v>
                </c:pt>
                <c:pt idx="392" formatCode="0.00E+00">
                  <c:v>1.6966380164098185E-18</c:v>
                </c:pt>
                <c:pt idx="393" formatCode="0.00E+00">
                  <c:v>2.2642357200591593E-18</c:v>
                </c:pt>
                <c:pt idx="394" formatCode="0.00E+00">
                  <c:v>2.3451576630177559E-18</c:v>
                </c:pt>
                <c:pt idx="395" formatCode="0.00E+00">
                  <c:v>1.9506484741033517E-18</c:v>
                </c:pt>
                <c:pt idx="396" formatCode="0.00E+00">
                  <c:v>1.2386737877771915E-18</c:v>
                </c:pt>
                <c:pt idx="397" formatCode="0.00E+00">
                  <c:v>9.6703846306903455E-19</c:v>
                </c:pt>
                <c:pt idx="398" formatCode="0.00E+00">
                  <c:v>1.1637051508964389E-18</c:v>
                </c:pt>
                <c:pt idx="399" formatCode="0.00E+00">
                  <c:v>1.3627173248616255E-18</c:v>
                </c:pt>
                <c:pt idx="400" formatCode="0.00E+00">
                  <c:v>2.8343719729628328E-18</c:v>
                </c:pt>
                <c:pt idx="401" formatCode="0.00E+00">
                  <c:v>2.4503631970058331E-18</c:v>
                </c:pt>
                <c:pt idx="402" formatCode="0.00E+00">
                  <c:v>2.7134933043053373E-18</c:v>
                </c:pt>
                <c:pt idx="403" formatCode="0.00E+00">
                  <c:v>1.4150473289111806E-18</c:v>
                </c:pt>
                <c:pt idx="404" formatCode="0.00E+00">
                  <c:v>1.7364086131932923E-18</c:v>
                </c:pt>
                <c:pt idx="405" formatCode="0.00E+00">
                  <c:v>1.878636616085288E-18</c:v>
                </c:pt>
                <c:pt idx="406" formatCode="0.00E+00">
                  <c:v>1.981533052450135E-18</c:v>
                </c:pt>
                <c:pt idx="407" formatCode="0.00E+00">
                  <c:v>1.6436469389584424E-18</c:v>
                </c:pt>
                <c:pt idx="408" formatCode="0.00E+00">
                  <c:v>1.1942239593225525E-18</c:v>
                </c:pt>
                <c:pt idx="409" formatCode="0.00E+00">
                  <c:v>7.3252450938034823E-19</c:v>
                </c:pt>
                <c:pt idx="410" formatCode="0.00E+00">
                  <c:v>6.6337548801342523E-19</c:v>
                </c:pt>
                <c:pt idx="411" formatCode="0.00E+00">
                  <c:v>7.4024977900800505E-19</c:v>
                </c:pt>
                <c:pt idx="412" formatCode="0.00E+00">
                  <c:v>1.6353372440696191E-18</c:v>
                </c:pt>
                <c:pt idx="413" formatCode="0.00E+00">
                  <c:v>2.0376909951635902E-18</c:v>
                </c:pt>
                <c:pt idx="414" formatCode="0.00E+00">
                  <c:v>1.3620259258334145E-18</c:v>
                </c:pt>
                <c:pt idx="415" formatCode="0.00E+00">
                  <c:v>1.1781547285575006E-18</c:v>
                </c:pt>
                <c:pt idx="416" formatCode="0.00E+00">
                  <c:v>7.7878264386598532E-19</c:v>
                </c:pt>
                <c:pt idx="417" formatCode="0.00E+00">
                  <c:v>9.3491859916421033E-19</c:v>
                </c:pt>
                <c:pt idx="418" formatCode="0.00E+00">
                  <c:v>1.0070715873951434E-18</c:v>
                </c:pt>
                <c:pt idx="419" formatCode="0.00E+00">
                  <c:v>1.8378971679991849E-18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EEE-BB96-107377AF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92704"/>
        <c:axId val="9100116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8.8920000000000005E-19</c:v>
                      </c:pt>
                      <c:pt idx="297" formatCode="0.00E+00">
                        <c:v>-8.9996776627890068E-19</c:v>
                      </c:pt>
                      <c:pt idx="298" formatCode="0.00E+00">
                        <c:v>-8.7109325989624884E-19</c:v>
                      </c:pt>
                      <c:pt idx="299" formatCode="0.00E+00">
                        <c:v>-8.4012156385851326E-19</c:v>
                      </c:pt>
                      <c:pt idx="300" formatCode="0.00E+00">
                        <c:v>-1.0647605768642598E-18</c:v>
                      </c:pt>
                      <c:pt idx="301" formatCode="0.00E+00">
                        <c:v>-1.3558144888094638E-18</c:v>
                      </c:pt>
                      <c:pt idx="302" formatCode="0.00E+00">
                        <c:v>-1.3251290872316878E-18</c:v>
                      </c:pt>
                      <c:pt idx="303" formatCode="0.00E+00">
                        <c:v>-1.0984042234217701E-18</c:v>
                      </c:pt>
                      <c:pt idx="304" formatCode="0.00E+00">
                        <c:v>-6.9322932624379733E-19</c:v>
                      </c:pt>
                      <c:pt idx="305" formatCode="0.00E+00">
                        <c:v>-8.8581218725420671E-19</c:v>
                      </c:pt>
                      <c:pt idx="306" formatCode="0.00E+00">
                        <c:v>-1.0802691456043148E-18</c:v>
                      </c:pt>
                      <c:pt idx="307" formatCode="0.00E+00">
                        <c:v>-1.220871067160357E-18</c:v>
                      </c:pt>
                      <c:pt idx="308" formatCode="0.00E+00">
                        <c:v>-1.2678141311979198E-18</c:v>
                      </c:pt>
                      <c:pt idx="309" formatCode="0.00E+00">
                        <c:v>-1.1684349149709633E-18</c:v>
                      </c:pt>
                      <c:pt idx="310" formatCode="0.00E+00">
                        <c:v>-7.7596387548370372E-19</c:v>
                      </c:pt>
                      <c:pt idx="311" formatCode="0.00E+00">
                        <c:v>-1.1045492292311933E-18</c:v>
                      </c:pt>
                      <c:pt idx="312" formatCode="0.00E+00">
                        <c:v>-1.4523486981386255E-18</c:v>
                      </c:pt>
                      <c:pt idx="313" formatCode="0.00E+00">
                        <c:v>-1.6764226652431418E-18</c:v>
                      </c:pt>
                      <c:pt idx="314" formatCode="0.00E+00">
                        <c:v>-1.6278782428002289E-18</c:v>
                      </c:pt>
                      <c:pt idx="315" formatCode="0.00E+00">
                        <c:v>-1.5382465006385313E-18</c:v>
                      </c:pt>
                      <c:pt idx="316" formatCode="0.00E+00">
                        <c:v>-1.4062244633508896E-18</c:v>
                      </c:pt>
                      <c:pt idx="317" formatCode="0.00E+00">
                        <c:v>-1.3749630587807988E-18</c:v>
                      </c:pt>
                      <c:pt idx="318" formatCode="0.00E+00">
                        <c:v>-1.5326018636242609E-18</c:v>
                      </c:pt>
                      <c:pt idx="319" formatCode="0.00E+00">
                        <c:v>-1.6650020942998288E-18</c:v>
                      </c:pt>
                      <c:pt idx="320" formatCode="0.00E+00">
                        <c:v>-1.5434877674828439E-18</c:v>
                      </c:pt>
                      <c:pt idx="321" formatCode="0.00E+00">
                        <c:v>-1.3807974296067697E-18</c:v>
                      </c:pt>
                      <c:pt idx="322" formatCode="0.00E+00">
                        <c:v>-1.4527823473878723E-18</c:v>
                      </c:pt>
                      <c:pt idx="323" formatCode="0.00E+00">
                        <c:v>-1.7664317217088803E-18</c:v>
                      </c:pt>
                      <c:pt idx="324" formatCode="0.00E+00">
                        <c:v>-1.5416583792677324E-18</c:v>
                      </c:pt>
                      <c:pt idx="325" formatCode="0.00E+00">
                        <c:v>-1.9923213888420398E-18</c:v>
                      </c:pt>
                      <c:pt idx="326" formatCode="0.00E+00">
                        <c:v>-2.0312326693380336E-18</c:v>
                      </c:pt>
                      <c:pt idx="327" formatCode="0.00E+00">
                        <c:v>-1.9464410545315973E-18</c:v>
                      </c:pt>
                      <c:pt idx="328" formatCode="0.00E+00">
                        <c:v>-1.6727996480815833E-18</c:v>
                      </c:pt>
                      <c:pt idx="329" formatCode="0.00E+00">
                        <c:v>-1.7315549272421782E-18</c:v>
                      </c:pt>
                      <c:pt idx="330" formatCode="0.00E+00">
                        <c:v>-1.9455055930917122E-18</c:v>
                      </c:pt>
                      <c:pt idx="331" formatCode="0.00E+00">
                        <c:v>-1.9608145196748557E-18</c:v>
                      </c:pt>
                      <c:pt idx="332" formatCode="0.00E+00">
                        <c:v>-2.0555842177182788E-18</c:v>
                      </c:pt>
                      <c:pt idx="333" formatCode="0.00E+00">
                        <c:v>-1.9877436307676432E-18</c:v>
                      </c:pt>
                      <c:pt idx="334" formatCode="0.00E+00">
                        <c:v>-1.8462451410651461E-18</c:v>
                      </c:pt>
                      <c:pt idx="335" formatCode="0.00E+00">
                        <c:v>-1.9264920234361317E-18</c:v>
                      </c:pt>
                      <c:pt idx="336" formatCode="0.00E+00">
                        <c:v>-2.1729355566066839E-18</c:v>
                      </c:pt>
                      <c:pt idx="337" formatCode="0.00E+00">
                        <c:v>-2.3189542327834741E-18</c:v>
                      </c:pt>
                      <c:pt idx="338" formatCode="0.00E+00">
                        <c:v>-2.3530473764231E-18</c:v>
                      </c:pt>
                      <c:pt idx="339" formatCode="0.00E+00">
                        <c:v>-2.2621667201687656E-18</c:v>
                      </c:pt>
                      <c:pt idx="340" formatCode="0.00E+00">
                        <c:v>-2.0862831105224343E-18</c:v>
                      </c:pt>
                      <c:pt idx="341" formatCode="0.00E+00">
                        <c:v>-1.991599965790846E-18</c:v>
                      </c:pt>
                      <c:pt idx="342" formatCode="0.00E+00">
                        <c:v>-2.2196013581902023E-18</c:v>
                      </c:pt>
                      <c:pt idx="343" formatCode="0.00E+00">
                        <c:v>-2.2859733360182016E-18</c:v>
                      </c:pt>
                      <c:pt idx="344" formatCode="0.00E+00">
                        <c:v>-1.2270972040459618E-18</c:v>
                      </c:pt>
                      <c:pt idx="345" formatCode="0.00E+00">
                        <c:v>-1.2527304372426065E-18</c:v>
                      </c:pt>
                      <c:pt idx="346" formatCode="0.00E+00">
                        <c:v>-1.6535840215461056E-18</c:v>
                      </c:pt>
                      <c:pt idx="347" formatCode="0.00E+00">
                        <c:v>-2.29379046791721E-18</c:v>
                      </c:pt>
                      <c:pt idx="348" formatCode="0.00E+00">
                        <c:v>-2.6638118859929591E-18</c:v>
                      </c:pt>
                      <c:pt idx="349" formatCode="0.00E+00">
                        <c:v>-2.7714684793123464E-18</c:v>
                      </c:pt>
                      <c:pt idx="350" formatCode="0.00E+00">
                        <c:v>-2.737253790236667E-18</c:v>
                      </c:pt>
                      <c:pt idx="351" formatCode="0.00E+00">
                        <c:v>-2.4717738574980643E-18</c:v>
                      </c:pt>
                      <c:pt idx="352" formatCode="0.00E+00">
                        <c:v>-1.6891267888140696E-18</c:v>
                      </c:pt>
                      <c:pt idx="353" formatCode="0.00E+00">
                        <c:v>-8.2976672508170946E-19</c:v>
                      </c:pt>
                      <c:pt idx="354" formatCode="0.00E+00">
                        <c:v>-7.7806448986023511E-19</c:v>
                      </c:pt>
                      <c:pt idx="355" formatCode="0.00E+00">
                        <c:v>-1.1604870789555279E-18</c:v>
                      </c:pt>
                      <c:pt idx="356" formatCode="0.00E+00">
                        <c:v>-2.2606820109545133E-18</c:v>
                      </c:pt>
                      <c:pt idx="357" formatCode="0.00E+00">
                        <c:v>-2.3550245595150214E-18</c:v>
                      </c:pt>
                      <c:pt idx="358" formatCode="0.00E+00">
                        <c:v>-1.2723373801021495E-18</c:v>
                      </c:pt>
                      <c:pt idx="359" formatCode="0.00E+00">
                        <c:v>-1.3585892647159268E-18</c:v>
                      </c:pt>
                      <c:pt idx="360" formatCode="0.00E+00">
                        <c:v>-2.0393085084227951E-18</c:v>
                      </c:pt>
                      <c:pt idx="361" formatCode="0.00E+00">
                        <c:v>-2.4180134472439167E-18</c:v>
                      </c:pt>
                      <c:pt idx="362" formatCode="0.00E+00">
                        <c:v>-2.4709248474195593E-18</c:v>
                      </c:pt>
                      <c:pt idx="363" formatCode="0.00E+00">
                        <c:v>-2.274137007076562E-18</c:v>
                      </c:pt>
                      <c:pt idx="364" formatCode="0.00E+00">
                        <c:v>-8.0262527827626527E-19</c:v>
                      </c:pt>
                      <c:pt idx="365" formatCode="0.00E+00">
                        <c:v>-3.0957211540991524E-19</c:v>
                      </c:pt>
                      <c:pt idx="366" formatCode="0.00E+00">
                        <c:v>-1.2838416623929236E-18</c:v>
                      </c:pt>
                      <c:pt idx="367" formatCode="0.00E+00">
                        <c:v>-2.1220381191863228E-18</c:v>
                      </c:pt>
                      <c:pt idx="368" formatCode="0.00E+00">
                        <c:v>-2.2474633157752966E-18</c:v>
                      </c:pt>
                      <c:pt idx="369" formatCode="0.00E+00">
                        <c:v>-1.8897944567963409E-18</c:v>
                      </c:pt>
                      <c:pt idx="370" formatCode="0.00E+00">
                        <c:v>-1.7735546985293937E-18</c:v>
                      </c:pt>
                      <c:pt idx="371" formatCode="0.00E+00">
                        <c:v>-1.8667414991655281E-18</c:v>
                      </c:pt>
                      <c:pt idx="372" formatCode="0.00E+00">
                        <c:v>-2.188529771590194E-18</c:v>
                      </c:pt>
                      <c:pt idx="373" formatCode="0.00E+00">
                        <c:v>-2.3143912161655407E-18</c:v>
                      </c:pt>
                      <c:pt idx="374" formatCode="0.00E+00">
                        <c:v>-2.5943598526796437E-18</c:v>
                      </c:pt>
                      <c:pt idx="375" formatCode="0.00E+00">
                        <c:v>-2.349542304225356E-18</c:v>
                      </c:pt>
                      <c:pt idx="376" formatCode="0.00E+00">
                        <c:v>-1.0426121373109835E-18</c:v>
                      </c:pt>
                      <c:pt idx="377" formatCode="0.00E+00">
                        <c:v>-1.4337984809930105E-18</c:v>
                      </c:pt>
                      <c:pt idx="378" formatCode="0.00E+00">
                        <c:v>-2.2197550119150132E-18</c:v>
                      </c:pt>
                      <c:pt idx="379" formatCode="0.00E+00">
                        <c:v>-2.7296503648053745E-18</c:v>
                      </c:pt>
                      <c:pt idx="380" formatCode="0.00E+00">
                        <c:v>-2.7644388490781599E-18</c:v>
                      </c:pt>
                      <c:pt idx="381" formatCode="0.00E+00">
                        <c:v>-1.9395908150944977E-18</c:v>
                      </c:pt>
                      <c:pt idx="382" formatCode="0.00E+00">
                        <c:v>-1.9452456233872329E-18</c:v>
                      </c:pt>
                      <c:pt idx="383" formatCode="0.00E+00">
                        <c:v>-8.8825274068683688E-19</c:v>
                      </c:pt>
                      <c:pt idx="384" formatCode="0.00E+00">
                        <c:v>-1.9343269412380213E-18</c:v>
                      </c:pt>
                      <c:pt idx="385" formatCode="0.00E+00">
                        <c:v>-2.9281513167245658E-18</c:v>
                      </c:pt>
                      <c:pt idx="386" formatCode="0.00E+00">
                        <c:v>-3.0705314120415307E-18</c:v>
                      </c:pt>
                      <c:pt idx="387" formatCode="0.00E+00">
                        <c:v>-2.7859269300064005E-18</c:v>
                      </c:pt>
                      <c:pt idx="388" formatCode="0.00E+00">
                        <c:v>-2.4271218053615517E-18</c:v>
                      </c:pt>
                      <c:pt idx="389" formatCode="0.00E+00">
                        <c:v>-1.6317415798997877E-18</c:v>
                      </c:pt>
                      <c:pt idx="390" formatCode="0.00E+00">
                        <c:v>-1.764609493107526E-18</c:v>
                      </c:pt>
                      <c:pt idx="391" formatCode="0.00E+00">
                        <c:v>-2.1694254602852022E-18</c:v>
                      </c:pt>
                      <c:pt idx="392" formatCode="0.00E+00">
                        <c:v>-2.2919789877720563E-18</c:v>
                      </c:pt>
                      <c:pt idx="393" formatCode="0.00E+00">
                        <c:v>-1.7495522935642959E-18</c:v>
                      </c:pt>
                      <c:pt idx="394" formatCode="0.00E+00">
                        <c:v>-1.6938347198085011E-18</c:v>
                      </c:pt>
                      <c:pt idx="395" formatCode="0.00E+00">
                        <c:v>-2.1135817353870806E-18</c:v>
                      </c:pt>
                      <c:pt idx="396" formatCode="0.00E+00">
                        <c:v>-2.8508278003075822E-18</c:v>
                      </c:pt>
                      <c:pt idx="397" formatCode="0.00E+00">
                        <c:v>-3.1477681468690916E-18</c:v>
                      </c:pt>
                      <c:pt idx="398" formatCode="0.00E+00">
                        <c:v>-2.9764402124313636E-18</c:v>
                      </c:pt>
                      <c:pt idx="399" formatCode="0.00E+00">
                        <c:v>-2.8028006087035054E-18</c:v>
                      </c:pt>
                      <c:pt idx="400" formatCode="0.00E+00">
                        <c:v>-1.356552430115417E-18</c:v>
                      </c:pt>
                      <c:pt idx="401" formatCode="0.00E+00">
                        <c:v>-1.7660016544864002E-18</c:v>
                      </c:pt>
                      <c:pt idx="402" formatCode="0.00E+00">
                        <c:v>-1.5283460514013319E-18</c:v>
                      </c:pt>
                      <c:pt idx="403" formatCode="0.00E+00">
                        <c:v>-2.8523006610595847E-18</c:v>
                      </c:pt>
                      <c:pt idx="404" formatCode="0.00E+00">
                        <c:v>-2.5564822127628094E-18</c:v>
                      </c:pt>
                      <c:pt idx="405" formatCode="0.00E+00">
                        <c:v>-2.4398313167417907E-18</c:v>
                      </c:pt>
                      <c:pt idx="406" formatCode="0.00E+00">
                        <c:v>-2.3625463248590454E-18</c:v>
                      </c:pt>
                      <c:pt idx="407" formatCode="0.00E+00">
                        <c:v>-2.7260782847966725E-18</c:v>
                      </c:pt>
                      <c:pt idx="408" formatCode="0.00E+00">
                        <c:v>-3.2011815748863602E-18</c:v>
                      </c:pt>
                      <c:pt idx="409" formatCode="0.00E+00">
                        <c:v>-3.6885958590877026E-18</c:v>
                      </c:pt>
                      <c:pt idx="410" formatCode="0.00E+00">
                        <c:v>-3.7834942961302647E-18</c:v>
                      </c:pt>
                      <c:pt idx="411" formatCode="0.00E+00">
                        <c:v>-3.7324040577110599E-18</c:v>
                      </c:pt>
                      <c:pt idx="412" formatCode="0.00E+00">
                        <c:v>-2.8631353355365049E-18</c:v>
                      </c:pt>
                      <c:pt idx="413" formatCode="0.00E+00">
                        <c:v>-2.4866350690368665E-18</c:v>
                      </c:pt>
                      <c:pt idx="414" formatCode="0.00E+00">
                        <c:v>-3.1881884141011617E-18</c:v>
                      </c:pt>
                      <c:pt idx="415" formatCode="0.00E+00">
                        <c:v>-3.397982725772119E-18</c:v>
                      </c:pt>
                      <c:pt idx="416" formatCode="0.00E+00">
                        <c:v>-3.8233128091795284E-18</c:v>
                      </c:pt>
                      <c:pt idx="417" formatCode="0.00E+00">
                        <c:v>-3.6931697807654484E-18</c:v>
                      </c:pt>
                      <c:pt idx="418" formatCode="0.00E+00">
                        <c:v>-3.6470446896690451E-18</c:v>
                      </c:pt>
                      <c:pt idx="419" formatCode="0.00E+00">
                        <c:v>-2.8422820168126622E-18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11-4EEE-BB96-107377AF28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8.8920000000000005E-19</c:v>
                      </c:pt>
                      <c:pt idx="297" formatCode="0.00E+00">
                        <c:v>2.5173476209830672E-18</c:v>
                      </c:pt>
                      <c:pt idx="298" formatCode="0.00E+00">
                        <c:v>2.593923369886735E-18</c:v>
                      </c:pt>
                      <c:pt idx="299" formatCode="0.00E+00">
                        <c:v>2.6725076162189849E-18</c:v>
                      </c:pt>
                      <c:pt idx="300" formatCode="0.00E+00">
                        <c:v>2.4953992999227602E-18</c:v>
                      </c:pt>
                      <c:pt idx="301" formatCode="0.00E+00">
                        <c:v>2.2518007034495902E-18</c:v>
                      </c:pt>
                      <c:pt idx="302" formatCode="0.00E+00">
                        <c:v>2.3298721705277807E-18</c:v>
                      </c:pt>
                      <c:pt idx="303" formatCode="0.00E+00">
                        <c:v>2.6039196631105771E-18</c:v>
                      </c:pt>
                      <c:pt idx="304" formatCode="0.00E+00">
                        <c:v>3.0563592686824908E-18</c:v>
                      </c:pt>
                      <c:pt idx="305" formatCode="0.00E+00">
                        <c:v>2.9109884345262089E-18</c:v>
                      </c:pt>
                      <c:pt idx="306" formatCode="0.00E+00">
                        <c:v>2.763695800636671E-18</c:v>
                      </c:pt>
                      <c:pt idx="307" formatCode="0.00E+00">
                        <c:v>2.6702152369997222E-18</c:v>
                      </c:pt>
                      <c:pt idx="308" formatCode="0.00E+00">
                        <c:v>2.6703550720130209E-18</c:v>
                      </c:pt>
                      <c:pt idx="309" formatCode="0.00E+00">
                        <c:v>2.8167830218687836E-18</c:v>
                      </c:pt>
                      <c:pt idx="310" formatCode="0.00E+00">
                        <c:v>3.2562727216769206E-18</c:v>
                      </c:pt>
                      <c:pt idx="311" formatCode="0.00E+00">
                        <c:v>2.9746798576582343E-18</c:v>
                      </c:pt>
                      <c:pt idx="312" formatCode="0.00E+00">
                        <c:v>2.6738504322630983E-18</c:v>
                      </c:pt>
                      <c:pt idx="313" formatCode="0.00E+00">
                        <c:v>2.4967276187485537E-18</c:v>
                      </c:pt>
                      <c:pt idx="314" formatCode="0.00E+00">
                        <c:v>2.5922077026006165E-18</c:v>
                      </c:pt>
                      <c:pt idx="315" formatCode="0.00E+00">
                        <c:v>2.728762862039994E-18</c:v>
                      </c:pt>
                      <c:pt idx="316" formatCode="0.00E+00">
                        <c:v>2.9076991790793064E-18</c:v>
                      </c:pt>
                      <c:pt idx="317" formatCode="0.00E+00">
                        <c:v>2.9858686987231189E-18</c:v>
                      </c:pt>
                      <c:pt idx="318" formatCode="0.00E+00">
                        <c:v>2.875134690536459E-18</c:v>
                      </c:pt>
                      <c:pt idx="319" formatCode="0.00E+00">
                        <c:v>2.7896386644703815E-18</c:v>
                      </c:pt>
                      <c:pt idx="320" formatCode="0.00E+00">
                        <c:v>2.9580592165861076E-18</c:v>
                      </c:pt>
                      <c:pt idx="321" formatCode="0.00E+00">
                        <c:v>3.1676603054088954E-18</c:v>
                      </c:pt>
                      <c:pt idx="322" formatCode="0.00E+00">
                        <c:v>3.1425930668864011E-18</c:v>
                      </c:pt>
                      <c:pt idx="323" formatCode="0.00E+00">
                        <c:v>2.8758706056441141E-18</c:v>
                      </c:pt>
                      <c:pt idx="324" formatCode="0.00E+00">
                        <c:v>3.1475823081575237E-18</c:v>
                      </c:pt>
                      <c:pt idx="325" formatCode="0.00E+00">
                        <c:v>2.7438712310138832E-18</c:v>
                      </c:pt>
                      <c:pt idx="326" formatCode="0.00E+00">
                        <c:v>2.7519274971163194E-18</c:v>
                      </c:pt>
                      <c:pt idx="327" formatCode="0.00E+00">
                        <c:v>2.8837042349423299E-18</c:v>
                      </c:pt>
                      <c:pt idx="328" formatCode="0.00E+00">
                        <c:v>3.2043502272945279E-18</c:v>
                      </c:pt>
                      <c:pt idx="329" formatCode="0.00E+00">
                        <c:v>3.1926208111334035E-18</c:v>
                      </c:pt>
                      <c:pt idx="330" formatCode="0.00E+00">
                        <c:v>3.0257190306898889E-18</c:v>
                      </c:pt>
                      <c:pt idx="331" formatCode="0.00E+00">
                        <c:v>3.0574836914747788E-18</c:v>
                      </c:pt>
                      <c:pt idx="332" formatCode="0.00E+00">
                        <c:v>3.0098138995377445E-18</c:v>
                      </c:pt>
                      <c:pt idx="333" formatCode="0.00E+00">
                        <c:v>3.1247822681399797E-18</c:v>
                      </c:pt>
                      <c:pt idx="334" formatCode="0.00E+00">
                        <c:v>3.3134379145321167E-18</c:v>
                      </c:pt>
                      <c:pt idx="335" formatCode="0.00E+00">
                        <c:v>3.28037900857904E-18</c:v>
                      </c:pt>
                      <c:pt idx="336" formatCode="0.00E+00">
                        <c:v>3.0811556638189543E-18</c:v>
                      </c:pt>
                      <c:pt idx="337" formatCode="0.00E+00">
                        <c:v>2.9823907301341007E-18</c:v>
                      </c:pt>
                      <c:pt idx="338" formatCode="0.00E+00">
                        <c:v>2.9955861771138167E-18</c:v>
                      </c:pt>
                      <c:pt idx="339" formatCode="0.00E+00">
                        <c:v>3.1337915201395216E-18</c:v>
                      </c:pt>
                      <c:pt idx="340" formatCode="0.00E+00">
                        <c:v>3.3570371166303211E-18</c:v>
                      </c:pt>
                      <c:pt idx="341" formatCode="0.00E+00">
                        <c:v>3.4991207099172267E-18</c:v>
                      </c:pt>
                      <c:pt idx="342" formatCode="0.00E+00">
                        <c:v>3.3185593488670795E-18</c:v>
                      </c:pt>
                      <c:pt idx="343" formatCode="0.00E+00">
                        <c:v>3.29966806735299E-18</c:v>
                      </c:pt>
                      <c:pt idx="344" formatCode="0.00E+00">
                        <c:v>4.4060666054238892E-18</c:v>
                      </c:pt>
                      <c:pt idx="345" formatCode="0.00E+00">
                        <c:v>4.4279984970651468E-18</c:v>
                      </c:pt>
                      <c:pt idx="346" formatCode="0.00E+00">
                        <c:v>4.0747537308411138E-18</c:v>
                      </c:pt>
                      <c:pt idx="347" formatCode="0.00E+00">
                        <c:v>3.4822007371868858E-18</c:v>
                      </c:pt>
                      <c:pt idx="348" formatCode="0.00E+00">
                        <c:v>3.1598783160366641E-18</c:v>
                      </c:pt>
                      <c:pt idx="349" formatCode="0.00E+00">
                        <c:v>3.0999671428197282E-18</c:v>
                      </c:pt>
                      <c:pt idx="350" formatCode="0.00E+00">
                        <c:v>3.1819745247048747E-18</c:v>
                      </c:pt>
                      <c:pt idx="351" formatCode="0.00E+00">
                        <c:v>3.4952952441629345E-18</c:v>
                      </c:pt>
                      <c:pt idx="352" formatCode="0.00E+00">
                        <c:v>4.3258319874125405E-18</c:v>
                      </c:pt>
                      <c:pt idx="353" formatCode="0.00E+00">
                        <c:v>5.2331313812383176E-18</c:v>
                      </c:pt>
                      <c:pt idx="354" formatCode="0.00E+00">
                        <c:v>5.3328233444750217E-18</c:v>
                      </c:pt>
                      <c:pt idx="355" formatCode="0.00E+00">
                        <c:v>4.9984415993470116E-18</c:v>
                      </c:pt>
                      <c:pt idx="356" formatCode="0.00E+00">
                        <c:v>3.9463393218169747E-18</c:v>
                      </c:pt>
                      <c:pt idx="357" formatCode="0.00E+00">
                        <c:v>3.9001419101406163E-18</c:v>
                      </c:pt>
                      <c:pt idx="358" formatCode="0.00E+00">
                        <c:v>5.0310273589382542E-18</c:v>
                      </c:pt>
                      <c:pt idx="359" formatCode="0.00E+00">
                        <c:v>4.9930275052403984E-18</c:v>
                      </c:pt>
                      <c:pt idx="360" formatCode="0.00E+00">
                        <c:v>4.360614662696577E-18</c:v>
                      </c:pt>
                      <c:pt idx="361" formatCode="0.00E+00">
                        <c:v>4.0302710843960663E-18</c:v>
                      </c:pt>
                      <c:pt idx="362" formatCode="0.00E+00">
                        <c:v>4.0257765742828303E-18</c:v>
                      </c:pt>
                      <c:pt idx="363" formatCode="0.00E+00">
                        <c:v>4.2710373861391481E-18</c:v>
                      </c:pt>
                      <c:pt idx="364" formatCode="0.00E+00">
                        <c:v>5.7910787021619531E-18</c:v>
                      </c:pt>
                      <c:pt idx="365" formatCode="0.00E+00">
                        <c:v>6.3327185851661464E-18</c:v>
                      </c:pt>
                      <c:pt idx="366" formatCode="0.00E+00">
                        <c:v>5.4070933919647876E-18</c:v>
                      </c:pt>
                      <c:pt idx="367" formatCode="0.00E+00">
                        <c:v>4.6175994073989543E-18</c:v>
                      </c:pt>
                      <c:pt idx="368" formatCode="0.00E+00">
                        <c:v>4.5409352708885125E-18</c:v>
                      </c:pt>
                      <c:pt idx="369" formatCode="0.00E+00">
                        <c:v>4.9474242323132736E-18</c:v>
                      </c:pt>
                      <c:pt idx="370" formatCode="0.00E+00">
                        <c:v>5.1125435755091949E-18</c:v>
                      </c:pt>
                      <c:pt idx="371" formatCode="0.00E+00">
                        <c:v>5.0682962684699441E-18</c:v>
                      </c:pt>
                      <c:pt idx="372" formatCode="0.00E+00">
                        <c:v>4.7955078110147426E-18</c:v>
                      </c:pt>
                      <c:pt idx="373" formatCode="0.00E+00">
                        <c:v>4.7187069024397713E-18</c:v>
                      </c:pt>
                      <c:pt idx="374" formatCode="0.00E+00">
                        <c:v>4.4878599099861128E-18</c:v>
                      </c:pt>
                      <c:pt idx="375" formatCode="0.00E+00">
                        <c:v>4.7818605853622626E-18</c:v>
                      </c:pt>
                      <c:pt idx="376" formatCode="0.00E+00">
                        <c:v>6.1380357250196963E-18</c:v>
                      </c:pt>
                      <c:pt idx="377" formatCode="0.00E+00">
                        <c:v>5.7961565513919696E-18</c:v>
                      </c:pt>
                      <c:pt idx="378" formatCode="0.00E+00">
                        <c:v>5.0595697282138244E-18</c:v>
                      </c:pt>
                      <c:pt idx="379" formatCode="0.00E+00">
                        <c:v>4.5991069503683001E-18</c:v>
                      </c:pt>
                      <c:pt idx="380" formatCode="0.00E+00">
                        <c:v>4.613814227618076E-18</c:v>
                      </c:pt>
                      <c:pt idx="381" formatCode="0.00E+00">
                        <c:v>5.4882215186642219E-18</c:v>
                      </c:pt>
                      <c:pt idx="382" formatCode="0.00E+00">
                        <c:v>5.5321897622301271E-18</c:v>
                      </c:pt>
                      <c:pt idx="383" formatCode="0.00E+00">
                        <c:v>6.638869781333099E-18</c:v>
                      </c:pt>
                      <c:pt idx="384" formatCode="0.00E+00">
                        <c:v>5.6425470822546807E-18</c:v>
                      </c:pt>
                      <c:pt idx="385" formatCode="0.00E+00">
                        <c:v>4.6985388448925783E-18</c:v>
                      </c:pt>
                      <c:pt idx="386" formatCode="0.00E+00">
                        <c:v>4.6060397872554841E-18</c:v>
                      </c:pt>
                      <c:pt idx="387" formatCode="0.00E+00">
                        <c:v>4.9405904610096428E-18</c:v>
                      </c:pt>
                      <c:pt idx="388" formatCode="0.00E+00">
                        <c:v>5.3494071777251564E-18</c:v>
                      </c:pt>
                      <c:pt idx="389" formatCode="0.00E+00">
                        <c:v>6.1948646339906237E-18</c:v>
                      </c:pt>
                      <c:pt idx="390" formatCode="0.00E+00">
                        <c:v>6.1121398210019067E-18</c:v>
                      </c:pt>
                      <c:pt idx="391" formatCode="0.00E+00">
                        <c:v>5.7575330466657999E-18</c:v>
                      </c:pt>
                      <c:pt idx="392" formatCode="0.00E+00">
                        <c:v>5.6852550205916937E-18</c:v>
                      </c:pt>
                      <c:pt idx="393" formatCode="0.00E+00">
                        <c:v>6.2780237336826144E-18</c:v>
                      </c:pt>
                      <c:pt idx="394" formatCode="0.00E+00">
                        <c:v>6.3841500458440129E-18</c:v>
                      </c:pt>
                      <c:pt idx="395" formatCode="0.00E+00">
                        <c:v>6.014878683593784E-18</c:v>
                      </c:pt>
                      <c:pt idx="396" formatCode="0.00E+00">
                        <c:v>5.3281753758619655E-18</c:v>
                      </c:pt>
                      <c:pt idx="397" formatCode="0.00E+00">
                        <c:v>5.0818450730071606E-18</c:v>
                      </c:pt>
                      <c:pt idx="398" formatCode="0.00E+00">
                        <c:v>5.3038505142242409E-18</c:v>
                      </c:pt>
                      <c:pt idx="399" formatCode="0.00E+00">
                        <c:v>5.5282352584267567E-18</c:v>
                      </c:pt>
                      <c:pt idx="400" formatCode="0.00E+00">
                        <c:v>7.0252963760410829E-18</c:v>
                      </c:pt>
                      <c:pt idx="401" formatCode="0.00E+00">
                        <c:v>6.6667280484980664E-18</c:v>
                      </c:pt>
                      <c:pt idx="402" formatCode="0.00E+00">
                        <c:v>6.9553326600120058E-18</c:v>
                      </c:pt>
                      <c:pt idx="403" formatCode="0.00E+00">
                        <c:v>5.6823953188819456E-18</c:v>
                      </c:pt>
                      <c:pt idx="404" formatCode="0.00E+00">
                        <c:v>6.0292994391493939E-18</c:v>
                      </c:pt>
                      <c:pt idx="405" formatCode="0.00E+00">
                        <c:v>6.1971045489123668E-18</c:v>
                      </c:pt>
                      <c:pt idx="406" formatCode="0.00E+00">
                        <c:v>6.3256124297593155E-18</c:v>
                      </c:pt>
                      <c:pt idx="407" formatCode="0.00E+00">
                        <c:v>6.0133721627135569E-18</c:v>
                      </c:pt>
                      <c:pt idx="408" formatCode="0.00E+00">
                        <c:v>5.5896294935314647E-18</c:v>
                      </c:pt>
                      <c:pt idx="409" formatCode="0.00E+00">
                        <c:v>5.1536448778483991E-18</c:v>
                      </c:pt>
                      <c:pt idx="410" formatCode="0.00E+00">
                        <c:v>5.1102452721571151E-18</c:v>
                      </c:pt>
                      <c:pt idx="411" formatCode="0.00E+00">
                        <c:v>5.2129036157270696E-18</c:v>
                      </c:pt>
                      <c:pt idx="412" formatCode="0.00E+00">
                        <c:v>6.1338098236757427E-18</c:v>
                      </c:pt>
                      <c:pt idx="413" formatCode="0.00E+00">
                        <c:v>6.5620170593640469E-18</c:v>
                      </c:pt>
                      <c:pt idx="414" formatCode="0.00E+00">
                        <c:v>5.9122402657679906E-18</c:v>
                      </c:pt>
                      <c:pt idx="415" formatCode="0.00E+00">
                        <c:v>5.7542921828871206E-18</c:v>
                      </c:pt>
                      <c:pt idx="416" formatCode="0.00E+00">
                        <c:v>5.3808780969114994E-18</c:v>
                      </c:pt>
                      <c:pt idx="417" formatCode="0.00E+00">
                        <c:v>5.5630069790938695E-18</c:v>
                      </c:pt>
                      <c:pt idx="418" formatCode="0.00E+00">
                        <c:v>5.6611878644593314E-18</c:v>
                      </c:pt>
                      <c:pt idx="419" formatCode="0.00E+00">
                        <c:v>6.518076352811032E-18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11-4EEE-BB96-107377AF28F9}"/>
                  </c:ext>
                </c:extLst>
              </c15:ser>
            </c15:filteredLineSeries>
          </c:ext>
        </c:extLst>
      </c:lineChart>
      <c:catAx>
        <c:axId val="912192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11696"/>
        <c:crosses val="autoZero"/>
        <c:auto val="1"/>
        <c:lblAlgn val="ctr"/>
        <c:lblOffset val="100"/>
        <c:tickMarkSkip val="30"/>
        <c:noMultiLvlLbl val="0"/>
      </c:catAx>
      <c:valAx>
        <c:axId val="9100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g/cm^3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1020.8</c:v>
                </c:pt>
                <c:pt idx="44">
                  <c:v>1020.8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1093.5999999999999</c:v>
                </c:pt>
                <c:pt idx="51">
                  <c:v>1101.9000000000001</c:v>
                </c:pt>
                <c:pt idx="52">
                  <c:v>1041.2</c:v>
                </c:pt>
                <c:pt idx="53">
                  <c:v>995</c:v>
                </c:pt>
                <c:pt idx="54">
                  <c:v>988.8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1047.3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1127</c:v>
                </c:pt>
                <c:pt idx="64">
                  <c:v>1020.9</c:v>
                </c:pt>
                <c:pt idx="65">
                  <c:v>942.2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1173.2</c:v>
                </c:pt>
                <c:pt idx="70">
                  <c:v>1145.7</c:v>
                </c:pt>
                <c:pt idx="71">
                  <c:v>1111.7</c:v>
                </c:pt>
                <c:pt idx="72">
                  <c:v>1124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1073.5</c:v>
                </c:pt>
                <c:pt idx="80">
                  <c:v>1023.1</c:v>
                </c:pt>
                <c:pt idx="81">
                  <c:v>1028.5</c:v>
                </c:pt>
                <c:pt idx="82">
                  <c:v>1003.2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956.1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1075.7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825.8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961</c:v>
                </c:pt>
                <c:pt idx="191">
                  <c:v>932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808.7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966.8</c:v>
                </c:pt>
                <c:pt idx="219">
                  <c:v>966.8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972.6</c:v>
                </c:pt>
                <c:pt idx="226">
                  <c:v>912.1</c:v>
                </c:pt>
                <c:pt idx="227">
                  <c:v>1012.1</c:v>
                </c:pt>
                <c:pt idx="228">
                  <c:v>905.8</c:v>
                </c:pt>
                <c:pt idx="229">
                  <c:v>956.2</c:v>
                </c:pt>
                <c:pt idx="230">
                  <c:v>907.8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5-408A-8477-06C58127FBE6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658.622664471907</c:v>
                </c:pt>
                <c:pt idx="298">
                  <c:v>648.57620374905582</c:v>
                </c:pt>
                <c:pt idx="299">
                  <c:v>656.68253775470203</c:v>
                </c:pt>
                <c:pt idx="300">
                  <c:v>659.13011494553507</c:v>
                </c:pt>
                <c:pt idx="301">
                  <c:v>660.93341640814822</c:v>
                </c:pt>
                <c:pt idx="302">
                  <c:v>677.12702111856458</c:v>
                </c:pt>
                <c:pt idx="303">
                  <c:v>678.07671010746492</c:v>
                </c:pt>
                <c:pt idx="304">
                  <c:v>662.20718870052394</c:v>
                </c:pt>
                <c:pt idx="305">
                  <c:v>643.72512245908092</c:v>
                </c:pt>
                <c:pt idx="306">
                  <c:v>656.15511848114079</c:v>
                </c:pt>
                <c:pt idx="307">
                  <c:v>616.6848478941863</c:v>
                </c:pt>
                <c:pt idx="308">
                  <c:v>602.56987704929099</c:v>
                </c:pt>
                <c:pt idx="309">
                  <c:v>607.91177827626052</c:v>
                </c:pt>
                <c:pt idx="310">
                  <c:v>642.06974863190624</c:v>
                </c:pt>
                <c:pt idx="311">
                  <c:v>637.77781872505773</c:v>
                </c:pt>
                <c:pt idx="312">
                  <c:v>621.80444039349163</c:v>
                </c:pt>
                <c:pt idx="313">
                  <c:v>645.59613833533945</c:v>
                </c:pt>
                <c:pt idx="314">
                  <c:v>621.0604475265884</c:v>
                </c:pt>
                <c:pt idx="315">
                  <c:v>622.41333275074169</c:v>
                </c:pt>
                <c:pt idx="316">
                  <c:v>632.68780808764814</c:v>
                </c:pt>
                <c:pt idx="317">
                  <c:v>636.31411581767804</c:v>
                </c:pt>
                <c:pt idx="318">
                  <c:v>625.78900724820323</c:v>
                </c:pt>
                <c:pt idx="319">
                  <c:v>614.88837679546214</c:v>
                </c:pt>
                <c:pt idx="320">
                  <c:v>609.02491070084841</c:v>
                </c:pt>
                <c:pt idx="321">
                  <c:v>619.58475628941562</c:v>
                </c:pt>
                <c:pt idx="322">
                  <c:v>635.33285040760438</c:v>
                </c:pt>
                <c:pt idx="323">
                  <c:v>650.43942344836046</c:v>
                </c:pt>
                <c:pt idx="324">
                  <c:v>636.08690537484267</c:v>
                </c:pt>
                <c:pt idx="325">
                  <c:v>646.39637391280337</c:v>
                </c:pt>
                <c:pt idx="326">
                  <c:v>629.49541162222602</c:v>
                </c:pt>
                <c:pt idx="327">
                  <c:v>628.41329703746351</c:v>
                </c:pt>
                <c:pt idx="328">
                  <c:v>751.60604601236901</c:v>
                </c:pt>
                <c:pt idx="329">
                  <c:v>713.18773356171107</c:v>
                </c:pt>
                <c:pt idx="330">
                  <c:v>757.25377879829875</c:v>
                </c:pt>
                <c:pt idx="331">
                  <c:v>740.16742958934572</c:v>
                </c:pt>
                <c:pt idx="332">
                  <c:v>697.29372192710116</c:v>
                </c:pt>
                <c:pt idx="333">
                  <c:v>684.53929726922684</c:v>
                </c:pt>
                <c:pt idx="334">
                  <c:v>684.29893860960112</c:v>
                </c:pt>
                <c:pt idx="335">
                  <c:v>678.12897474904878</c:v>
                </c:pt>
                <c:pt idx="336">
                  <c:v>655.81115968751669</c:v>
                </c:pt>
                <c:pt idx="337">
                  <c:v>663.78342832203248</c:v>
                </c:pt>
                <c:pt idx="338">
                  <c:v>755.63742372979652</c:v>
                </c:pt>
                <c:pt idx="339">
                  <c:v>720.65596862976793</c:v>
                </c:pt>
                <c:pt idx="340">
                  <c:v>810.40871718964763</c:v>
                </c:pt>
                <c:pt idx="341">
                  <c:v>800.90613606295335</c:v>
                </c:pt>
                <c:pt idx="342">
                  <c:v>777.85209995575212</c:v>
                </c:pt>
                <c:pt idx="343">
                  <c:v>734.31079603556088</c:v>
                </c:pt>
                <c:pt idx="344">
                  <c:v>768.36746482169019</c:v>
                </c:pt>
                <c:pt idx="345">
                  <c:v>776.09781438855771</c:v>
                </c:pt>
                <c:pt idx="346">
                  <c:v>905.0754796795145</c:v>
                </c:pt>
                <c:pt idx="347">
                  <c:v>917.76328306010703</c:v>
                </c:pt>
                <c:pt idx="348">
                  <c:v>876.79712522577017</c:v>
                </c:pt>
                <c:pt idx="349">
                  <c:v>853.15193606380467</c:v>
                </c:pt>
                <c:pt idx="350">
                  <c:v>823.26777063397708</c:v>
                </c:pt>
                <c:pt idx="351">
                  <c:v>806.40479289807195</c:v>
                </c:pt>
                <c:pt idx="352">
                  <c:v>794.75244055503049</c:v>
                </c:pt>
                <c:pt idx="353">
                  <c:v>802.7024211015015</c:v>
                </c:pt>
                <c:pt idx="354">
                  <c:v>835.10567628447325</c:v>
                </c:pt>
                <c:pt idx="355">
                  <c:v>873.04214944065188</c:v>
                </c:pt>
                <c:pt idx="356">
                  <c:v>866.42297399817573</c:v>
                </c:pt>
                <c:pt idx="357">
                  <c:v>859.54810314304768</c:v>
                </c:pt>
                <c:pt idx="358">
                  <c:v>925.28136372105325</c:v>
                </c:pt>
                <c:pt idx="359">
                  <c:v>855.55760938563787</c:v>
                </c:pt>
                <c:pt idx="360">
                  <c:v>830.94827539293863</c:v>
                </c:pt>
                <c:pt idx="361">
                  <c:v>807.31434669080454</c:v>
                </c:pt>
                <c:pt idx="362">
                  <c:v>806.71587768170571</c:v>
                </c:pt>
                <c:pt idx="363">
                  <c:v>841.48050474166962</c:v>
                </c:pt>
                <c:pt idx="364">
                  <c:v>840.0871284122245</c:v>
                </c:pt>
                <c:pt idx="365">
                  <c:v>952.99931221341069</c:v>
                </c:pt>
                <c:pt idx="366">
                  <c:v>882.32908212171765</c:v>
                </c:pt>
                <c:pt idx="367">
                  <c:v>795.81482696066234</c:v>
                </c:pt>
                <c:pt idx="368">
                  <c:v>787.90602863628112</c:v>
                </c:pt>
                <c:pt idx="369">
                  <c:v>796.9372352403866</c:v>
                </c:pt>
                <c:pt idx="370">
                  <c:v>804.3193538057551</c:v>
                </c:pt>
                <c:pt idx="371">
                  <c:v>887.47344231517798</c:v>
                </c:pt>
                <c:pt idx="372">
                  <c:v>892.44141076584879</c:v>
                </c:pt>
                <c:pt idx="373">
                  <c:v>904.76823456218938</c:v>
                </c:pt>
                <c:pt idx="374">
                  <c:v>886.40347336167144</c:v>
                </c:pt>
                <c:pt idx="375">
                  <c:v>888.36635749471043</c:v>
                </c:pt>
                <c:pt idx="376">
                  <c:v>876.88280242920905</c:v>
                </c:pt>
                <c:pt idx="377">
                  <c:v>855.28799547268204</c:v>
                </c:pt>
                <c:pt idx="378">
                  <c:v>821.38922764725476</c:v>
                </c:pt>
                <c:pt idx="379">
                  <c:v>851.32531904735185</c:v>
                </c:pt>
                <c:pt idx="380">
                  <c:v>871.62889133668739</c:v>
                </c:pt>
                <c:pt idx="381">
                  <c:v>824.61611278169391</c:v>
                </c:pt>
                <c:pt idx="382">
                  <c:v>918.76359389863853</c:v>
                </c:pt>
                <c:pt idx="383">
                  <c:v>903.27119186222956</c:v>
                </c:pt>
                <c:pt idx="384">
                  <c:v>1003.3229488104702</c:v>
                </c:pt>
                <c:pt idx="385">
                  <c:v>909.51122592230195</c:v>
                </c:pt>
                <c:pt idx="386">
                  <c:v>957.74052279291072</c:v>
                </c:pt>
                <c:pt idx="387">
                  <c:v>915.56359198737823</c:v>
                </c:pt>
                <c:pt idx="388">
                  <c:v>889.36244056973783</c:v>
                </c:pt>
                <c:pt idx="389">
                  <c:v>848.83599917782715</c:v>
                </c:pt>
                <c:pt idx="390">
                  <c:v>818.78843822807494</c:v>
                </c:pt>
                <c:pt idx="391">
                  <c:v>798.53566667589826</c:v>
                </c:pt>
                <c:pt idx="392">
                  <c:v>792.15656187398463</c:v>
                </c:pt>
                <c:pt idx="393">
                  <c:v>786.02249501942958</c:v>
                </c:pt>
                <c:pt idx="394">
                  <c:v>880.64499384657961</c:v>
                </c:pt>
                <c:pt idx="395">
                  <c:v>868.48933921794003</c:v>
                </c:pt>
                <c:pt idx="396">
                  <c:v>840.48865067680083</c:v>
                </c:pt>
                <c:pt idx="397">
                  <c:v>844.76608100782812</c:v>
                </c:pt>
                <c:pt idx="398">
                  <c:v>781.08488278849381</c:v>
                </c:pt>
                <c:pt idx="399">
                  <c:v>757.79908357212105</c:v>
                </c:pt>
                <c:pt idx="400">
                  <c:v>728.23543879767408</c:v>
                </c:pt>
                <c:pt idx="401">
                  <c:v>799.57686479435279</c:v>
                </c:pt>
                <c:pt idx="402">
                  <c:v>770.55927832161228</c:v>
                </c:pt>
                <c:pt idx="403">
                  <c:v>737.00238391179391</c:v>
                </c:pt>
                <c:pt idx="404">
                  <c:v>714.54043047896732</c:v>
                </c:pt>
                <c:pt idx="405">
                  <c:v>802.18551669649412</c:v>
                </c:pt>
                <c:pt idx="406">
                  <c:v>755.00611036660166</c:v>
                </c:pt>
                <c:pt idx="407">
                  <c:v>747.20417356968755</c:v>
                </c:pt>
                <c:pt idx="408">
                  <c:v>766.29265417172803</c:v>
                </c:pt>
                <c:pt idx="409">
                  <c:v>777.8357704072672</c:v>
                </c:pt>
                <c:pt idx="410">
                  <c:v>778.40078631966958</c:v>
                </c:pt>
                <c:pt idx="411">
                  <c:v>767.88170931956233</c:v>
                </c:pt>
                <c:pt idx="412">
                  <c:v>755.32315779442433</c:v>
                </c:pt>
                <c:pt idx="413">
                  <c:v>709.07595667075566</c:v>
                </c:pt>
                <c:pt idx="414">
                  <c:v>698.06544935003842</c:v>
                </c:pt>
                <c:pt idx="415">
                  <c:v>695.19900034993998</c:v>
                </c:pt>
                <c:pt idx="416">
                  <c:v>672.77372093074678</c:v>
                </c:pt>
                <c:pt idx="417">
                  <c:v>727.97972233860435</c:v>
                </c:pt>
                <c:pt idx="418">
                  <c:v>717.29712410560808</c:v>
                </c:pt>
                <c:pt idx="419">
                  <c:v>664.36640304502612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5-408A-8477-06C58127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134320"/>
        <c:axId val="10563320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551.71039680715126</c:v>
                      </c:pt>
                      <c:pt idx="298" formatCode="0.00">
                        <c:v>538.3475818533874</c:v>
                      </c:pt>
                      <c:pt idx="299" formatCode="0.00">
                        <c:v>543.20912853472828</c:v>
                      </c:pt>
                      <c:pt idx="300" formatCode="0.00">
                        <c:v>542.47741509404204</c:v>
                      </c:pt>
                      <c:pt idx="301" formatCode="0.00">
                        <c:v>541.1616113228074</c:v>
                      </c:pt>
                      <c:pt idx="302" formatCode="0.00">
                        <c:v>554.29161827091389</c:v>
                      </c:pt>
                      <c:pt idx="303" formatCode="0.00">
                        <c:v>552.22907230230089</c:v>
                      </c:pt>
                      <c:pt idx="304" formatCode="0.00">
                        <c:v>533.39498664244184</c:v>
                      </c:pt>
                      <c:pt idx="305" formatCode="0.00">
                        <c:v>511.99272163472835</c:v>
                      </c:pt>
                      <c:pt idx="306" formatCode="0.00">
                        <c:v>521.54391209291771</c:v>
                      </c:pt>
                      <c:pt idx="307" formatCode="0.00">
                        <c:v>479.23354511915659</c:v>
                      </c:pt>
                      <c:pt idx="308" formatCode="0.00">
                        <c:v>462.31475402273583</c:v>
                      </c:pt>
                      <c:pt idx="309" formatCode="0.00">
                        <c:v>464.88689775653268</c:v>
                      </c:pt>
                      <c:pt idx="310" formatCode="0.00">
                        <c:v>496.3071531813456</c:v>
                      </c:pt>
                      <c:pt idx="311" formatCode="0.00">
                        <c:v>489.30770136111096</c:v>
                      </c:pt>
                      <c:pt idx="312" formatCode="0.00">
                        <c:v>470.65529596690402</c:v>
                      </c:pt>
                      <c:pt idx="313" formatCode="0.00">
                        <c:v>491.79489833570341</c:v>
                      </c:pt>
                      <c:pt idx="314" formatCode="0.00">
                        <c:v>464.63260056787487</c:v>
                      </c:pt>
                      <c:pt idx="315" formatCode="0.00">
                        <c:v>463.3830326268515</c:v>
                      </c:pt>
                      <c:pt idx="316" formatCode="0.00">
                        <c:v>471.07797099237962</c:v>
                      </c:pt>
                      <c:pt idx="317" formatCode="0.00">
                        <c:v>472.1465080809549</c:v>
                      </c:pt>
                      <c:pt idx="318" formatCode="0.00">
                        <c:v>459.08432474024653</c:v>
                      </c:pt>
                      <c:pt idx="319" formatCode="0.00">
                        <c:v>445.66631698449862</c:v>
                      </c:pt>
                      <c:pt idx="320" formatCode="0.00">
                        <c:v>437.30423821141119</c:v>
                      </c:pt>
                      <c:pt idx="321" formatCode="0.00">
                        <c:v>445.38336269217035</c:v>
                      </c:pt>
                      <c:pt idx="322" formatCode="0.00">
                        <c:v>458.66780887384573</c:v>
                      </c:pt>
                      <c:pt idx="323" formatCode="0.00">
                        <c:v>471.32703881961015</c:v>
                      </c:pt>
                      <c:pt idx="324" formatCode="0.00">
                        <c:v>454.54276012772505</c:v>
                      </c:pt>
                      <c:pt idx="325" formatCode="0.00">
                        <c:v>462.43537043946384</c:v>
                      </c:pt>
                      <c:pt idx="326" formatCode="0.00">
                        <c:v>443.13181119527076</c:v>
                      </c:pt>
                      <c:pt idx="327" formatCode="0.00">
                        <c:v>439.66075578434049</c:v>
                      </c:pt>
                      <c:pt idx="328" formatCode="0.00">
                        <c:v>560.477648186127</c:v>
                      </c:pt>
                      <c:pt idx="329" formatCode="0.00">
                        <c:v>519.69602236222147</c:v>
                      </c:pt>
                      <c:pt idx="330" formatCode="0.00">
                        <c:v>561.41078496951945</c:v>
                      </c:pt>
                      <c:pt idx="331" formatCode="0.00">
                        <c:v>541.98469799340171</c:v>
                      </c:pt>
                      <c:pt idx="332" formatCode="0.00">
                        <c:v>496.78233627430416</c:v>
                      </c:pt>
                      <c:pt idx="333" formatCode="0.00">
                        <c:v>481.70990316420711</c:v>
                      </c:pt>
                      <c:pt idx="334" formatCode="0.00">
                        <c:v>479.16176505709723</c:v>
                      </c:pt>
                      <c:pt idx="335" formatCode="0.00">
                        <c:v>470.69385424826993</c:v>
                      </c:pt>
                      <c:pt idx="336" formatCode="0.00">
                        <c:v>446.08754703108957</c:v>
                      </c:pt>
                      <c:pt idx="337" formatCode="0.00">
                        <c:v>451.78041820413978</c:v>
                      </c:pt>
                      <c:pt idx="338" formatCode="0.00">
                        <c:v>541.36376725800505</c:v>
                      </c:pt>
                      <c:pt idx="339" formatCode="0.00">
                        <c:v>504.12008882607114</c:v>
                      </c:pt>
                      <c:pt idx="340" formatCode="0.00">
                        <c:v>591.61872355826051</c:v>
                      </c:pt>
                      <c:pt idx="341" formatCode="0.00">
                        <c:v>579.86983829527571</c:v>
                      </c:pt>
                      <c:pt idx="342" formatCode="0.00">
                        <c:v>554.57702083655431</c:v>
                      </c:pt>
                      <c:pt idx="343" formatCode="0.00">
                        <c:v>508.80418360874933</c:v>
                      </c:pt>
                      <c:pt idx="344" formatCode="0.00">
                        <c:v>540.63630386890395</c:v>
                      </c:pt>
                      <c:pt idx="345" formatCode="0.00">
                        <c:v>546.14883726925655</c:v>
                      </c:pt>
                      <c:pt idx="346" formatCode="0.00">
                        <c:v>672.91517657709051</c:v>
                      </c:pt>
                      <c:pt idx="347" formatCode="0.00">
                        <c:v>683.39791167482917</c:v>
                      </c:pt>
                      <c:pt idx="348" formatCode="0.00">
                        <c:v>640.23271995200901</c:v>
                      </c:pt>
                      <c:pt idx="349" formatCode="0.00">
                        <c:v>614.39431668594534</c:v>
                      </c:pt>
                      <c:pt idx="350" formatCode="0.00">
                        <c:v>582.32255057267685</c:v>
                      </c:pt>
                      <c:pt idx="351" formatCode="0.00">
                        <c:v>563.27738703601949</c:v>
                      </c:pt>
                      <c:pt idx="352" formatCode="0.00">
                        <c:v>549.44807266909766</c:v>
                      </c:pt>
                      <c:pt idx="353" formatCode="0.00">
                        <c:v>555.22613092611505</c:v>
                      </c:pt>
                      <c:pt idx="354" formatCode="0.00">
                        <c:v>585.462326229155</c:v>
                      </c:pt>
                      <c:pt idx="355" formatCode="0.00">
                        <c:v>621.23643098296247</c:v>
                      </c:pt>
                      <c:pt idx="356" formatCode="0.00">
                        <c:v>612.45941377173074</c:v>
                      </c:pt>
                      <c:pt idx="357" formatCode="0.00">
                        <c:v>603.4310687388479</c:v>
                      </c:pt>
                      <c:pt idx="358" formatCode="0.00">
                        <c:v>667.01506921905718</c:v>
                      </c:pt>
                      <c:pt idx="359" formatCode="0.00">
                        <c:v>595.14612063230675</c:v>
                      </c:pt>
                      <c:pt idx="360" formatCode="0.00">
                        <c:v>568.39551503938299</c:v>
                      </c:pt>
                      <c:pt idx="361" formatCode="0.00">
                        <c:v>542.62409900514899</c:v>
                      </c:pt>
                      <c:pt idx="362" formatCode="0.00">
                        <c:v>539.8917931483594</c:v>
                      </c:pt>
                      <c:pt idx="363" formatCode="0.00">
                        <c:v>572.52610445933249</c:v>
                      </c:pt>
                      <c:pt idx="364" formatCode="0.00">
                        <c:v>569.00580830167257</c:v>
                      </c:pt>
                      <c:pt idx="365" formatCode="0.00">
                        <c:v>679.79434704537425</c:v>
                      </c:pt>
                      <c:pt idx="366" formatCode="0.00">
                        <c:v>607.0036293744954</c:v>
                      </c:pt>
                      <c:pt idx="367" formatCode="0.00">
                        <c:v>518.37193051649274</c:v>
                      </c:pt>
                      <c:pt idx="368" formatCode="0.00">
                        <c:v>508.34862232491901</c:v>
                      </c:pt>
                      <c:pt idx="369" formatCode="0.00">
                        <c:v>515.2681462378016</c:v>
                      </c:pt>
                      <c:pt idx="370" formatCode="0.00">
                        <c:v>520.54130589537397</c:v>
                      </c:pt>
                      <c:pt idx="371" formatCode="0.00">
                        <c:v>601.5890590186375</c:v>
                      </c:pt>
                      <c:pt idx="372" formatCode="0.00">
                        <c:v>604.45321834980177</c:v>
                      </c:pt>
                      <c:pt idx="373" formatCode="0.00">
                        <c:v>614.67866492731059</c:v>
                      </c:pt>
                      <c:pt idx="374" formatCode="0.00">
                        <c:v>594.2148668196462</c:v>
                      </c:pt>
                      <c:pt idx="375" formatCode="0.00">
                        <c:v>594.08096543864576</c:v>
                      </c:pt>
                      <c:pt idx="376" formatCode="0.00">
                        <c:v>580.50278990258971</c:v>
                      </c:pt>
                      <c:pt idx="377" formatCode="0.00">
                        <c:v>556.81544364169986</c:v>
                      </c:pt>
                      <c:pt idx="378" formatCode="0.00">
                        <c:v>520.82613618106097</c:v>
                      </c:pt>
                      <c:pt idx="379" formatCode="0.00">
                        <c:v>548.67360841052653</c:v>
                      </c:pt>
                      <c:pt idx="380" formatCode="0.00">
                        <c:v>566.89040499797818</c:v>
                      </c:pt>
                      <c:pt idx="381" formatCode="0.00">
                        <c:v>517.79261934285296</c:v>
                      </c:pt>
                      <c:pt idx="382" formatCode="0.00">
                        <c:v>609.85678914697405</c:v>
                      </c:pt>
                      <c:pt idx="383" formatCode="0.00">
                        <c:v>592.28270075029263</c:v>
                      </c:pt>
                      <c:pt idx="384" formatCode="0.00">
                        <c:v>690.25432736611447</c:v>
                      </c:pt>
                      <c:pt idx="385" formatCode="0.00">
                        <c:v>594.36396309217866</c:v>
                      </c:pt>
                      <c:pt idx="386" formatCode="0.00">
                        <c:v>640.5160422222998</c:v>
                      </c:pt>
                      <c:pt idx="387" formatCode="0.00">
                        <c:v>596.26325373910674</c:v>
                      </c:pt>
                      <c:pt idx="388" formatCode="0.00">
                        <c:v>567.98754278479146</c:v>
                      </c:pt>
                      <c:pt idx="389" formatCode="0.00">
                        <c:v>525.3877796801271</c:v>
                      </c:pt>
                      <c:pt idx="390" formatCode="0.00">
                        <c:v>493.26807607576751</c:v>
                      </c:pt>
                      <c:pt idx="391" formatCode="0.00">
                        <c:v>470.9442836613847</c:v>
                      </c:pt>
                      <c:pt idx="392" formatCode="0.00">
                        <c:v>462.49522397480757</c:v>
                      </c:pt>
                      <c:pt idx="393" formatCode="0.00">
                        <c:v>454.29221380202807</c:v>
                      </c:pt>
                      <c:pt idx="394" formatCode="0.00">
                        <c:v>546.84672782482448</c:v>
                      </c:pt>
                      <c:pt idx="395" formatCode="0.00">
                        <c:v>532.62399516826918</c:v>
                      </c:pt>
                      <c:pt idx="396" formatCode="0.00">
                        <c:v>502.55708491168599</c:v>
                      </c:pt>
                      <c:pt idx="397" formatCode="0.00">
                        <c:v>504.76910060921978</c:v>
                      </c:pt>
                      <c:pt idx="398" formatCode="0.00">
                        <c:v>439.02324680281629</c:v>
                      </c:pt>
                      <c:pt idx="399" formatCode="0.00">
                        <c:v>413.67350416831141</c:v>
                      </c:pt>
                      <c:pt idx="400" formatCode="0.00">
                        <c:v>382.04658238969245</c:v>
                      </c:pt>
                      <c:pt idx="401" formatCode="0.00">
                        <c:v>451.3253531295224</c:v>
                      </c:pt>
                      <c:pt idx="402" formatCode="0.00">
                        <c:v>420.24568953608764</c:v>
                      </c:pt>
                      <c:pt idx="403" formatCode="0.00">
                        <c:v>384.62725355439386</c:v>
                      </c:pt>
                      <c:pt idx="404" formatCode="0.00">
                        <c:v>360.10425250455614</c:v>
                      </c:pt>
                      <c:pt idx="405" formatCode="0.00">
                        <c:v>445.68874443003881</c:v>
                      </c:pt>
                      <c:pt idx="406" formatCode="0.00">
                        <c:v>396.44915743898372</c:v>
                      </c:pt>
                      <c:pt idx="407" formatCode="0.00">
                        <c:v>386.58741482630109</c:v>
                      </c:pt>
                      <c:pt idx="408" formatCode="0.00">
                        <c:v>403.61642655484917</c:v>
                      </c:pt>
                      <c:pt idx="409" formatCode="0.00">
                        <c:v>413.10037381313759</c:v>
                      </c:pt>
                      <c:pt idx="410" formatCode="0.00">
                        <c:v>411.60648443119646</c:v>
                      </c:pt>
                      <c:pt idx="411" formatCode="0.00">
                        <c:v>399.02873041549799</c:v>
                      </c:pt>
                      <c:pt idx="412" formatCode="0.00">
                        <c:v>384.411695535852</c:v>
                      </c:pt>
                      <c:pt idx="413" formatCode="0.00">
                        <c:v>336.1061708656735</c:v>
                      </c:pt>
                      <c:pt idx="414" formatCode="0.00">
                        <c:v>323.03746669680004</c:v>
                      </c:pt>
                      <c:pt idx="415" formatCode="0.00">
                        <c:v>318.11291516027831</c:v>
                      </c:pt>
                      <c:pt idx="416" formatCode="0.00">
                        <c:v>293.62959583307884</c:v>
                      </c:pt>
                      <c:pt idx="417" formatCode="0.00">
                        <c:v>346.77758896228448</c:v>
                      </c:pt>
                      <c:pt idx="418" formatCode="0.00">
                        <c:v>334.03698374677145</c:v>
                      </c:pt>
                      <c:pt idx="419" formatCode="0.00">
                        <c:v>279.04822731463724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75-408A-8477-06C58127FB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765.53493213666275</c:v>
                      </c:pt>
                      <c:pt idx="298" formatCode="0.00">
                        <c:v>758.80482564472425</c:v>
                      </c:pt>
                      <c:pt idx="299" formatCode="0.00">
                        <c:v>770.15594697467577</c:v>
                      </c:pt>
                      <c:pt idx="300" formatCode="0.00">
                        <c:v>775.7828147970281</c:v>
                      </c:pt>
                      <c:pt idx="301" formatCode="0.00">
                        <c:v>780.70522149348903</c:v>
                      </c:pt>
                      <c:pt idx="302" formatCode="0.00">
                        <c:v>799.96242396621528</c:v>
                      </c:pt>
                      <c:pt idx="303" formatCode="0.00">
                        <c:v>803.92434791262895</c:v>
                      </c:pt>
                      <c:pt idx="304" formatCode="0.00">
                        <c:v>791.01939075860605</c:v>
                      </c:pt>
                      <c:pt idx="305" formatCode="0.00">
                        <c:v>775.45752328343349</c:v>
                      </c:pt>
                      <c:pt idx="306" formatCode="0.00">
                        <c:v>790.76632486936387</c:v>
                      </c:pt>
                      <c:pt idx="307" formatCode="0.00">
                        <c:v>754.13615066921602</c:v>
                      </c:pt>
                      <c:pt idx="308" formatCode="0.00">
                        <c:v>742.82500007584622</c:v>
                      </c:pt>
                      <c:pt idx="309" formatCode="0.00">
                        <c:v>750.93665879598836</c:v>
                      </c:pt>
                      <c:pt idx="310" formatCode="0.00">
                        <c:v>787.83234408246688</c:v>
                      </c:pt>
                      <c:pt idx="311" formatCode="0.00">
                        <c:v>786.2479360890045</c:v>
                      </c:pt>
                      <c:pt idx="312" formatCode="0.00">
                        <c:v>772.95358482007919</c:v>
                      </c:pt>
                      <c:pt idx="313" formatCode="0.00">
                        <c:v>799.39737833497543</c:v>
                      </c:pt>
                      <c:pt idx="314" formatCode="0.00">
                        <c:v>777.48829448530194</c:v>
                      </c:pt>
                      <c:pt idx="315" formatCode="0.00">
                        <c:v>781.44363287463193</c:v>
                      </c:pt>
                      <c:pt idx="316" formatCode="0.00">
                        <c:v>794.29764518291665</c:v>
                      </c:pt>
                      <c:pt idx="317" formatCode="0.00">
                        <c:v>800.48172355440124</c:v>
                      </c:pt>
                      <c:pt idx="318" formatCode="0.00">
                        <c:v>792.49368975615994</c:v>
                      </c:pt>
                      <c:pt idx="319" formatCode="0.00">
                        <c:v>784.11043660642565</c:v>
                      </c:pt>
                      <c:pt idx="320" formatCode="0.00">
                        <c:v>780.74558319028563</c:v>
                      </c:pt>
                      <c:pt idx="321" formatCode="0.00">
                        <c:v>793.78614988666095</c:v>
                      </c:pt>
                      <c:pt idx="322" formatCode="0.00">
                        <c:v>811.99789194136304</c:v>
                      </c:pt>
                      <c:pt idx="323" formatCode="0.00">
                        <c:v>829.55180807711076</c:v>
                      </c:pt>
                      <c:pt idx="324" formatCode="0.00">
                        <c:v>817.6310506219603</c:v>
                      </c:pt>
                      <c:pt idx="325" formatCode="0.00">
                        <c:v>830.35737738614284</c:v>
                      </c:pt>
                      <c:pt idx="326" formatCode="0.00">
                        <c:v>815.85901204918127</c:v>
                      </c:pt>
                      <c:pt idx="327" formatCode="0.00">
                        <c:v>817.16583829058652</c:v>
                      </c:pt>
                      <c:pt idx="328" formatCode="0.00">
                        <c:v>942.73444383861101</c:v>
                      </c:pt>
                      <c:pt idx="329" formatCode="0.00">
                        <c:v>906.67944476120067</c:v>
                      </c:pt>
                      <c:pt idx="330" formatCode="0.00">
                        <c:v>953.09677262707805</c:v>
                      </c:pt>
                      <c:pt idx="331" formatCode="0.00">
                        <c:v>938.35016118528972</c:v>
                      </c:pt>
                      <c:pt idx="332" formatCode="0.00">
                        <c:v>897.80510757989816</c:v>
                      </c:pt>
                      <c:pt idx="333" formatCode="0.00">
                        <c:v>887.36869137424651</c:v>
                      </c:pt>
                      <c:pt idx="334" formatCode="0.00">
                        <c:v>889.43611216210502</c:v>
                      </c:pt>
                      <c:pt idx="335" formatCode="0.00">
                        <c:v>885.56409524982769</c:v>
                      </c:pt>
                      <c:pt idx="336" formatCode="0.00">
                        <c:v>865.53477234394381</c:v>
                      </c:pt>
                      <c:pt idx="337" formatCode="0.00">
                        <c:v>875.78643843992518</c:v>
                      </c:pt>
                      <c:pt idx="338" formatCode="0.00">
                        <c:v>969.91108020158799</c:v>
                      </c:pt>
                      <c:pt idx="339" formatCode="0.00">
                        <c:v>937.19184843346466</c:v>
                      </c:pt>
                      <c:pt idx="340" formatCode="0.00">
                        <c:v>1029.1987108210346</c:v>
                      </c:pt>
                      <c:pt idx="341" formatCode="0.00">
                        <c:v>1021.942433830631</c:v>
                      </c:pt>
                      <c:pt idx="342" formatCode="0.00">
                        <c:v>1001.1271790749499</c:v>
                      </c:pt>
                      <c:pt idx="343" formatCode="0.00">
                        <c:v>959.81740846237244</c:v>
                      </c:pt>
                      <c:pt idx="344" formatCode="0.00">
                        <c:v>996.09862577447643</c:v>
                      </c:pt>
                      <c:pt idx="345" formatCode="0.00">
                        <c:v>1006.0467915078589</c:v>
                      </c:pt>
                      <c:pt idx="346" formatCode="0.00">
                        <c:v>1137.2357827819385</c:v>
                      </c:pt>
                      <c:pt idx="347" formatCode="0.00">
                        <c:v>1152.1286544453849</c:v>
                      </c:pt>
                      <c:pt idx="348" formatCode="0.00">
                        <c:v>1113.3615304995315</c:v>
                      </c:pt>
                      <c:pt idx="349" formatCode="0.00">
                        <c:v>1091.909555441664</c:v>
                      </c:pt>
                      <c:pt idx="350" formatCode="0.00">
                        <c:v>1064.2129906952773</c:v>
                      </c:pt>
                      <c:pt idx="351" formatCode="0.00">
                        <c:v>1049.5321987601244</c:v>
                      </c:pt>
                      <c:pt idx="352" formatCode="0.00">
                        <c:v>1040.0568084409633</c:v>
                      </c:pt>
                      <c:pt idx="353" formatCode="0.00">
                        <c:v>1050.178711276888</c:v>
                      </c:pt>
                      <c:pt idx="354" formatCode="0.00">
                        <c:v>1084.7490263397915</c:v>
                      </c:pt>
                      <c:pt idx="355" formatCode="0.00">
                        <c:v>1124.8478678983413</c:v>
                      </c:pt>
                      <c:pt idx="356" formatCode="0.00">
                        <c:v>1120.3865342246208</c:v>
                      </c:pt>
                      <c:pt idx="357" formatCode="0.00">
                        <c:v>1115.6651375472475</c:v>
                      </c:pt>
                      <c:pt idx="358" formatCode="0.00">
                        <c:v>1183.5476582230494</c:v>
                      </c:pt>
                      <c:pt idx="359" formatCode="0.00">
                        <c:v>1115.969098138969</c:v>
                      </c:pt>
                      <c:pt idx="360" formatCode="0.00">
                        <c:v>1093.5010357464944</c:v>
                      </c:pt>
                      <c:pt idx="361" formatCode="0.00">
                        <c:v>1072.0045943764601</c:v>
                      </c:pt>
                      <c:pt idx="362" formatCode="0.00">
                        <c:v>1073.5399622150521</c:v>
                      </c:pt>
                      <c:pt idx="363" formatCode="0.00">
                        <c:v>1110.4349050240066</c:v>
                      </c:pt>
                      <c:pt idx="364" formatCode="0.00">
                        <c:v>1111.1684485227765</c:v>
                      </c:pt>
                      <c:pt idx="365" formatCode="0.00">
                        <c:v>1226.2042773814471</c:v>
                      </c:pt>
                      <c:pt idx="366" formatCode="0.00">
                        <c:v>1157.6545348689399</c:v>
                      </c:pt>
                      <c:pt idx="367" formatCode="0.00">
                        <c:v>1073.2577234048319</c:v>
                      </c:pt>
                      <c:pt idx="368" formatCode="0.00">
                        <c:v>1067.4634349476432</c:v>
                      </c:pt>
                      <c:pt idx="369" formatCode="0.00">
                        <c:v>1078.6063242429716</c:v>
                      </c:pt>
                      <c:pt idx="370" formatCode="0.00">
                        <c:v>1088.0974017161361</c:v>
                      </c:pt>
                      <c:pt idx="371" formatCode="0.00">
                        <c:v>1173.3578256117185</c:v>
                      </c:pt>
                      <c:pt idx="372" formatCode="0.00">
                        <c:v>1180.4296031818958</c:v>
                      </c:pt>
                      <c:pt idx="373" formatCode="0.00">
                        <c:v>1194.8578041970682</c:v>
                      </c:pt>
                      <c:pt idx="374" formatCode="0.00">
                        <c:v>1178.5920799036967</c:v>
                      </c:pt>
                      <c:pt idx="375" formatCode="0.00">
                        <c:v>1182.6517495507751</c:v>
                      </c:pt>
                      <c:pt idx="376" formatCode="0.00">
                        <c:v>1173.2628149558284</c:v>
                      </c:pt>
                      <c:pt idx="377" formatCode="0.00">
                        <c:v>1153.7605473036642</c:v>
                      </c:pt>
                      <c:pt idx="378" formatCode="0.00">
                        <c:v>1121.9523191134485</c:v>
                      </c:pt>
                      <c:pt idx="379" formatCode="0.00">
                        <c:v>1153.9770296841771</c:v>
                      </c:pt>
                      <c:pt idx="380" formatCode="0.00">
                        <c:v>1176.3673776753967</c:v>
                      </c:pt>
                      <c:pt idx="381" formatCode="0.00">
                        <c:v>1131.4396062205349</c:v>
                      </c:pt>
                      <c:pt idx="382" formatCode="0.00">
                        <c:v>1227.670398650303</c:v>
                      </c:pt>
                      <c:pt idx="383" formatCode="0.00">
                        <c:v>1214.2596829741665</c:v>
                      </c:pt>
                      <c:pt idx="384" formatCode="0.00">
                        <c:v>1316.3915702548259</c:v>
                      </c:pt>
                      <c:pt idx="385" formatCode="0.00">
                        <c:v>1224.6584887524252</c:v>
                      </c:pt>
                      <c:pt idx="386" formatCode="0.00">
                        <c:v>1274.9650033635216</c:v>
                      </c:pt>
                      <c:pt idx="387" formatCode="0.00">
                        <c:v>1234.8639302356496</c:v>
                      </c:pt>
                      <c:pt idx="388" formatCode="0.00">
                        <c:v>1210.7373383546842</c:v>
                      </c:pt>
                      <c:pt idx="389" formatCode="0.00">
                        <c:v>1172.2842186755272</c:v>
                      </c:pt>
                      <c:pt idx="390" formatCode="0.00">
                        <c:v>1144.3088003803823</c:v>
                      </c:pt>
                      <c:pt idx="391" formatCode="0.00">
                        <c:v>1126.1270496904117</c:v>
                      </c:pt>
                      <c:pt idx="392" formatCode="0.00">
                        <c:v>1121.8178997731616</c:v>
                      </c:pt>
                      <c:pt idx="393" formatCode="0.00">
                        <c:v>1117.7527762368311</c:v>
                      </c:pt>
                      <c:pt idx="394" formatCode="0.00">
                        <c:v>1214.4432598683347</c:v>
                      </c:pt>
                      <c:pt idx="395" formatCode="0.00">
                        <c:v>1204.3546832676109</c:v>
                      </c:pt>
                      <c:pt idx="396" formatCode="0.00">
                        <c:v>1178.4202164419157</c:v>
                      </c:pt>
                      <c:pt idx="397" formatCode="0.00">
                        <c:v>1184.7630614064365</c:v>
                      </c:pt>
                      <c:pt idx="398" formatCode="0.00">
                        <c:v>1123.1465187741715</c:v>
                      </c:pt>
                      <c:pt idx="399" formatCode="0.00">
                        <c:v>1101.9246629759307</c:v>
                      </c:pt>
                      <c:pt idx="400" formatCode="0.00">
                        <c:v>1074.4242952056557</c:v>
                      </c:pt>
                      <c:pt idx="401" formatCode="0.00">
                        <c:v>1147.8283764591831</c:v>
                      </c:pt>
                      <c:pt idx="402" formatCode="0.00">
                        <c:v>1120.8728671071369</c:v>
                      </c:pt>
                      <c:pt idx="403" formatCode="0.00">
                        <c:v>1089.3775142691939</c:v>
                      </c:pt>
                      <c:pt idx="404" formatCode="0.00">
                        <c:v>1068.9766084533785</c:v>
                      </c:pt>
                      <c:pt idx="405" formatCode="0.00">
                        <c:v>1158.6822889629493</c:v>
                      </c:pt>
                      <c:pt idx="406" formatCode="0.00">
                        <c:v>1113.5630632942195</c:v>
                      </c:pt>
                      <c:pt idx="407" formatCode="0.00">
                        <c:v>1107.8209323130741</c:v>
                      </c:pt>
                      <c:pt idx="408" formatCode="0.00">
                        <c:v>1128.968881788607</c:v>
                      </c:pt>
                      <c:pt idx="409" formatCode="0.00">
                        <c:v>1142.5711670013968</c:v>
                      </c:pt>
                      <c:pt idx="410" formatCode="0.00">
                        <c:v>1145.1950882081428</c:v>
                      </c:pt>
                      <c:pt idx="411" formatCode="0.00">
                        <c:v>1136.7346882236266</c:v>
                      </c:pt>
                      <c:pt idx="412" formatCode="0.00">
                        <c:v>1126.2346200529967</c:v>
                      </c:pt>
                      <c:pt idx="413" formatCode="0.00">
                        <c:v>1082.0457424758379</c:v>
                      </c:pt>
                      <c:pt idx="414" formatCode="0.00">
                        <c:v>1073.0934320032768</c:v>
                      </c:pt>
                      <c:pt idx="415" formatCode="0.00">
                        <c:v>1072.2850855396016</c:v>
                      </c:pt>
                      <c:pt idx="416" formatCode="0.00">
                        <c:v>1051.9178460284147</c:v>
                      </c:pt>
                      <c:pt idx="417" formatCode="0.00">
                        <c:v>1109.1818557149243</c:v>
                      </c:pt>
                      <c:pt idx="418" formatCode="0.00">
                        <c:v>1100.5572644644446</c:v>
                      </c:pt>
                      <c:pt idx="419" formatCode="0.00">
                        <c:v>1049.684578775415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75-408A-8477-06C58127FBE6}"/>
                  </c:ext>
                </c:extLst>
              </c15:ser>
            </c15:filteredLineSeries>
          </c:ext>
        </c:extLst>
      </c:lineChart>
      <c:catAx>
        <c:axId val="1111134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32032"/>
        <c:crosses val="autoZero"/>
        <c:auto val="1"/>
        <c:lblAlgn val="ctr"/>
        <c:lblOffset val="100"/>
        <c:tickMarkSkip val="30"/>
        <c:noMultiLvlLbl val="0"/>
      </c:catAx>
      <c:valAx>
        <c:axId val="10563320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32.590000000000003</c:v>
                </c:pt>
                <c:pt idx="1">
                  <c:v>35.409999999999997</c:v>
                </c:pt>
                <c:pt idx="2">
                  <c:v>23.41</c:v>
                </c:pt>
                <c:pt idx="3">
                  <c:v>44.79</c:v>
                </c:pt>
                <c:pt idx="4">
                  <c:v>35.24</c:v>
                </c:pt>
                <c:pt idx="5">
                  <c:v>20.64</c:v>
                </c:pt>
                <c:pt idx="6">
                  <c:v>20.260000000000002</c:v>
                </c:pt>
                <c:pt idx="7">
                  <c:v>42.12</c:v>
                </c:pt>
                <c:pt idx="8">
                  <c:v>26.56</c:v>
                </c:pt>
                <c:pt idx="9">
                  <c:v>27.38</c:v>
                </c:pt>
                <c:pt idx="10">
                  <c:v>35.24</c:v>
                </c:pt>
                <c:pt idx="11">
                  <c:v>77.36</c:v>
                </c:pt>
                <c:pt idx="12">
                  <c:v>34.04</c:v>
                </c:pt>
                <c:pt idx="13">
                  <c:v>24.79</c:v>
                </c:pt>
                <c:pt idx="14">
                  <c:v>60.05</c:v>
                </c:pt>
                <c:pt idx="15">
                  <c:v>74.8</c:v>
                </c:pt>
                <c:pt idx="16">
                  <c:v>166.8</c:v>
                </c:pt>
                <c:pt idx="17">
                  <c:v>37.549999999999997</c:v>
                </c:pt>
                <c:pt idx="18">
                  <c:v>16.93</c:v>
                </c:pt>
                <c:pt idx="19">
                  <c:v>23.76</c:v>
                </c:pt>
                <c:pt idx="20">
                  <c:v>118.7</c:v>
                </c:pt>
                <c:pt idx="21">
                  <c:v>762.7</c:v>
                </c:pt>
                <c:pt idx="22">
                  <c:v>365.8</c:v>
                </c:pt>
                <c:pt idx="23">
                  <c:v>498.6</c:v>
                </c:pt>
                <c:pt idx="24">
                  <c:v>282.2</c:v>
                </c:pt>
                <c:pt idx="25">
                  <c:v>203.3</c:v>
                </c:pt>
                <c:pt idx="26">
                  <c:v>553.70000000000005</c:v>
                </c:pt>
                <c:pt idx="27">
                  <c:v>626.20000000000005</c:v>
                </c:pt>
                <c:pt idx="28">
                  <c:v>940.8</c:v>
                </c:pt>
                <c:pt idx="29">
                  <c:v>364.1</c:v>
                </c:pt>
                <c:pt idx="30">
                  <c:v>823.4</c:v>
                </c:pt>
                <c:pt idx="31">
                  <c:v>1719</c:v>
                </c:pt>
                <c:pt idx="32">
                  <c:v>9274</c:v>
                </c:pt>
                <c:pt idx="33">
                  <c:v>4709</c:v>
                </c:pt>
                <c:pt idx="34">
                  <c:v>2102</c:v>
                </c:pt>
                <c:pt idx="35">
                  <c:v>8789</c:v>
                </c:pt>
                <c:pt idx="36">
                  <c:v>7236</c:v>
                </c:pt>
                <c:pt idx="37">
                  <c:v>948.3</c:v>
                </c:pt>
                <c:pt idx="38">
                  <c:v>948.3</c:v>
                </c:pt>
                <c:pt idx="39">
                  <c:v>1727</c:v>
                </c:pt>
                <c:pt idx="40">
                  <c:v>5360</c:v>
                </c:pt>
                <c:pt idx="41">
                  <c:v>8911</c:v>
                </c:pt>
                <c:pt idx="42">
                  <c:v>16670</c:v>
                </c:pt>
                <c:pt idx="43">
                  <c:v>15010</c:v>
                </c:pt>
                <c:pt idx="44">
                  <c:v>18080</c:v>
                </c:pt>
                <c:pt idx="45">
                  <c:v>5701</c:v>
                </c:pt>
                <c:pt idx="46">
                  <c:v>16280</c:v>
                </c:pt>
                <c:pt idx="47">
                  <c:v>12610</c:v>
                </c:pt>
                <c:pt idx="48">
                  <c:v>9733</c:v>
                </c:pt>
                <c:pt idx="49">
                  <c:v>6170</c:v>
                </c:pt>
                <c:pt idx="50">
                  <c:v>47820</c:v>
                </c:pt>
                <c:pt idx="51">
                  <c:v>56140</c:v>
                </c:pt>
                <c:pt idx="52">
                  <c:v>28180</c:v>
                </c:pt>
                <c:pt idx="53">
                  <c:v>13330</c:v>
                </c:pt>
                <c:pt idx="54">
                  <c:v>11090</c:v>
                </c:pt>
                <c:pt idx="55">
                  <c:v>8422</c:v>
                </c:pt>
                <c:pt idx="56">
                  <c:v>16030</c:v>
                </c:pt>
                <c:pt idx="57">
                  <c:v>29310</c:v>
                </c:pt>
                <c:pt idx="58">
                  <c:v>28250</c:v>
                </c:pt>
                <c:pt idx="59">
                  <c:v>21180</c:v>
                </c:pt>
                <c:pt idx="60">
                  <c:v>8660</c:v>
                </c:pt>
                <c:pt idx="61">
                  <c:v>6868</c:v>
                </c:pt>
                <c:pt idx="62">
                  <c:v>4681</c:v>
                </c:pt>
                <c:pt idx="63">
                  <c:v>72680</c:v>
                </c:pt>
                <c:pt idx="64">
                  <c:v>18760</c:v>
                </c:pt>
                <c:pt idx="65">
                  <c:v>5842</c:v>
                </c:pt>
                <c:pt idx="66">
                  <c:v>3788</c:v>
                </c:pt>
                <c:pt idx="67">
                  <c:v>2692</c:v>
                </c:pt>
                <c:pt idx="68">
                  <c:v>17520</c:v>
                </c:pt>
                <c:pt idx="69">
                  <c:v>137100</c:v>
                </c:pt>
                <c:pt idx="70">
                  <c:v>102300</c:v>
                </c:pt>
                <c:pt idx="71">
                  <c:v>61460</c:v>
                </c:pt>
                <c:pt idx="72">
                  <c:v>61640</c:v>
                </c:pt>
                <c:pt idx="73">
                  <c:v>64420</c:v>
                </c:pt>
                <c:pt idx="74">
                  <c:v>37040</c:v>
                </c:pt>
                <c:pt idx="75">
                  <c:v>47800</c:v>
                </c:pt>
                <c:pt idx="76">
                  <c:v>11520</c:v>
                </c:pt>
                <c:pt idx="77">
                  <c:v>12210</c:v>
                </c:pt>
                <c:pt idx="78">
                  <c:v>7771</c:v>
                </c:pt>
                <c:pt idx="79">
                  <c:v>30860</c:v>
                </c:pt>
                <c:pt idx="80">
                  <c:v>20030</c:v>
                </c:pt>
                <c:pt idx="81">
                  <c:v>27920</c:v>
                </c:pt>
                <c:pt idx="82">
                  <c:v>15920</c:v>
                </c:pt>
                <c:pt idx="83">
                  <c:v>12860</c:v>
                </c:pt>
                <c:pt idx="84">
                  <c:v>2214</c:v>
                </c:pt>
                <c:pt idx="85">
                  <c:v>2648</c:v>
                </c:pt>
                <c:pt idx="86">
                  <c:v>2741</c:v>
                </c:pt>
                <c:pt idx="87">
                  <c:v>7666</c:v>
                </c:pt>
                <c:pt idx="88">
                  <c:v>10960</c:v>
                </c:pt>
                <c:pt idx="89">
                  <c:v>2652</c:v>
                </c:pt>
                <c:pt idx="90">
                  <c:v>1769</c:v>
                </c:pt>
                <c:pt idx="91">
                  <c:v>1506</c:v>
                </c:pt>
                <c:pt idx="92">
                  <c:v>1161</c:v>
                </c:pt>
                <c:pt idx="93">
                  <c:v>3621</c:v>
                </c:pt>
                <c:pt idx="94">
                  <c:v>38300</c:v>
                </c:pt>
                <c:pt idx="95">
                  <c:v>6771</c:v>
                </c:pt>
                <c:pt idx="96">
                  <c:v>1758</c:v>
                </c:pt>
                <c:pt idx="97">
                  <c:v>467.5</c:v>
                </c:pt>
                <c:pt idx="98">
                  <c:v>1280</c:v>
                </c:pt>
                <c:pt idx="99">
                  <c:v>888.5</c:v>
                </c:pt>
                <c:pt idx="100">
                  <c:v>472.5</c:v>
                </c:pt>
                <c:pt idx="101">
                  <c:v>574.70000000000005</c:v>
                </c:pt>
                <c:pt idx="102">
                  <c:v>213.3</c:v>
                </c:pt>
                <c:pt idx="103">
                  <c:v>247.7</c:v>
                </c:pt>
                <c:pt idx="104">
                  <c:v>284.3</c:v>
                </c:pt>
                <c:pt idx="105">
                  <c:v>298.89999999999998</c:v>
                </c:pt>
                <c:pt idx="106">
                  <c:v>1863</c:v>
                </c:pt>
                <c:pt idx="107">
                  <c:v>1142</c:v>
                </c:pt>
                <c:pt idx="108">
                  <c:v>604.4</c:v>
                </c:pt>
                <c:pt idx="109">
                  <c:v>148</c:v>
                </c:pt>
                <c:pt idx="110">
                  <c:v>146.4</c:v>
                </c:pt>
                <c:pt idx="111">
                  <c:v>124.1</c:v>
                </c:pt>
                <c:pt idx="112">
                  <c:v>1042</c:v>
                </c:pt>
                <c:pt idx="113">
                  <c:v>333.7</c:v>
                </c:pt>
                <c:pt idx="114">
                  <c:v>388.9</c:v>
                </c:pt>
                <c:pt idx="115">
                  <c:v>407.3</c:v>
                </c:pt>
                <c:pt idx="116">
                  <c:v>166</c:v>
                </c:pt>
                <c:pt idx="117">
                  <c:v>131.80000000000001</c:v>
                </c:pt>
                <c:pt idx="118">
                  <c:v>164.2</c:v>
                </c:pt>
                <c:pt idx="119">
                  <c:v>428.1</c:v>
                </c:pt>
                <c:pt idx="120">
                  <c:v>114.6</c:v>
                </c:pt>
                <c:pt idx="121">
                  <c:v>36.35</c:v>
                </c:pt>
                <c:pt idx="122">
                  <c:v>66.16</c:v>
                </c:pt>
                <c:pt idx="123">
                  <c:v>71.069999999999993</c:v>
                </c:pt>
                <c:pt idx="124">
                  <c:v>161.9</c:v>
                </c:pt>
                <c:pt idx="125">
                  <c:v>98.48</c:v>
                </c:pt>
                <c:pt idx="126">
                  <c:v>46.13</c:v>
                </c:pt>
                <c:pt idx="127">
                  <c:v>41.3</c:v>
                </c:pt>
                <c:pt idx="128">
                  <c:v>99.14</c:v>
                </c:pt>
                <c:pt idx="129">
                  <c:v>198.3</c:v>
                </c:pt>
                <c:pt idx="130">
                  <c:v>119.6</c:v>
                </c:pt>
                <c:pt idx="131">
                  <c:v>121.4</c:v>
                </c:pt>
                <c:pt idx="132">
                  <c:v>115.1</c:v>
                </c:pt>
                <c:pt idx="133">
                  <c:v>91.07</c:v>
                </c:pt>
                <c:pt idx="134">
                  <c:v>62.6</c:v>
                </c:pt>
                <c:pt idx="135">
                  <c:v>153.80000000000001</c:v>
                </c:pt>
                <c:pt idx="136">
                  <c:v>110.3</c:v>
                </c:pt>
                <c:pt idx="137">
                  <c:v>46.93</c:v>
                </c:pt>
                <c:pt idx="138">
                  <c:v>20.170000000000002</c:v>
                </c:pt>
                <c:pt idx="139">
                  <c:v>25.51</c:v>
                </c:pt>
                <c:pt idx="140">
                  <c:v>26.28</c:v>
                </c:pt>
                <c:pt idx="141">
                  <c:v>24.95</c:v>
                </c:pt>
                <c:pt idx="142">
                  <c:v>33.549999999999997</c:v>
                </c:pt>
                <c:pt idx="143">
                  <c:v>34.17</c:v>
                </c:pt>
                <c:pt idx="144">
                  <c:v>34.479999999999997</c:v>
                </c:pt>
                <c:pt idx="145">
                  <c:v>59.18</c:v>
                </c:pt>
                <c:pt idx="146">
                  <c:v>69.739999999999995</c:v>
                </c:pt>
                <c:pt idx="147">
                  <c:v>46.39</c:v>
                </c:pt>
                <c:pt idx="148">
                  <c:v>23.35</c:v>
                </c:pt>
                <c:pt idx="149">
                  <c:v>39.07</c:v>
                </c:pt>
                <c:pt idx="150">
                  <c:v>9.6140000000000008</c:v>
                </c:pt>
                <c:pt idx="151">
                  <c:v>6.524</c:v>
                </c:pt>
                <c:pt idx="152">
                  <c:v>9.0649999999999995</c:v>
                </c:pt>
                <c:pt idx="153">
                  <c:v>28.92</c:v>
                </c:pt>
                <c:pt idx="154">
                  <c:v>24.61</c:v>
                </c:pt>
                <c:pt idx="155">
                  <c:v>13.64</c:v>
                </c:pt>
                <c:pt idx="156">
                  <c:v>25.93</c:v>
                </c:pt>
                <c:pt idx="157">
                  <c:v>13</c:v>
                </c:pt>
                <c:pt idx="158">
                  <c:v>14.88</c:v>
                </c:pt>
                <c:pt idx="159">
                  <c:v>26.06</c:v>
                </c:pt>
                <c:pt idx="160">
                  <c:v>27.23</c:v>
                </c:pt>
                <c:pt idx="161">
                  <c:v>16.47</c:v>
                </c:pt>
                <c:pt idx="162">
                  <c:v>10.5</c:v>
                </c:pt>
                <c:pt idx="163">
                  <c:v>8.3569999999999993</c:v>
                </c:pt>
                <c:pt idx="164">
                  <c:v>11.39</c:v>
                </c:pt>
                <c:pt idx="165">
                  <c:v>23.64</c:v>
                </c:pt>
                <c:pt idx="166">
                  <c:v>43.81</c:v>
                </c:pt>
                <c:pt idx="167">
                  <c:v>25.68</c:v>
                </c:pt>
                <c:pt idx="168">
                  <c:v>26.82</c:v>
                </c:pt>
                <c:pt idx="169">
                  <c:v>17.739999999999998</c:v>
                </c:pt>
                <c:pt idx="170">
                  <c:v>17.739999999999998</c:v>
                </c:pt>
                <c:pt idx="171">
                  <c:v>435.1</c:v>
                </c:pt>
                <c:pt idx="172">
                  <c:v>200.4</c:v>
                </c:pt>
                <c:pt idx="173">
                  <c:v>362.1</c:v>
                </c:pt>
                <c:pt idx="174">
                  <c:v>272.3</c:v>
                </c:pt>
                <c:pt idx="175">
                  <c:v>128.6</c:v>
                </c:pt>
                <c:pt idx="176">
                  <c:v>100.9</c:v>
                </c:pt>
                <c:pt idx="177">
                  <c:v>82.08</c:v>
                </c:pt>
                <c:pt idx="178">
                  <c:v>34.700000000000003</c:v>
                </c:pt>
                <c:pt idx="179">
                  <c:v>10.72</c:v>
                </c:pt>
                <c:pt idx="180">
                  <c:v>8.4120000000000008</c:v>
                </c:pt>
                <c:pt idx="181">
                  <c:v>154.5</c:v>
                </c:pt>
                <c:pt idx="182">
                  <c:v>88.91</c:v>
                </c:pt>
                <c:pt idx="183">
                  <c:v>1308</c:v>
                </c:pt>
                <c:pt idx="184">
                  <c:v>1308</c:v>
                </c:pt>
                <c:pt idx="185">
                  <c:v>664.4</c:v>
                </c:pt>
                <c:pt idx="186">
                  <c:v>236.6</c:v>
                </c:pt>
                <c:pt idx="187">
                  <c:v>423.3</c:v>
                </c:pt>
                <c:pt idx="188">
                  <c:v>497.8</c:v>
                </c:pt>
                <c:pt idx="189">
                  <c:v>5815</c:v>
                </c:pt>
                <c:pt idx="190">
                  <c:v>9294</c:v>
                </c:pt>
                <c:pt idx="191">
                  <c:v>5123</c:v>
                </c:pt>
                <c:pt idx="192">
                  <c:v>2117</c:v>
                </c:pt>
                <c:pt idx="193">
                  <c:v>926.1</c:v>
                </c:pt>
                <c:pt idx="194">
                  <c:v>998.6</c:v>
                </c:pt>
                <c:pt idx="195">
                  <c:v>944.3</c:v>
                </c:pt>
                <c:pt idx="196">
                  <c:v>1058</c:v>
                </c:pt>
                <c:pt idx="197">
                  <c:v>1473</c:v>
                </c:pt>
                <c:pt idx="198">
                  <c:v>2287</c:v>
                </c:pt>
                <c:pt idx="199">
                  <c:v>1449</c:v>
                </c:pt>
                <c:pt idx="200">
                  <c:v>1283</c:v>
                </c:pt>
                <c:pt idx="201">
                  <c:v>5591</c:v>
                </c:pt>
                <c:pt idx="202">
                  <c:v>2413</c:v>
                </c:pt>
                <c:pt idx="203">
                  <c:v>1077</c:v>
                </c:pt>
                <c:pt idx="204">
                  <c:v>505.3</c:v>
                </c:pt>
                <c:pt idx="205">
                  <c:v>505.3</c:v>
                </c:pt>
                <c:pt idx="206">
                  <c:v>1710</c:v>
                </c:pt>
                <c:pt idx="207">
                  <c:v>1134</c:v>
                </c:pt>
                <c:pt idx="208">
                  <c:v>8294</c:v>
                </c:pt>
                <c:pt idx="209">
                  <c:v>2988</c:v>
                </c:pt>
                <c:pt idx="210">
                  <c:v>473.5</c:v>
                </c:pt>
                <c:pt idx="211">
                  <c:v>404.3</c:v>
                </c:pt>
                <c:pt idx="212">
                  <c:v>682.2</c:v>
                </c:pt>
                <c:pt idx="213">
                  <c:v>910.7</c:v>
                </c:pt>
                <c:pt idx="214">
                  <c:v>4456</c:v>
                </c:pt>
                <c:pt idx="215">
                  <c:v>5334</c:v>
                </c:pt>
                <c:pt idx="216">
                  <c:v>6602</c:v>
                </c:pt>
                <c:pt idx="217">
                  <c:v>6298</c:v>
                </c:pt>
                <c:pt idx="218">
                  <c:v>8663</c:v>
                </c:pt>
                <c:pt idx="219">
                  <c:v>8663</c:v>
                </c:pt>
                <c:pt idx="220">
                  <c:v>2967</c:v>
                </c:pt>
                <c:pt idx="221">
                  <c:v>1033</c:v>
                </c:pt>
                <c:pt idx="222">
                  <c:v>1793</c:v>
                </c:pt>
                <c:pt idx="223">
                  <c:v>3529</c:v>
                </c:pt>
                <c:pt idx="224">
                  <c:v>2263</c:v>
                </c:pt>
                <c:pt idx="225">
                  <c:v>10150</c:v>
                </c:pt>
                <c:pt idx="226">
                  <c:v>4445</c:v>
                </c:pt>
                <c:pt idx="227">
                  <c:v>15630</c:v>
                </c:pt>
                <c:pt idx="228">
                  <c:v>3228</c:v>
                </c:pt>
                <c:pt idx="229">
                  <c:v>6757</c:v>
                </c:pt>
                <c:pt idx="230">
                  <c:v>3677</c:v>
                </c:pt>
                <c:pt idx="231">
                  <c:v>2665</c:v>
                </c:pt>
                <c:pt idx="232">
                  <c:v>1109</c:v>
                </c:pt>
                <c:pt idx="233">
                  <c:v>745.3</c:v>
                </c:pt>
                <c:pt idx="234">
                  <c:v>397.5</c:v>
                </c:pt>
                <c:pt idx="235">
                  <c:v>386.9</c:v>
                </c:pt>
                <c:pt idx="236">
                  <c:v>195.1</c:v>
                </c:pt>
                <c:pt idx="237">
                  <c:v>1825</c:v>
                </c:pt>
                <c:pt idx="238">
                  <c:v>1585</c:v>
                </c:pt>
                <c:pt idx="239">
                  <c:v>917.5</c:v>
                </c:pt>
                <c:pt idx="240">
                  <c:v>1040</c:v>
                </c:pt>
                <c:pt idx="241">
                  <c:v>370.7</c:v>
                </c:pt>
                <c:pt idx="242">
                  <c:v>259.7</c:v>
                </c:pt>
                <c:pt idx="243">
                  <c:v>113.5</c:v>
                </c:pt>
                <c:pt idx="244">
                  <c:v>477.3</c:v>
                </c:pt>
                <c:pt idx="245">
                  <c:v>132.4</c:v>
                </c:pt>
                <c:pt idx="246">
                  <c:v>50.47</c:v>
                </c:pt>
                <c:pt idx="247">
                  <c:v>24.82</c:v>
                </c:pt>
                <c:pt idx="248">
                  <c:v>452.4</c:v>
                </c:pt>
                <c:pt idx="249">
                  <c:v>239.2</c:v>
                </c:pt>
                <c:pt idx="250">
                  <c:v>155.19999999999999</c:v>
                </c:pt>
                <c:pt idx="251">
                  <c:v>60.16</c:v>
                </c:pt>
                <c:pt idx="252">
                  <c:v>69.41</c:v>
                </c:pt>
                <c:pt idx="253">
                  <c:v>122</c:v>
                </c:pt>
                <c:pt idx="254">
                  <c:v>228.6</c:v>
                </c:pt>
                <c:pt idx="255">
                  <c:v>221.1</c:v>
                </c:pt>
                <c:pt idx="256">
                  <c:v>67.38</c:v>
                </c:pt>
                <c:pt idx="257">
                  <c:v>51.02</c:v>
                </c:pt>
                <c:pt idx="258">
                  <c:v>42.03</c:v>
                </c:pt>
                <c:pt idx="259">
                  <c:v>26.49</c:v>
                </c:pt>
                <c:pt idx="260">
                  <c:v>193</c:v>
                </c:pt>
                <c:pt idx="261">
                  <c:v>193</c:v>
                </c:pt>
                <c:pt idx="262">
                  <c:v>47.62</c:v>
                </c:pt>
                <c:pt idx="263">
                  <c:v>49.88</c:v>
                </c:pt>
                <c:pt idx="264">
                  <c:v>39.85</c:v>
                </c:pt>
                <c:pt idx="265">
                  <c:v>14.42</c:v>
                </c:pt>
                <c:pt idx="266">
                  <c:v>19.829999999999998</c:v>
                </c:pt>
                <c:pt idx="267">
                  <c:v>24.75</c:v>
                </c:pt>
                <c:pt idx="268">
                  <c:v>25.3</c:v>
                </c:pt>
                <c:pt idx="269">
                  <c:v>113.4</c:v>
                </c:pt>
                <c:pt idx="270">
                  <c:v>11.14</c:v>
                </c:pt>
                <c:pt idx="271">
                  <c:v>12.46</c:v>
                </c:pt>
                <c:pt idx="272">
                  <c:v>11.88</c:v>
                </c:pt>
                <c:pt idx="273">
                  <c:v>34.42</c:v>
                </c:pt>
                <c:pt idx="274">
                  <c:v>32.090000000000003</c:v>
                </c:pt>
                <c:pt idx="275">
                  <c:v>33.590000000000003</c:v>
                </c:pt>
                <c:pt idx="276">
                  <c:v>19.170000000000002</c:v>
                </c:pt>
                <c:pt idx="277">
                  <c:v>47.13</c:v>
                </c:pt>
                <c:pt idx="278">
                  <c:v>74.540000000000006</c:v>
                </c:pt>
                <c:pt idx="279">
                  <c:v>37.44</c:v>
                </c:pt>
                <c:pt idx="280">
                  <c:v>56.77</c:v>
                </c:pt>
                <c:pt idx="281">
                  <c:v>18.149999999999999</c:v>
                </c:pt>
                <c:pt idx="282">
                  <c:v>16.02</c:v>
                </c:pt>
                <c:pt idx="283">
                  <c:v>11.35</c:v>
                </c:pt>
                <c:pt idx="284">
                  <c:v>71.03</c:v>
                </c:pt>
                <c:pt idx="285">
                  <c:v>38.71</c:v>
                </c:pt>
                <c:pt idx="286">
                  <c:v>29.35</c:v>
                </c:pt>
                <c:pt idx="287">
                  <c:v>27.6</c:v>
                </c:pt>
                <c:pt idx="288">
                  <c:v>15.07</c:v>
                </c:pt>
                <c:pt idx="289">
                  <c:v>22.93</c:v>
                </c:pt>
                <c:pt idx="290">
                  <c:v>23.79</c:v>
                </c:pt>
                <c:pt idx="291">
                  <c:v>29.67</c:v>
                </c:pt>
                <c:pt idx="292">
                  <c:v>31.05</c:v>
                </c:pt>
                <c:pt idx="293">
                  <c:v>26.71</c:v>
                </c:pt>
                <c:pt idx="294">
                  <c:v>13.41</c:v>
                </c:pt>
                <c:pt idx="295">
                  <c:v>10.95</c:v>
                </c:pt>
                <c:pt idx="296">
                  <c:v>46.13</c:v>
                </c:pt>
                <c:pt idx="297" formatCode="General">
                  <c:v>-1728.0311111837555</c:v>
                </c:pt>
                <c:pt idx="298" formatCode="General">
                  <c:v>-2655.2454200495449</c:v>
                </c:pt>
                <c:pt idx="299" formatCode="General">
                  <c:v>-3109.9698733036503</c:v>
                </c:pt>
                <c:pt idx="300" formatCode="General">
                  <c:v>-3330.1010128865228</c:v>
                </c:pt>
                <c:pt idx="301" formatCode="General">
                  <c:v>-3426.0102595151802</c:v>
                </c:pt>
                <c:pt idx="302" formatCode="General">
                  <c:v>-3435.2802471608311</c:v>
                </c:pt>
                <c:pt idx="303" formatCode="General">
                  <c:v>-3433.0402124502298</c:v>
                </c:pt>
                <c:pt idx="304" formatCode="General">
                  <c:v>-3551.7970702159218</c:v>
                </c:pt>
                <c:pt idx="305" formatCode="General">
                  <c:v>-3676.9890556313881</c:v>
                </c:pt>
                <c:pt idx="306" formatCode="General">
                  <c:v>-3744.1865220474374</c:v>
                </c:pt>
                <c:pt idx="307" formatCode="General">
                  <c:v>-3844.2969252444623</c:v>
                </c:pt>
                <c:pt idx="308" formatCode="General">
                  <c:v>-3916.5776431185523</c:v>
                </c:pt>
                <c:pt idx="309" formatCode="General">
                  <c:v>-3961.4489413603992</c:v>
                </c:pt>
                <c:pt idx="310" formatCode="General">
                  <c:v>-3987.9625242286129</c:v>
                </c:pt>
                <c:pt idx="311" formatCode="General">
                  <c:v>-4009.4454845423943</c:v>
                </c:pt>
                <c:pt idx="312" formatCode="General">
                  <c:v>-4023.846574047272</c:v>
                </c:pt>
                <c:pt idx="313" formatCode="General">
                  <c:v>-3711.7442047244426</c:v>
                </c:pt>
                <c:pt idx="314" formatCode="General">
                  <c:v>-3566.2087498306469</c:v>
                </c:pt>
                <c:pt idx="315" formatCode="General">
                  <c:v>-3477.5832192854759</c:v>
                </c:pt>
                <c:pt idx="316" formatCode="General">
                  <c:v>-3420.8702468919382</c:v>
                </c:pt>
                <c:pt idx="317" formatCode="General">
                  <c:v>-3380.5619331018074</c:v>
                </c:pt>
                <c:pt idx="318" formatCode="General">
                  <c:v>-3363.8996031549027</c:v>
                </c:pt>
                <c:pt idx="319" formatCode="General">
                  <c:v>-3350.250925374185</c:v>
                </c:pt>
                <c:pt idx="320" formatCode="General">
                  <c:v>-3332.5952488643602</c:v>
                </c:pt>
                <c:pt idx="321" formatCode="General">
                  <c:v>-3305.9720868225504</c:v>
                </c:pt>
                <c:pt idx="322" formatCode="General">
                  <c:v>-3282.3151036085715</c:v>
                </c:pt>
                <c:pt idx="323" formatCode="General">
                  <c:v>-3250.0679733057882</c:v>
                </c:pt>
                <c:pt idx="324" formatCode="General">
                  <c:v>-3243.2032396764566</c:v>
                </c:pt>
                <c:pt idx="325" formatCode="General">
                  <c:v>-3211.921876772542</c:v>
                </c:pt>
                <c:pt idx="326" formatCode="General">
                  <c:v>-3211.4906426822599</c:v>
                </c:pt>
                <c:pt idx="327" formatCode="General">
                  <c:v>-3198.8074926121508</c:v>
                </c:pt>
                <c:pt idx="328" formatCode="General">
                  <c:v>-2859.9301747655663</c:v>
                </c:pt>
                <c:pt idx="329" formatCode="General">
                  <c:v>-3013.7728374038006</c:v>
                </c:pt>
                <c:pt idx="330" formatCode="General">
                  <c:v>-2827.1665084927404</c:v>
                </c:pt>
                <c:pt idx="331" formatCode="General">
                  <c:v>-2900.1326045607243</c:v>
                </c:pt>
                <c:pt idx="332" formatCode="General">
                  <c:v>-2988.163780696299</c:v>
                </c:pt>
                <c:pt idx="333" formatCode="General">
                  <c:v>-2982.1733453015286</c:v>
                </c:pt>
                <c:pt idx="334" formatCode="General">
                  <c:v>-2956.9581004251513</c:v>
                </c:pt>
                <c:pt idx="335" formatCode="General">
                  <c:v>-2819.9473245501126</c:v>
                </c:pt>
                <c:pt idx="336" formatCode="General">
                  <c:v>-2932.513125711791</c:v>
                </c:pt>
                <c:pt idx="337" formatCode="General">
                  <c:v>-2937.7246679753889</c:v>
                </c:pt>
                <c:pt idx="338" formatCode="General">
                  <c:v>-2892.6150633411517</c:v>
                </c:pt>
                <c:pt idx="339" formatCode="General">
                  <c:v>-2966.5160409572372</c:v>
                </c:pt>
                <c:pt idx="340" formatCode="General">
                  <c:v>-1940.004098032804</c:v>
                </c:pt>
                <c:pt idx="341" formatCode="General">
                  <c:v>-1890.3065328111795</c:v>
                </c:pt>
                <c:pt idx="342" formatCode="General">
                  <c:v>-2210.4398496682579</c:v>
                </c:pt>
                <c:pt idx="343" formatCode="General">
                  <c:v>-2599.8805972970667</c:v>
                </c:pt>
                <c:pt idx="344" formatCode="General">
                  <c:v>-2345.5162310007354</c:v>
                </c:pt>
                <c:pt idx="345" formatCode="General">
                  <c:v>-2071.6518128338666</c:v>
                </c:pt>
                <c:pt idx="346" formatCode="General">
                  <c:v>3786.232344213679</c:v>
                </c:pt>
                <c:pt idx="347" formatCode="General">
                  <c:v>5189.1070112685293</c:v>
                </c:pt>
                <c:pt idx="348" formatCode="General">
                  <c:v>1217.6890969326255</c:v>
                </c:pt>
                <c:pt idx="349" formatCode="General">
                  <c:v>963.84550381752024</c:v>
                </c:pt>
                <c:pt idx="350" formatCode="General">
                  <c:v>-37.74900042849481</c:v>
                </c:pt>
                <c:pt idx="351" formatCode="General">
                  <c:v>-1956.246094229796</c:v>
                </c:pt>
                <c:pt idx="352" formatCode="General">
                  <c:v>-2438.8257867672069</c:v>
                </c:pt>
                <c:pt idx="353" formatCode="General">
                  <c:v>-2100.6662369173005</c:v>
                </c:pt>
                <c:pt idx="354" formatCode="General">
                  <c:v>-711.2317750721196</c:v>
                </c:pt>
                <c:pt idx="355" formatCode="General">
                  <c:v>904.09427084742629</c:v>
                </c:pt>
                <c:pt idx="356" formatCode="General">
                  <c:v>2092.7247232209661</c:v>
                </c:pt>
                <c:pt idx="357" formatCode="General">
                  <c:v>1230.7270615466223</c:v>
                </c:pt>
                <c:pt idx="358" formatCode="General">
                  <c:v>4406.8719724248494</c:v>
                </c:pt>
                <c:pt idx="359" formatCode="General">
                  <c:v>-1716.3779099867768</c:v>
                </c:pt>
                <c:pt idx="360" formatCode="General">
                  <c:v>-427.43468647342729</c:v>
                </c:pt>
                <c:pt idx="361" formatCode="General">
                  <c:v>-1395.0880071217839</c:v>
                </c:pt>
                <c:pt idx="362" formatCode="General">
                  <c:v>-2381.8810607780647</c:v>
                </c:pt>
                <c:pt idx="363" formatCode="General">
                  <c:v>-2533.4846012984995</c:v>
                </c:pt>
                <c:pt idx="364" formatCode="General">
                  <c:v>7535.3166693991516</c:v>
                </c:pt>
                <c:pt idx="365" formatCode="General">
                  <c:v>15395.193447848578</c:v>
                </c:pt>
                <c:pt idx="366" formatCode="General">
                  <c:v>2189.5559366504845</c:v>
                </c:pt>
                <c:pt idx="367" formatCode="General">
                  <c:v>-5808.7585846244292</c:v>
                </c:pt>
                <c:pt idx="368" formatCode="General">
                  <c:v>-6843.3205956944767</c:v>
                </c:pt>
                <c:pt idx="369" formatCode="General">
                  <c:v>-6349.6075731934689</c:v>
                </c:pt>
                <c:pt idx="370" formatCode="General">
                  <c:v>-3074.9210748274236</c:v>
                </c:pt>
                <c:pt idx="371" formatCode="General">
                  <c:v>4052.8620513180599</c:v>
                </c:pt>
                <c:pt idx="372" formatCode="General">
                  <c:v>4836.1403055108331</c:v>
                </c:pt>
                <c:pt idx="373" formatCode="General">
                  <c:v>3521.2721112218546</c:v>
                </c:pt>
                <c:pt idx="374" formatCode="General">
                  <c:v>-304.68170410498328</c:v>
                </c:pt>
                <c:pt idx="375" formatCode="General">
                  <c:v>1206.8393687614071</c:v>
                </c:pt>
                <c:pt idx="376" formatCode="General">
                  <c:v>1730.6346404406709</c:v>
                </c:pt>
                <c:pt idx="377" formatCode="General">
                  <c:v>15748.654653907324</c:v>
                </c:pt>
                <c:pt idx="378" formatCode="General">
                  <c:v>1946.1335070940736</c:v>
                </c:pt>
                <c:pt idx="379" formatCode="General">
                  <c:v>-4464.080191074514</c:v>
                </c:pt>
                <c:pt idx="380" formatCode="General">
                  <c:v>-4469.5511540003363</c:v>
                </c:pt>
                <c:pt idx="381" formatCode="General">
                  <c:v>-4689.4002184314295</c:v>
                </c:pt>
                <c:pt idx="382" formatCode="General">
                  <c:v>6378.0578963370044</c:v>
                </c:pt>
                <c:pt idx="383" formatCode="General">
                  <c:v>33180.739825279074</c:v>
                </c:pt>
                <c:pt idx="384" formatCode="General">
                  <c:v>33205.421455978576</c:v>
                </c:pt>
                <c:pt idx="385" formatCode="General">
                  <c:v>5961.2267476976522</c:v>
                </c:pt>
                <c:pt idx="386" formatCode="General">
                  <c:v>3701.7065071937136</c:v>
                </c:pt>
                <c:pt idx="387" formatCode="General">
                  <c:v>842.8492910219702</c:v>
                </c:pt>
                <c:pt idx="388" formatCode="General">
                  <c:v>-6554.6648763192334</c:v>
                </c:pt>
                <c:pt idx="389" formatCode="General">
                  <c:v>-4859.7168049933261</c:v>
                </c:pt>
                <c:pt idx="390" formatCode="General">
                  <c:v>-12442.274724209507</c:v>
                </c:pt>
                <c:pt idx="391" formatCode="General">
                  <c:v>-10975.74000078949</c:v>
                </c:pt>
                <c:pt idx="392" formatCode="General">
                  <c:v>-9292.7618103096156</c:v>
                </c:pt>
                <c:pt idx="393" formatCode="General">
                  <c:v>1620.5005938609188</c:v>
                </c:pt>
                <c:pt idx="394" formatCode="General">
                  <c:v>3423.8323203895598</c:v>
                </c:pt>
                <c:pt idx="395" formatCode="General">
                  <c:v>6775.6674294489931</c:v>
                </c:pt>
                <c:pt idx="396" formatCode="General">
                  <c:v>3364.6381050650966</c:v>
                </c:pt>
                <c:pt idx="397" formatCode="General">
                  <c:v>1503.0335274499412</c:v>
                </c:pt>
                <c:pt idx="398" formatCode="General">
                  <c:v>-3409.9508717098524</c:v>
                </c:pt>
                <c:pt idx="399" formatCode="General">
                  <c:v>-4555.6304642257392</c:v>
                </c:pt>
                <c:pt idx="400" formatCode="General">
                  <c:v>-4718.3693958406384</c:v>
                </c:pt>
                <c:pt idx="401" formatCode="General">
                  <c:v>-2451.2964202430544</c:v>
                </c:pt>
                <c:pt idx="402" formatCode="General">
                  <c:v>-658.30228611827465</c:v>
                </c:pt>
                <c:pt idx="403" formatCode="General">
                  <c:v>-3070.3053099407389</c:v>
                </c:pt>
                <c:pt idx="404" formatCode="General">
                  <c:v>-4211.2689744949548</c:v>
                </c:pt>
                <c:pt idx="405" formatCode="General">
                  <c:v>-4356.9092155638691</c:v>
                </c:pt>
                <c:pt idx="406" formatCode="General">
                  <c:v>-4733.3317882538195</c:v>
                </c:pt>
                <c:pt idx="407" formatCode="General">
                  <c:v>-3841.5921592685099</c:v>
                </c:pt>
                <c:pt idx="408" formatCode="General">
                  <c:v>9507.1431706077583</c:v>
                </c:pt>
                <c:pt idx="409" formatCode="General">
                  <c:v>2162.4965569501719</c:v>
                </c:pt>
                <c:pt idx="410" formatCode="General">
                  <c:v>-2473.3918630918643</c:v>
                </c:pt>
                <c:pt idx="411" formatCode="General">
                  <c:v>-4477.9136673756893</c:v>
                </c:pt>
                <c:pt idx="412" formatCode="General">
                  <c:v>-4759.9260521506667</c:v>
                </c:pt>
                <c:pt idx="413" formatCode="General">
                  <c:v>-4948.0323512411514</c:v>
                </c:pt>
                <c:pt idx="414" formatCode="General">
                  <c:v>-5012.6490092171753</c:v>
                </c:pt>
                <c:pt idx="415" formatCode="General">
                  <c:v>-4912.1270169353784</c:v>
                </c:pt>
                <c:pt idx="416" formatCode="General">
                  <c:v>-4956.6220098276344</c:v>
                </c:pt>
                <c:pt idx="417" formatCode="General">
                  <c:v>-4801.9389546537859</c:v>
                </c:pt>
                <c:pt idx="418" formatCode="General">
                  <c:v>-4752.1380962030344</c:v>
                </c:pt>
                <c:pt idx="419" formatCode="General">
                  <c:v>-4786.2902452750041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4-44C0-BC46-56D502EE91D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46.13</c:v>
                </c:pt>
                <c:pt idx="297" formatCode="0.00E+00">
                  <c:v>-1728.0311111837555</c:v>
                </c:pt>
                <c:pt idx="298" formatCode="0.00E+00">
                  <c:v>-2655.2454200495449</c:v>
                </c:pt>
                <c:pt idx="299" formatCode="0.00E+00">
                  <c:v>-3109.9698733036503</c:v>
                </c:pt>
                <c:pt idx="300" formatCode="0.00E+00">
                  <c:v>-3330.1010128865228</c:v>
                </c:pt>
                <c:pt idx="301" formatCode="0.00E+00">
                  <c:v>-3426.0102595151802</c:v>
                </c:pt>
                <c:pt idx="302" formatCode="0.00E+00">
                  <c:v>-3435.2802471608311</c:v>
                </c:pt>
                <c:pt idx="303" formatCode="0.00E+00">
                  <c:v>-3433.0402124502298</c:v>
                </c:pt>
                <c:pt idx="304" formatCode="0.00E+00">
                  <c:v>-3551.7970702159218</c:v>
                </c:pt>
                <c:pt idx="305" formatCode="0.00E+00">
                  <c:v>-3676.9890556313881</c:v>
                </c:pt>
                <c:pt idx="306" formatCode="0.00E+00">
                  <c:v>-3744.1865220474374</c:v>
                </c:pt>
                <c:pt idx="307" formatCode="0.00E+00">
                  <c:v>-3844.2969252444623</c:v>
                </c:pt>
                <c:pt idx="308" formatCode="0.00E+00">
                  <c:v>-3916.5776431185523</c:v>
                </c:pt>
                <c:pt idx="309" formatCode="0.00E+00">
                  <c:v>-3961.4489413603992</c:v>
                </c:pt>
                <c:pt idx="310" formatCode="0.00E+00">
                  <c:v>-3987.9625242286129</c:v>
                </c:pt>
                <c:pt idx="311" formatCode="0.00E+00">
                  <c:v>-4009.4454845423943</c:v>
                </c:pt>
                <c:pt idx="312" formatCode="0.00E+00">
                  <c:v>-4023.846574047272</c:v>
                </c:pt>
                <c:pt idx="313" formatCode="0.00E+00">
                  <c:v>-3711.7442047244426</c:v>
                </c:pt>
                <c:pt idx="314" formatCode="0.00E+00">
                  <c:v>-3566.2087498306469</c:v>
                </c:pt>
                <c:pt idx="315" formatCode="0.00E+00">
                  <c:v>-3477.5832192854759</c:v>
                </c:pt>
                <c:pt idx="316" formatCode="0.00E+00">
                  <c:v>-3420.8702468919382</c:v>
                </c:pt>
                <c:pt idx="317" formatCode="0.00E+00">
                  <c:v>-3380.5619331018074</c:v>
                </c:pt>
                <c:pt idx="318" formatCode="0.00E+00">
                  <c:v>-3363.8996031549027</c:v>
                </c:pt>
                <c:pt idx="319" formatCode="0.00E+00">
                  <c:v>-3350.250925374185</c:v>
                </c:pt>
                <c:pt idx="320" formatCode="0.00E+00">
                  <c:v>-3332.5952488643602</c:v>
                </c:pt>
                <c:pt idx="321" formatCode="0.00E+00">
                  <c:v>-3305.9720868225504</c:v>
                </c:pt>
                <c:pt idx="322" formatCode="0.00E+00">
                  <c:v>-3282.3151036085715</c:v>
                </c:pt>
                <c:pt idx="323" formatCode="0.00E+00">
                  <c:v>-3250.0679733057882</c:v>
                </c:pt>
                <c:pt idx="324" formatCode="0.00E+00">
                  <c:v>-3243.2032396764566</c:v>
                </c:pt>
                <c:pt idx="325" formatCode="0.00E+00">
                  <c:v>-3211.921876772542</c:v>
                </c:pt>
                <c:pt idx="326" formatCode="0.00E+00">
                  <c:v>-3211.4906426822599</c:v>
                </c:pt>
                <c:pt idx="327" formatCode="0.00E+00">
                  <c:v>-3198.8074926121508</c:v>
                </c:pt>
                <c:pt idx="328" formatCode="0.00E+00">
                  <c:v>-2859.9301747655663</c:v>
                </c:pt>
                <c:pt idx="329" formatCode="0.00E+00">
                  <c:v>-3013.7728374038006</c:v>
                </c:pt>
                <c:pt idx="330" formatCode="0.00E+00">
                  <c:v>-2827.1665084927404</c:v>
                </c:pt>
                <c:pt idx="331" formatCode="0.00E+00">
                  <c:v>-2900.1326045607243</c:v>
                </c:pt>
                <c:pt idx="332" formatCode="0.00E+00">
                  <c:v>-2988.163780696299</c:v>
                </c:pt>
                <c:pt idx="333" formatCode="0.00E+00">
                  <c:v>-2982.1733453015286</c:v>
                </c:pt>
                <c:pt idx="334" formatCode="0.00E+00">
                  <c:v>-2956.9581004251513</c:v>
                </c:pt>
                <c:pt idx="335" formatCode="0.00E+00">
                  <c:v>-2819.9473245501126</c:v>
                </c:pt>
                <c:pt idx="336" formatCode="0.00E+00">
                  <c:v>-2932.513125711791</c:v>
                </c:pt>
                <c:pt idx="337" formatCode="0.00E+00">
                  <c:v>-2937.7246679753889</c:v>
                </c:pt>
                <c:pt idx="338" formatCode="0.00E+00">
                  <c:v>-2892.6150633411517</c:v>
                </c:pt>
                <c:pt idx="339" formatCode="0.00E+00">
                  <c:v>-2966.5160409572372</c:v>
                </c:pt>
                <c:pt idx="340" formatCode="0.00E+00">
                  <c:v>-1940.004098032804</c:v>
                </c:pt>
                <c:pt idx="341" formatCode="0.00E+00">
                  <c:v>-1890.3065328111795</c:v>
                </c:pt>
                <c:pt idx="342" formatCode="0.00E+00">
                  <c:v>-2210.4398496682579</c:v>
                </c:pt>
                <c:pt idx="343" formatCode="0.00E+00">
                  <c:v>-2599.8805972970667</c:v>
                </c:pt>
                <c:pt idx="344" formatCode="0.00E+00">
                  <c:v>-2345.5162310007354</c:v>
                </c:pt>
                <c:pt idx="345" formatCode="0.00E+00">
                  <c:v>-2071.6518128338666</c:v>
                </c:pt>
                <c:pt idx="346" formatCode="0.00E+00">
                  <c:v>3786.232344213679</c:v>
                </c:pt>
                <c:pt idx="347" formatCode="0.00E+00">
                  <c:v>5189.1070112685293</c:v>
                </c:pt>
                <c:pt idx="348" formatCode="0.00E+00">
                  <c:v>1217.6890969326255</c:v>
                </c:pt>
                <c:pt idx="349" formatCode="0.00E+00">
                  <c:v>963.84550381752024</c:v>
                </c:pt>
                <c:pt idx="350" formatCode="0.00E+00">
                  <c:v>-37.74900042849481</c:v>
                </c:pt>
                <c:pt idx="351" formatCode="0.00E+00">
                  <c:v>-1956.246094229796</c:v>
                </c:pt>
                <c:pt idx="352" formatCode="0.00E+00">
                  <c:v>-2438.8257867672069</c:v>
                </c:pt>
                <c:pt idx="353" formatCode="0.00E+00">
                  <c:v>-2100.6662369173005</c:v>
                </c:pt>
                <c:pt idx="354" formatCode="0.00E+00">
                  <c:v>-711.2317750721196</c:v>
                </c:pt>
                <c:pt idx="355" formatCode="0.00E+00">
                  <c:v>904.09427084742629</c:v>
                </c:pt>
                <c:pt idx="356" formatCode="0.00E+00">
                  <c:v>2092.7247232209661</c:v>
                </c:pt>
                <c:pt idx="357" formatCode="0.00E+00">
                  <c:v>1230.7270615466223</c:v>
                </c:pt>
                <c:pt idx="358" formatCode="0.00E+00">
                  <c:v>4406.8719724248494</c:v>
                </c:pt>
                <c:pt idx="359" formatCode="0.00E+00">
                  <c:v>-1716.3779099867768</c:v>
                </c:pt>
                <c:pt idx="360" formatCode="0.00E+00">
                  <c:v>-427.43468647342729</c:v>
                </c:pt>
                <c:pt idx="361" formatCode="0.00E+00">
                  <c:v>-1395.0880071217839</c:v>
                </c:pt>
                <c:pt idx="362" formatCode="0.00E+00">
                  <c:v>-2381.8810607780647</c:v>
                </c:pt>
                <c:pt idx="363" formatCode="0.00E+00">
                  <c:v>-2533.4846012984995</c:v>
                </c:pt>
                <c:pt idx="364" formatCode="0.00E+00">
                  <c:v>7535.3166693991516</c:v>
                </c:pt>
                <c:pt idx="365" formatCode="0.00E+00">
                  <c:v>15395.193447848578</c:v>
                </c:pt>
                <c:pt idx="366" formatCode="0.00E+00">
                  <c:v>2189.5559366504845</c:v>
                </c:pt>
                <c:pt idx="367" formatCode="0.00E+00">
                  <c:v>-5808.7585846244292</c:v>
                </c:pt>
                <c:pt idx="368" formatCode="0.00E+00">
                  <c:v>-6843.3205956944767</c:v>
                </c:pt>
                <c:pt idx="369" formatCode="0.00E+00">
                  <c:v>-6349.6075731934689</c:v>
                </c:pt>
                <c:pt idx="370" formatCode="0.00E+00">
                  <c:v>-3074.9210748274236</c:v>
                </c:pt>
                <c:pt idx="371" formatCode="0.00E+00">
                  <c:v>4052.8620513180599</c:v>
                </c:pt>
                <c:pt idx="372" formatCode="0.00E+00">
                  <c:v>4836.1403055108331</c:v>
                </c:pt>
                <c:pt idx="373" formatCode="0.00E+00">
                  <c:v>3521.2721112218546</c:v>
                </c:pt>
                <c:pt idx="374" formatCode="0.00E+00">
                  <c:v>-304.68170410498328</c:v>
                </c:pt>
                <c:pt idx="375" formatCode="0.00E+00">
                  <c:v>1206.8393687614071</c:v>
                </c:pt>
                <c:pt idx="376" formatCode="0.00E+00">
                  <c:v>1730.6346404406709</c:v>
                </c:pt>
                <c:pt idx="377" formatCode="0.00E+00">
                  <c:v>15748.654653907324</c:v>
                </c:pt>
                <c:pt idx="378" formatCode="0.00E+00">
                  <c:v>1946.1335070940736</c:v>
                </c:pt>
                <c:pt idx="379" formatCode="0.00E+00">
                  <c:v>-4464.080191074514</c:v>
                </c:pt>
                <c:pt idx="380" formatCode="0.00E+00">
                  <c:v>-4469.5511540003363</c:v>
                </c:pt>
                <c:pt idx="381" formatCode="0.00E+00">
                  <c:v>-4689.4002184314295</c:v>
                </c:pt>
                <c:pt idx="382" formatCode="0.00E+00">
                  <c:v>6378.0578963370044</c:v>
                </c:pt>
                <c:pt idx="383" formatCode="0.00E+00">
                  <c:v>33180.739825279074</c:v>
                </c:pt>
                <c:pt idx="384" formatCode="0.00E+00">
                  <c:v>33205.421455978576</c:v>
                </c:pt>
                <c:pt idx="385" formatCode="0.00E+00">
                  <c:v>5961.2267476976522</c:v>
                </c:pt>
                <c:pt idx="386" formatCode="0.00E+00">
                  <c:v>3701.7065071937136</c:v>
                </c:pt>
                <c:pt idx="387" formatCode="0.00E+00">
                  <c:v>842.8492910219702</c:v>
                </c:pt>
                <c:pt idx="388" formatCode="0.00E+00">
                  <c:v>-6554.6648763192334</c:v>
                </c:pt>
                <c:pt idx="389" formatCode="0.00E+00">
                  <c:v>-4859.7168049933261</c:v>
                </c:pt>
                <c:pt idx="390" formatCode="0.00E+00">
                  <c:v>-12442.274724209507</c:v>
                </c:pt>
                <c:pt idx="391" formatCode="0.00E+00">
                  <c:v>-10975.74000078949</c:v>
                </c:pt>
                <c:pt idx="392" formatCode="0.00E+00">
                  <c:v>-9292.7618103096156</c:v>
                </c:pt>
                <c:pt idx="393" formatCode="0.00E+00">
                  <c:v>1620.5005938609188</c:v>
                </c:pt>
                <c:pt idx="394" formatCode="0.00E+00">
                  <c:v>3423.8323203895598</c:v>
                </c:pt>
                <c:pt idx="395" formatCode="0.00E+00">
                  <c:v>6775.6674294489931</c:v>
                </c:pt>
                <c:pt idx="396" formatCode="0.00E+00">
                  <c:v>3364.6381050650966</c:v>
                </c:pt>
                <c:pt idx="397" formatCode="0.00E+00">
                  <c:v>1503.0335274499412</c:v>
                </c:pt>
                <c:pt idx="398" formatCode="0.00E+00">
                  <c:v>-3409.9508717098524</c:v>
                </c:pt>
                <c:pt idx="399" formatCode="0.00E+00">
                  <c:v>-4555.6304642257392</c:v>
                </c:pt>
                <c:pt idx="400" formatCode="0.00E+00">
                  <c:v>-4718.3693958406384</c:v>
                </c:pt>
                <c:pt idx="401" formatCode="0.00E+00">
                  <c:v>-2451.2964202430544</c:v>
                </c:pt>
                <c:pt idx="402" formatCode="0.00E+00">
                  <c:v>-658.30228611827465</c:v>
                </c:pt>
                <c:pt idx="403" formatCode="0.00E+00">
                  <c:v>-3070.3053099407389</c:v>
                </c:pt>
                <c:pt idx="404" formatCode="0.00E+00">
                  <c:v>-4211.2689744949548</c:v>
                </c:pt>
                <c:pt idx="405" formatCode="0.00E+00">
                  <c:v>-4356.9092155638691</c:v>
                </c:pt>
                <c:pt idx="406" formatCode="0.00E+00">
                  <c:v>-4733.3317882538195</c:v>
                </c:pt>
                <c:pt idx="407" formatCode="0.00E+00">
                  <c:v>-3841.5921592685099</c:v>
                </c:pt>
                <c:pt idx="408" formatCode="0.00E+00">
                  <c:v>9507.1431706077583</c:v>
                </c:pt>
                <c:pt idx="409" formatCode="0.00E+00">
                  <c:v>2162.4965569501719</c:v>
                </c:pt>
                <c:pt idx="410" formatCode="0.00E+00">
                  <c:v>-2473.3918630918643</c:v>
                </c:pt>
                <c:pt idx="411" formatCode="0.00E+00">
                  <c:v>-4477.9136673756893</c:v>
                </c:pt>
                <c:pt idx="412" formatCode="0.00E+00">
                  <c:v>-4759.9260521506667</c:v>
                </c:pt>
                <c:pt idx="413" formatCode="0.00E+00">
                  <c:v>-4948.0323512411514</c:v>
                </c:pt>
                <c:pt idx="414" formatCode="0.00E+00">
                  <c:v>-5012.6490092171753</c:v>
                </c:pt>
                <c:pt idx="415" formatCode="0.00E+00">
                  <c:v>-4912.1270169353784</c:v>
                </c:pt>
                <c:pt idx="416" formatCode="0.00E+00">
                  <c:v>-4956.6220098276344</c:v>
                </c:pt>
                <c:pt idx="417" formatCode="0.00E+00">
                  <c:v>-4801.9389546537859</c:v>
                </c:pt>
                <c:pt idx="418" formatCode="0.00E+00">
                  <c:v>-4752.1380962030344</c:v>
                </c:pt>
                <c:pt idx="419" formatCode="0.00E+00">
                  <c:v>-4786.2902452750041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4-44C0-BC46-56D502EE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078720"/>
        <c:axId val="1056351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46.13</c:v>
                      </c:pt>
                      <c:pt idx="297" formatCode="0.00E+00">
                        <c:v>-24878.051443424403</c:v>
                      </c:pt>
                      <c:pt idx="298" formatCode="0.00E+00">
                        <c:v>-28548.116274664506</c:v>
                      </c:pt>
                      <c:pt idx="299" formatCode="0.00E+00">
                        <c:v>-31491.224461783164</c:v>
                      </c:pt>
                      <c:pt idx="300" formatCode="0.00E+00">
                        <c:v>-34007.276013153423</c:v>
                      </c:pt>
                      <c:pt idx="301" formatCode="0.00E+00">
                        <c:v>-36247.073540332029</c:v>
                      </c:pt>
                      <c:pt idx="302" formatCode="0.00E+00">
                        <c:v>-38276.29157751867</c:v>
                      </c:pt>
                      <c:pt idx="303" formatCode="0.00E+00">
                        <c:v>-40190.512442734245</c:v>
                      </c:pt>
                      <c:pt idx="304" formatCode="0.00E+00">
                        <c:v>-42137.679844155398</c:v>
                      </c:pt>
                      <c:pt idx="305" formatCode="0.00E+00">
                        <c:v>-44015.220256581466</c:v>
                      </c:pt>
                      <c:pt idx="306" formatCode="0.00E+00">
                        <c:v>-45768.232942380295</c:v>
                      </c:pt>
                      <c:pt idx="307" formatCode="0.00E+00">
                        <c:v>-47495.34690851577</c:v>
                      </c:pt>
                      <c:pt idx="308" formatCode="0.00E+00">
                        <c:v>-49142.179127006646</c:v>
                      </c:pt>
                      <c:pt idx="309" formatCode="0.00E+00">
                        <c:v>-50714.461081728507</c:v>
                      </c:pt>
                      <c:pt idx="310" formatCode="0.00E+00">
                        <c:v>-52225.733827873752</c:v>
                      </c:pt>
                      <c:pt idx="311" formatCode="0.00E+00">
                        <c:v>-53693.159213111787</c:v>
                      </c:pt>
                      <c:pt idx="312" formatCode="0.00E+00">
                        <c:v>-55117.992076279545</c:v>
                      </c:pt>
                      <c:pt idx="313" formatCode="0.00E+00">
                        <c:v>-56183.684672103722</c:v>
                      </c:pt>
                      <c:pt idx="314" formatCode="0.00E+00">
                        <c:v>-57385.823920659001</c:v>
                      </c:pt>
                      <c:pt idx="315" formatCode="0.00E+00">
                        <c:v>-58616.97112504438</c:v>
                      </c:pt>
                      <c:pt idx="316" formatCode="0.00E+00">
                        <c:v>-59854.096033800124</c:v>
                      </c:pt>
                      <c:pt idx="317" formatCode="0.00E+00">
                        <c:v>-61083.444627696583</c:v>
                      </c:pt>
                      <c:pt idx="318" formatCode="0.00E+00">
                        <c:v>-62313.829765273411</c:v>
                      </c:pt>
                      <c:pt idx="319" formatCode="0.00E+00">
                        <c:v>-63526.033671596088</c:v>
                      </c:pt>
                      <c:pt idx="320" formatCode="0.00E+00">
                        <c:v>-64714.314287341855</c:v>
                      </c:pt>
                      <c:pt idx="321" formatCode="0.00E+00">
                        <c:v>-65874.871285704197</c:v>
                      </c:pt>
                      <c:pt idx="322" formatCode="0.00E+00">
                        <c:v>-67020.694793486517</c:v>
                      </c:pt>
                      <c:pt idx="323" formatCode="0.00E+00">
                        <c:v>-68141.193711415544</c:v>
                      </c:pt>
                      <c:pt idx="324" formatCode="0.00E+00">
                        <c:v>-69271.225177419474</c:v>
                      </c:pt>
                      <c:pt idx="325" formatCode="0.00E+00">
                        <c:v>-70361.80319977738</c:v>
                      </c:pt>
                      <c:pt idx="326" formatCode="0.00E+00">
                        <c:v>-71468.943814139944</c:v>
                      </c:pt>
                      <c:pt idx="327" formatCode="0.00E+00">
                        <c:v>-72550.237240947303</c:v>
                      </c:pt>
                      <c:pt idx="328" formatCode="0.00E+00">
                        <c:v>-73292.382337061485</c:v>
                      </c:pt>
                      <c:pt idx="329" formatCode="0.00E+00">
                        <c:v>-74514.888308899259</c:v>
                      </c:pt>
                      <c:pt idx="330" formatCode="0.00E+00">
                        <c:v>-75385.139662428264</c:v>
                      </c:pt>
                      <c:pt idx="331" formatCode="0.00E+00">
                        <c:v>-76503.673640697598</c:v>
                      </c:pt>
                      <c:pt idx="332" formatCode="0.00E+00">
                        <c:v>-77626.464538873901</c:v>
                      </c:pt>
                      <c:pt idx="333" formatCode="0.00E+00">
                        <c:v>-78644.876185497458</c:v>
                      </c:pt>
                      <c:pt idx="334" formatCode="0.00E+00">
                        <c:v>-79634.127505353041</c:v>
                      </c:pt>
                      <c:pt idx="335" formatCode="0.00E+00">
                        <c:v>-80502.04392678992</c:v>
                      </c:pt>
                      <c:pt idx="336" formatCode="0.00E+00">
                        <c:v>-81610.369900243924</c:v>
                      </c:pt>
                      <c:pt idx="337" formatCode="0.00E+00">
                        <c:v>-82602.525064016794</c:v>
                      </c:pt>
                      <c:pt idx="338" formatCode="0.00E+00">
                        <c:v>-83535.872877547677</c:v>
                      </c:pt>
                      <c:pt idx="339" formatCode="0.00E+00">
                        <c:v>-84580.056858171301</c:v>
                      </c:pt>
                      <c:pt idx="340" formatCode="0.00E+00">
                        <c:v>-84515.948146474955</c:v>
                      </c:pt>
                      <c:pt idx="341" formatCode="0.00E+00">
                        <c:v>-85421.052818479031</c:v>
                      </c:pt>
                      <c:pt idx="342" formatCode="0.00E+00">
                        <c:v>-86688.651450159916</c:v>
                      </c:pt>
                      <c:pt idx="343" formatCode="0.00E+00">
                        <c:v>-88018.471008687164</c:v>
                      </c:pt>
                      <c:pt idx="344" formatCode="0.00E+00">
                        <c:v>-88697.63667307001</c:v>
                      </c:pt>
                      <c:pt idx="345" formatCode="0.00E+00">
                        <c:v>-89350.679408143173</c:v>
                      </c:pt>
                      <c:pt idx="346" formatCode="0.00E+00">
                        <c:v>-84413.294407005844</c:v>
                      </c:pt>
                      <c:pt idx="347" formatCode="0.00E+00">
                        <c:v>-83924.715486464629</c:v>
                      </c:pt>
                      <c:pt idx="348" formatCode="0.00E+00">
                        <c:v>-88804.42070329847</c:v>
                      </c:pt>
                      <c:pt idx="349" formatCode="0.00E+00">
                        <c:v>-89960.729112553803</c:v>
                      </c:pt>
                      <c:pt idx="350" formatCode="0.00E+00">
                        <c:v>-91859.143461926491</c:v>
                      </c:pt>
                      <c:pt idx="351" formatCode="0.00E+00">
                        <c:v>-94668.985023621615</c:v>
                      </c:pt>
                      <c:pt idx="352" formatCode="0.00E+00">
                        <c:v>-96037.595959358761</c:v>
                      </c:pt>
                      <c:pt idx="353" formatCode="0.00E+00">
                        <c:v>-96580.309582968504</c:v>
                      </c:pt>
                      <c:pt idx="354" formatCode="0.00E+00">
                        <c:v>-96066.738792562843</c:v>
                      </c:pt>
                      <c:pt idx="355" formatCode="0.00E+00">
                        <c:v>-95322.40927659288</c:v>
                      </c:pt>
                      <c:pt idx="356" formatCode="0.00E+00">
                        <c:v>-95000.044718444435</c:v>
                      </c:pt>
                      <c:pt idx="357" formatCode="0.00E+00">
                        <c:v>-96723.708616834745</c:v>
                      </c:pt>
                      <c:pt idx="358" formatCode="0.00E+00">
                        <c:v>-94404.756039999382</c:v>
                      </c:pt>
                      <c:pt idx="359" formatCode="0.00E+00">
                        <c:v>-101380.84516831271</c:v>
                      </c:pt>
                      <c:pt idx="360" formatCode="0.00E+00">
                        <c:v>-100940.50424052545</c:v>
                      </c:pt>
                      <c:pt idx="361" formatCode="0.00E+00">
                        <c:v>-102752.63461411062</c:v>
                      </c:pt>
                      <c:pt idx="362" formatCode="0.00E+00">
                        <c:v>-104579.88698439408</c:v>
                      </c:pt>
                      <c:pt idx="363" formatCode="0.00E+00">
                        <c:v>-105568.03562546318</c:v>
                      </c:pt>
                      <c:pt idx="364" formatCode="0.00E+00">
                        <c:v>-96331.964974042479</c:v>
                      </c:pt>
                      <c:pt idx="365" formatCode="0.00E+00">
                        <c:v>-89301.100471042475</c:v>
                      </c:pt>
                      <c:pt idx="366" formatCode="0.00E+00">
                        <c:v>-103332.12463021916</c:v>
                      </c:pt>
                      <c:pt idx="367" formatCode="0.00E+00">
                        <c:v>-112152.28963264759</c:v>
                      </c:pt>
                      <c:pt idx="368" formatCode="0.00E+00">
                        <c:v>-114005.25231826968</c:v>
                      </c:pt>
                      <c:pt idx="369" formatCode="0.00E+00">
                        <c:v>-114326.5735694622</c:v>
                      </c:pt>
                      <c:pt idx="370" formatCode="0.00E+00">
                        <c:v>-111863.63553246435</c:v>
                      </c:pt>
                      <c:pt idx="371" formatCode="0.00E+00">
                        <c:v>-105544.39295590564</c:v>
                      </c:pt>
                      <c:pt idx="372" formatCode="0.00E+00">
                        <c:v>-105566.52267381102</c:v>
                      </c:pt>
                      <c:pt idx="373" formatCode="0.00E+00">
                        <c:v>-107683.73914552892</c:v>
                      </c:pt>
                      <c:pt idx="374" formatCode="0.00E+00">
                        <c:v>-112309.05208325724</c:v>
                      </c:pt>
                      <c:pt idx="375" formatCode="0.00E+00">
                        <c:v>-111593.96927648442</c:v>
                      </c:pt>
                      <c:pt idx="376" formatCode="0.00E+00">
                        <c:v>-111863.7575690082</c:v>
                      </c:pt>
                      <c:pt idx="377" formatCode="0.00E+00">
                        <c:v>-98636.530519328255</c:v>
                      </c:pt>
                      <c:pt idx="378" formatCode="0.00E+00">
                        <c:v>-113227.11616448605</c:v>
                      </c:pt>
                      <c:pt idx="379" formatCode="0.00E+00">
                        <c:v>-120422.72614587686</c:v>
                      </c:pt>
                      <c:pt idx="380" formatCode="0.00E+00">
                        <c:v>-121210.983620111</c:v>
                      </c:pt>
                      <c:pt idx="381" formatCode="0.00E+00">
                        <c:v>-122211.06613354622</c:v>
                      </c:pt>
                      <c:pt idx="382" formatCode="0.00E+00">
                        <c:v>-111921.34345122351</c:v>
                      </c:pt>
                      <c:pt idx="383" formatCode="0.00E+00">
                        <c:v>-85893.952386241726</c:v>
                      </c:pt>
                      <c:pt idx="384" formatCode="0.00E+00">
                        <c:v>-86642.168964281271</c:v>
                      </c:pt>
                      <c:pt idx="385" formatCode="0.00E+00">
                        <c:v>-114656.91966427445</c:v>
                      </c:pt>
                      <c:pt idx="386" formatCode="0.00E+00">
                        <c:v>-117684.70269938932</c:v>
                      </c:pt>
                      <c:pt idx="387" formatCode="0.00E+00">
                        <c:v>-121309.57716876436</c:v>
                      </c:pt>
                      <c:pt idx="388" formatCode="0.00E+00">
                        <c:v>-129470.90939079851</c:v>
                      </c:pt>
                      <c:pt idx="389" formatCode="0.00E+00">
                        <c:v>-128537.62525474097</c:v>
                      </c:pt>
                      <c:pt idx="390" formatCode="0.00E+00">
                        <c:v>-136879.73685175012</c:v>
                      </c:pt>
                      <c:pt idx="391" formatCode="0.00E+00">
                        <c:v>-136170.68823795667</c:v>
                      </c:pt>
                      <c:pt idx="392" formatCode="0.00E+00">
                        <c:v>-135243.17014804643</c:v>
                      </c:pt>
                      <c:pt idx="393" formatCode="0.00E+00">
                        <c:v>-125083.38230479773</c:v>
                      </c:pt>
                      <c:pt idx="394" formatCode="0.00E+00">
                        <c:v>-124031.57901791703</c:v>
                      </c:pt>
                      <c:pt idx="395" formatCode="0.00E+00">
                        <c:v>-121429.36463150139</c:v>
                      </c:pt>
                      <c:pt idx="396" formatCode="0.00E+00">
                        <c:v>-125588.14438698131</c:v>
                      </c:pt>
                      <c:pt idx="397" formatCode="0.00E+00">
                        <c:v>-128195.66558452639</c:v>
                      </c:pt>
                      <c:pt idx="398" formatCode="0.00E+00">
                        <c:v>-133852.76836002542</c:v>
                      </c:pt>
                      <c:pt idx="399" formatCode="0.00E+00">
                        <c:v>-135740.80277093512</c:v>
                      </c:pt>
                      <c:pt idx="400" formatCode="0.00E+00">
                        <c:v>-136644.16679626919</c:v>
                      </c:pt>
                      <c:pt idx="401" formatCode="0.00E+00">
                        <c:v>-135116.02219891621</c:v>
                      </c:pt>
                      <c:pt idx="402" formatCode="0.00E+00">
                        <c:v>-134060.2919398068</c:v>
                      </c:pt>
                      <c:pt idx="403" formatCode="0.00E+00">
                        <c:v>-137207.92577669348</c:v>
                      </c:pt>
                      <c:pt idx="404" formatCode="0.00E+00">
                        <c:v>-139082.91788758856</c:v>
                      </c:pt>
                      <c:pt idx="405" formatCode="0.00E+00">
                        <c:v>-139961.01418135111</c:v>
                      </c:pt>
                      <c:pt idx="406" formatCode="0.00E+00">
                        <c:v>-141068.34968694291</c:v>
                      </c:pt>
                      <c:pt idx="407" formatCode="0.00E+00">
                        <c:v>-140906.00846771288</c:v>
                      </c:pt>
                      <c:pt idx="408" formatCode="0.00E+00">
                        <c:v>-128285.18496501505</c:v>
                      </c:pt>
                      <c:pt idx="409" formatCode="0.00E+00">
                        <c:v>-136356.28412806944</c:v>
                      </c:pt>
                      <c:pt idx="410" formatCode="0.00E+00">
                        <c:v>-141717.19250825405</c:v>
                      </c:pt>
                      <c:pt idx="411" formatCode="0.00E+00">
                        <c:v>-144445.32777443615</c:v>
                      </c:pt>
                      <c:pt idx="412" formatCode="0.00E+00">
                        <c:v>-145449.57263438674</c:v>
                      </c:pt>
                      <c:pt idx="413" formatCode="0.00E+00">
                        <c:v>-146358.55537130492</c:v>
                      </c:pt>
                      <c:pt idx="414" formatCode="0.00E+00">
                        <c:v>-147142.716833674</c:v>
                      </c:pt>
                      <c:pt idx="415" formatCode="0.00E+00">
                        <c:v>-147760.43188686206</c:v>
                      </c:pt>
                      <c:pt idx="416" formatCode="0.00E+00">
                        <c:v>-148521.87952687222</c:v>
                      </c:pt>
                      <c:pt idx="417" formatCode="0.00E+00">
                        <c:v>-149082.88758198643</c:v>
                      </c:pt>
                      <c:pt idx="418" formatCode="0.00E+00">
                        <c:v>-149747.53867381258</c:v>
                      </c:pt>
                      <c:pt idx="419" formatCode="0.00E+00">
                        <c:v>-150494.92551908962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54-44C0-BC46-56D502EE91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46.13</c:v>
                      </c:pt>
                      <c:pt idx="297" formatCode="0.00E+00">
                        <c:v>21421.989221056894</c:v>
                      </c:pt>
                      <c:pt idx="298" formatCode="0.00E+00">
                        <c:v>23237.625434565416</c:v>
                      </c:pt>
                      <c:pt idx="299" formatCode="0.00E+00">
                        <c:v>25271.284715175865</c:v>
                      </c:pt>
                      <c:pt idx="300" formatCode="0.00E+00">
                        <c:v>27347.073987380376</c:v>
                      </c:pt>
                      <c:pt idx="301" formatCode="0.00E+00">
                        <c:v>29395.053021301672</c:v>
                      </c:pt>
                      <c:pt idx="302" formatCode="0.00E+00">
                        <c:v>31405.73108319701</c:v>
                      </c:pt>
                      <c:pt idx="303" formatCode="0.00E+00">
                        <c:v>33324.432017833788</c:v>
                      </c:pt>
                      <c:pt idx="304" formatCode="0.00E+00">
                        <c:v>35034.085703723555</c:v>
                      </c:pt>
                      <c:pt idx="305" formatCode="0.00E+00">
                        <c:v>36661.242145318683</c:v>
                      </c:pt>
                      <c:pt idx="306" formatCode="0.00E+00">
                        <c:v>38279.859898285424</c:v>
                      </c:pt>
                      <c:pt idx="307" formatCode="0.00E+00">
                        <c:v>39806.75305802685</c:v>
                      </c:pt>
                      <c:pt idx="308" formatCode="0.00E+00">
                        <c:v>41309.023840769543</c:v>
                      </c:pt>
                      <c:pt idx="309" formatCode="0.00E+00">
                        <c:v>42791.563199007702</c:v>
                      </c:pt>
                      <c:pt idx="310" formatCode="0.00E+00">
                        <c:v>44249.808779416526</c:v>
                      </c:pt>
                      <c:pt idx="311" formatCode="0.00E+00">
                        <c:v>45674.268244026993</c:v>
                      </c:pt>
                      <c:pt idx="312" formatCode="0.00E+00">
                        <c:v>47070.298928184995</c:v>
                      </c:pt>
                      <c:pt idx="313" formatCode="0.00E+00">
                        <c:v>48760.196262654841</c:v>
                      </c:pt>
                      <c:pt idx="314" formatCode="0.00E+00">
                        <c:v>50253.4064209977</c:v>
                      </c:pt>
                      <c:pt idx="315" formatCode="0.00E+00">
                        <c:v>51661.804686473435</c:v>
                      </c:pt>
                      <c:pt idx="316" formatCode="0.00E+00">
                        <c:v>53012.355540016251</c:v>
                      </c:pt>
                      <c:pt idx="317" formatCode="0.00E+00">
                        <c:v>54322.320761492963</c:v>
                      </c:pt>
                      <c:pt idx="318" formatCode="0.00E+00">
                        <c:v>55586.030558963605</c:v>
                      </c:pt>
                      <c:pt idx="319" formatCode="0.00E+00">
                        <c:v>56825.531820847711</c:v>
                      </c:pt>
                      <c:pt idx="320" formatCode="0.00E+00">
                        <c:v>58049.123789613135</c:v>
                      </c:pt>
                      <c:pt idx="321" formatCode="0.00E+00">
                        <c:v>59262.927112059093</c:v>
                      </c:pt>
                      <c:pt idx="322" formatCode="0.00E+00">
                        <c:v>60456.064586269371</c:v>
                      </c:pt>
                      <c:pt idx="323" formatCode="0.00E+00">
                        <c:v>61641.057764803969</c:v>
                      </c:pt>
                      <c:pt idx="324" formatCode="0.00E+00">
                        <c:v>62784.818698066563</c:v>
                      </c:pt>
                      <c:pt idx="325" formatCode="0.00E+00">
                        <c:v>63937.9594462323</c:v>
                      </c:pt>
                      <c:pt idx="326" formatCode="0.00E+00">
                        <c:v>65045.962528775432</c:v>
                      </c:pt>
                      <c:pt idx="327" formatCode="0.00E+00">
                        <c:v>66152.622255723007</c:v>
                      </c:pt>
                      <c:pt idx="328" formatCode="0.00E+00">
                        <c:v>67572.521987530345</c:v>
                      </c:pt>
                      <c:pt idx="329" formatCode="0.00E+00">
                        <c:v>68487.342634091663</c:v>
                      </c:pt>
                      <c:pt idx="330" formatCode="0.00E+00">
                        <c:v>69730.80664544279</c:v>
                      </c:pt>
                      <c:pt idx="331" formatCode="0.00E+00">
                        <c:v>70703.408431576143</c:v>
                      </c:pt>
                      <c:pt idx="332" formatCode="0.00E+00">
                        <c:v>71650.136977481307</c:v>
                      </c:pt>
                      <c:pt idx="333" formatCode="0.00E+00">
                        <c:v>72680.529494894392</c:v>
                      </c:pt>
                      <c:pt idx="334" formatCode="0.00E+00">
                        <c:v>73720.211304502736</c:v>
                      </c:pt>
                      <c:pt idx="335" formatCode="0.00E+00">
                        <c:v>74862.149277689692</c:v>
                      </c:pt>
                      <c:pt idx="336" formatCode="0.00E+00">
                        <c:v>75745.343648820344</c:v>
                      </c:pt>
                      <c:pt idx="337" formatCode="0.00E+00">
                        <c:v>76727.075728066018</c:v>
                      </c:pt>
                      <c:pt idx="338" formatCode="0.00E+00">
                        <c:v>77750.642750865387</c:v>
                      </c:pt>
                      <c:pt idx="339" formatCode="0.00E+00">
                        <c:v>78647.024776256818</c:v>
                      </c:pt>
                      <c:pt idx="340" formatCode="0.00E+00">
                        <c:v>80635.939950409345</c:v>
                      </c:pt>
                      <c:pt idx="341" formatCode="0.00E+00">
                        <c:v>81640.439752856662</c:v>
                      </c:pt>
                      <c:pt idx="342" formatCode="0.00E+00">
                        <c:v>82267.771750823405</c:v>
                      </c:pt>
                      <c:pt idx="343" formatCode="0.00E+00">
                        <c:v>82818.709814093017</c:v>
                      </c:pt>
                      <c:pt idx="344" formatCode="0.00E+00">
                        <c:v>84006.604211068552</c:v>
                      </c:pt>
                      <c:pt idx="345" formatCode="0.00E+00">
                        <c:v>85207.375782475443</c:v>
                      </c:pt>
                      <c:pt idx="346" formatCode="0.00E+00">
                        <c:v>91985.759095433212</c:v>
                      </c:pt>
                      <c:pt idx="347" formatCode="0.00E+00">
                        <c:v>94302.929509001682</c:v>
                      </c:pt>
                      <c:pt idx="348" formatCode="0.00E+00">
                        <c:v>91239.79889716371</c:v>
                      </c:pt>
                      <c:pt idx="349" formatCode="0.00E+00">
                        <c:v>91888.420120188835</c:v>
                      </c:pt>
                      <c:pt idx="350" formatCode="0.00E+00">
                        <c:v>91783.645461069507</c:v>
                      </c:pt>
                      <c:pt idx="351" formatCode="0.00E+00">
                        <c:v>90756.492835162033</c:v>
                      </c:pt>
                      <c:pt idx="352" formatCode="0.00E+00">
                        <c:v>91159.944385824347</c:v>
                      </c:pt>
                      <c:pt idx="353" formatCode="0.00E+00">
                        <c:v>92378.977109133906</c:v>
                      </c:pt>
                      <c:pt idx="354" formatCode="0.00E+00">
                        <c:v>94644.275242418589</c:v>
                      </c:pt>
                      <c:pt idx="355" formatCode="0.00E+00">
                        <c:v>97130.597818287744</c:v>
                      </c:pt>
                      <c:pt idx="356" formatCode="0.00E+00">
                        <c:v>99185.494164886361</c:v>
                      </c:pt>
                      <c:pt idx="357" formatCode="0.00E+00">
                        <c:v>99185.162739927997</c:v>
                      </c:pt>
                      <c:pt idx="358" formatCode="0.00E+00">
                        <c:v>103218.49998484908</c:v>
                      </c:pt>
                      <c:pt idx="359" formatCode="0.00E+00">
                        <c:v>97948.089348339141</c:v>
                      </c:pt>
                      <c:pt idx="360" formatCode="0.00E+00">
                        <c:v>100085.6348675786</c:v>
                      </c:pt>
                      <c:pt idx="361" formatCode="0.00E+00">
                        <c:v>99962.458599867052</c:v>
                      </c:pt>
                      <c:pt idx="362" formatCode="0.00E+00">
                        <c:v>99816.124862837954</c:v>
                      </c:pt>
                      <c:pt idx="363" formatCode="0.00E+00">
                        <c:v>100501.06642286619</c:v>
                      </c:pt>
                      <c:pt idx="364" formatCode="0.00E+00">
                        <c:v>111402.59831284078</c:v>
                      </c:pt>
                      <c:pt idx="365" formatCode="0.00E+00">
                        <c:v>120091.48736673963</c:v>
                      </c:pt>
                      <c:pt idx="366" formatCode="0.00E+00">
                        <c:v>107711.23650352014</c:v>
                      </c:pt>
                      <c:pt idx="367" formatCode="0.00E+00">
                        <c:v>100534.77246339872</c:v>
                      </c:pt>
                      <c:pt idx="368" formatCode="0.00E+00">
                        <c:v>100318.61112688073</c:v>
                      </c:pt>
                      <c:pt idx="369" formatCode="0.00E+00">
                        <c:v>101627.35842307526</c:v>
                      </c:pt>
                      <c:pt idx="370" formatCode="0.00E+00">
                        <c:v>105713.79338280951</c:v>
                      </c:pt>
                      <c:pt idx="371" formatCode="0.00E+00">
                        <c:v>113650.11705854177</c:v>
                      </c:pt>
                      <c:pt idx="372" formatCode="0.00E+00">
                        <c:v>115238.8032848327</c:v>
                      </c:pt>
                      <c:pt idx="373" formatCode="0.00E+00">
                        <c:v>114726.28336797263</c:v>
                      </c:pt>
                      <c:pt idx="374" formatCode="0.00E+00">
                        <c:v>111699.68867504728</c:v>
                      </c:pt>
                      <c:pt idx="375" formatCode="0.00E+00">
                        <c:v>114007.64801400722</c:v>
                      </c:pt>
                      <c:pt idx="376" formatCode="0.00E+00">
                        <c:v>115325.02684988953</c:v>
                      </c:pt>
                      <c:pt idx="377" formatCode="0.00E+00">
                        <c:v>130133.83982714289</c:v>
                      </c:pt>
                      <c:pt idx="378" formatCode="0.00E+00">
                        <c:v>117119.38317867419</c:v>
                      </c:pt>
                      <c:pt idx="379" formatCode="0.00E+00">
                        <c:v>111494.56576372782</c:v>
                      </c:pt>
                      <c:pt idx="380" formatCode="0.00E+00">
                        <c:v>112271.88131211033</c:v>
                      </c:pt>
                      <c:pt idx="381" formatCode="0.00E+00">
                        <c:v>112832.26569668336</c:v>
                      </c:pt>
                      <c:pt idx="382" formatCode="0.00E+00">
                        <c:v>124677.45924389752</c:v>
                      </c:pt>
                      <c:pt idx="383" formatCode="0.00E+00">
                        <c:v>152255.43203679987</c:v>
                      </c:pt>
                      <c:pt idx="384" formatCode="0.00E+00">
                        <c:v>153053.01187623842</c:v>
                      </c:pt>
                      <c:pt idx="385" formatCode="0.00E+00">
                        <c:v>126579.37315966976</c:v>
                      </c:pt>
                      <c:pt idx="386" formatCode="0.00E+00">
                        <c:v>125088.11571377674</c:v>
                      </c:pt>
                      <c:pt idx="387" formatCode="0.00E+00">
                        <c:v>122995.27575080829</c:v>
                      </c:pt>
                      <c:pt idx="388" formatCode="0.00E+00">
                        <c:v>116361.57963816004</c:v>
                      </c:pt>
                      <c:pt idx="389" formatCode="0.00E+00">
                        <c:v>118818.19164475432</c:v>
                      </c:pt>
                      <c:pt idx="390" formatCode="0.00E+00">
                        <c:v>111995.1874033311</c:v>
                      </c:pt>
                      <c:pt idx="391" formatCode="0.00E+00">
                        <c:v>114219.20823637769</c:v>
                      </c:pt>
                      <c:pt idx="392" formatCode="0.00E+00">
                        <c:v>116657.64652742721</c:v>
                      </c:pt>
                      <c:pt idx="393" formatCode="0.00E+00">
                        <c:v>128324.38349251958</c:v>
                      </c:pt>
                      <c:pt idx="394" formatCode="0.00E+00">
                        <c:v>130879.24365869614</c:v>
                      </c:pt>
                      <c:pt idx="395" formatCode="0.00E+00">
                        <c:v>134980.69949039939</c:v>
                      </c:pt>
                      <c:pt idx="396" formatCode="0.00E+00">
                        <c:v>132317.42059711152</c:v>
                      </c:pt>
                      <c:pt idx="397" formatCode="0.00E+00">
                        <c:v>131201.73263942628</c:v>
                      </c:pt>
                      <c:pt idx="398" formatCode="0.00E+00">
                        <c:v>127032.86661660572</c:v>
                      </c:pt>
                      <c:pt idx="399" formatCode="0.00E+00">
                        <c:v>126629.54184248362</c:v>
                      </c:pt>
                      <c:pt idx="400" formatCode="0.00E+00">
                        <c:v>127207.4280045879</c:v>
                      </c:pt>
                      <c:pt idx="401" formatCode="0.00E+00">
                        <c:v>130213.4293584301</c:v>
                      </c:pt>
                      <c:pt idx="402" formatCode="0.00E+00">
                        <c:v>132743.68736757027</c:v>
                      </c:pt>
                      <c:pt idx="403" formatCode="0.00E+00">
                        <c:v>131067.31515681199</c:v>
                      </c:pt>
                      <c:pt idx="404" formatCode="0.00E+00">
                        <c:v>130660.37993859865</c:v>
                      </c:pt>
                      <c:pt idx="405" formatCode="0.00E+00">
                        <c:v>131247.19575022336</c:v>
                      </c:pt>
                      <c:pt idx="406" formatCode="0.00E+00">
                        <c:v>131601.68611043526</c:v>
                      </c:pt>
                      <c:pt idx="407" formatCode="0.00E+00">
                        <c:v>133222.82414917587</c:v>
                      </c:pt>
                      <c:pt idx="408" formatCode="0.00E+00">
                        <c:v>147299.47130623058</c:v>
                      </c:pt>
                      <c:pt idx="409" formatCode="0.00E+00">
                        <c:v>140681.2772419698</c:v>
                      </c:pt>
                      <c:pt idx="410" formatCode="0.00E+00">
                        <c:v>136770.4087820703</c:v>
                      </c:pt>
                      <c:pt idx="411" formatCode="0.00E+00">
                        <c:v>135489.50043968478</c:v>
                      </c:pt>
                      <c:pt idx="412" formatCode="0.00E+00">
                        <c:v>135929.72053008541</c:v>
                      </c:pt>
                      <c:pt idx="413" formatCode="0.00E+00">
                        <c:v>136462.4906688226</c:v>
                      </c:pt>
                      <c:pt idx="414" formatCode="0.00E+00">
                        <c:v>137117.41881523962</c:v>
                      </c:pt>
                      <c:pt idx="415" formatCode="0.00E+00">
                        <c:v>137936.1778529913</c:v>
                      </c:pt>
                      <c:pt idx="416" formatCode="0.00E+00">
                        <c:v>138608.63550721694</c:v>
                      </c:pt>
                      <c:pt idx="417" formatCode="0.00E+00">
                        <c:v>139479.00967267889</c:v>
                      </c:pt>
                      <c:pt idx="418" formatCode="0.00E+00">
                        <c:v>140243.26248140651</c:v>
                      </c:pt>
                      <c:pt idx="419" formatCode="0.00E+00">
                        <c:v>140922.3450285396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54-44C0-BC46-56D502EE91DC}"/>
                  </c:ext>
                </c:extLst>
              </c15:ser>
            </c15:filteredLineSeries>
          </c:ext>
        </c:extLst>
      </c:lineChart>
      <c:catAx>
        <c:axId val="1111078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51168"/>
        <c:crosses val="autoZero"/>
        <c:auto val="1"/>
        <c:lblAlgn val="ctr"/>
        <c:lblOffset val="100"/>
        <c:noMultiLvlLbl val="0"/>
      </c:catAx>
      <c:valAx>
        <c:axId val="1056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 atoms/cm^3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N2_molecules!$B$2:$B$412</c:f>
              <c:numCache>
                <c:formatCode>0.00E+00</c:formatCode>
                <c:ptCount val="411"/>
                <c:pt idx="0">
                  <c:v>2.6529999999999998E-5</c:v>
                </c:pt>
                <c:pt idx="1">
                  <c:v>2.83E-5</c:v>
                </c:pt>
                <c:pt idx="2">
                  <c:v>1.181E-5</c:v>
                </c:pt>
                <c:pt idx="3">
                  <c:v>3.218E-5</c:v>
                </c:pt>
                <c:pt idx="4">
                  <c:v>2.3609999999999999E-5</c:v>
                </c:pt>
                <c:pt idx="5">
                  <c:v>1.1770000000000001E-5</c:v>
                </c:pt>
                <c:pt idx="6">
                  <c:v>1.296E-5</c:v>
                </c:pt>
                <c:pt idx="7">
                  <c:v>4.2700000000000001E-5</c:v>
                </c:pt>
                <c:pt idx="8">
                  <c:v>1.605E-5</c:v>
                </c:pt>
                <c:pt idx="9">
                  <c:v>1.4569999999999999E-5</c:v>
                </c:pt>
                <c:pt idx="10">
                  <c:v>2.3499999999999999E-5</c:v>
                </c:pt>
                <c:pt idx="11">
                  <c:v>1.093E-4</c:v>
                </c:pt>
                <c:pt idx="12">
                  <c:v>2.83E-5</c:v>
                </c:pt>
                <c:pt idx="13">
                  <c:v>1.5290000000000001E-5</c:v>
                </c:pt>
                <c:pt idx="14">
                  <c:v>5.8220000000000002E-5</c:v>
                </c:pt>
                <c:pt idx="15">
                  <c:v>7.7689999999999996E-5</c:v>
                </c:pt>
                <c:pt idx="16">
                  <c:v>3.1920000000000001E-4</c:v>
                </c:pt>
                <c:pt idx="17">
                  <c:v>3.2669999999999997E-5</c:v>
                </c:pt>
                <c:pt idx="18">
                  <c:v>9.5670000000000001E-6</c:v>
                </c:pt>
                <c:pt idx="19">
                  <c:v>1.5909999999999998E-5</c:v>
                </c:pt>
                <c:pt idx="20">
                  <c:v>2.185E-4</c:v>
                </c:pt>
                <c:pt idx="21">
                  <c:v>4.0819999999999997E-3</c:v>
                </c:pt>
                <c:pt idx="22">
                  <c:v>1.294E-3</c:v>
                </c:pt>
                <c:pt idx="23">
                  <c:v>2.6919999999999999E-3</c:v>
                </c:pt>
                <c:pt idx="24">
                  <c:v>1.1130000000000001E-3</c:v>
                </c:pt>
                <c:pt idx="25">
                  <c:v>5.6340000000000003E-4</c:v>
                </c:pt>
                <c:pt idx="26">
                  <c:v>2.6029999999999998E-3</c:v>
                </c:pt>
                <c:pt idx="27">
                  <c:v>3.1189999999999998E-3</c:v>
                </c:pt>
                <c:pt idx="28">
                  <c:v>6.5440000000000003E-3</c:v>
                </c:pt>
                <c:pt idx="29">
                  <c:v>1.6130000000000001E-3</c:v>
                </c:pt>
                <c:pt idx="30">
                  <c:v>7.809E-3</c:v>
                </c:pt>
                <c:pt idx="31">
                  <c:v>2.3349999999999999E-2</c:v>
                </c:pt>
                <c:pt idx="32">
                  <c:v>0.36220000000000002</c:v>
                </c:pt>
                <c:pt idx="33">
                  <c:v>9.1810000000000003E-2</c:v>
                </c:pt>
                <c:pt idx="34">
                  <c:v>2.5559999999999999E-2</c:v>
                </c:pt>
                <c:pt idx="35">
                  <c:v>0.34770000000000001</c:v>
                </c:pt>
                <c:pt idx="36">
                  <c:v>0.28360000000000002</c:v>
                </c:pt>
                <c:pt idx="37">
                  <c:v>7.6829999999999997E-3</c:v>
                </c:pt>
                <c:pt idx="38">
                  <c:v>7.6829999999999997E-3</c:v>
                </c:pt>
                <c:pt idx="39">
                  <c:v>1.5730000000000001E-2</c:v>
                </c:pt>
                <c:pt idx="40">
                  <c:v>0.1192</c:v>
                </c:pt>
                <c:pt idx="41">
                  <c:v>0.38529999999999998</c:v>
                </c:pt>
                <c:pt idx="42">
                  <c:v>1.298</c:v>
                </c:pt>
                <c:pt idx="43">
                  <c:v>1.018</c:v>
                </c:pt>
                <c:pt idx="44">
                  <c:v>1.0900000000000001</c:v>
                </c:pt>
                <c:pt idx="45">
                  <c:v>0.11990000000000001</c:v>
                </c:pt>
                <c:pt idx="46">
                  <c:v>0.79320000000000002</c:v>
                </c:pt>
                <c:pt idx="47">
                  <c:v>0.60019999999999996</c:v>
                </c:pt>
                <c:pt idx="48">
                  <c:v>0.37390000000000001</c:v>
                </c:pt>
                <c:pt idx="49">
                  <c:v>0.1706</c:v>
                </c:pt>
                <c:pt idx="50">
                  <c:v>5.0449999999999999</c:v>
                </c:pt>
                <c:pt idx="51">
                  <c:v>6.1210000000000004</c:v>
                </c:pt>
                <c:pt idx="52">
                  <c:v>1.9</c:v>
                </c:pt>
                <c:pt idx="53">
                  <c:v>0.65649999999999997</c:v>
                </c:pt>
                <c:pt idx="54">
                  <c:v>0.55389999999999995</c:v>
                </c:pt>
                <c:pt idx="55">
                  <c:v>0.32419999999999999</c:v>
                </c:pt>
                <c:pt idx="56">
                  <c:v>0.82130000000000003</c:v>
                </c:pt>
                <c:pt idx="57">
                  <c:v>2.149</c:v>
                </c:pt>
                <c:pt idx="58">
                  <c:v>2.1150000000000002</c:v>
                </c:pt>
                <c:pt idx="59">
                  <c:v>1.5289999999999999</c:v>
                </c:pt>
                <c:pt idx="60">
                  <c:v>0.3679</c:v>
                </c:pt>
                <c:pt idx="61">
                  <c:v>0.2248</c:v>
                </c:pt>
                <c:pt idx="62">
                  <c:v>9.3420000000000003E-2</c:v>
                </c:pt>
                <c:pt idx="63">
                  <c:v>8.9320000000000004</c:v>
                </c:pt>
                <c:pt idx="64">
                  <c:v>1.1040000000000001</c:v>
                </c:pt>
                <c:pt idx="65">
                  <c:v>0.16850000000000001</c:v>
                </c:pt>
                <c:pt idx="66">
                  <c:v>9.7549999999999998E-2</c:v>
                </c:pt>
                <c:pt idx="67">
                  <c:v>4.512E-2</c:v>
                </c:pt>
                <c:pt idx="68">
                  <c:v>1.0429999999999999</c:v>
                </c:pt>
                <c:pt idx="69">
                  <c:v>25.33</c:v>
                </c:pt>
                <c:pt idx="70">
                  <c:v>16.04</c:v>
                </c:pt>
                <c:pt idx="71">
                  <c:v>8.3320000000000007</c:v>
                </c:pt>
                <c:pt idx="72">
                  <c:v>9.6319999999999997</c:v>
                </c:pt>
                <c:pt idx="73">
                  <c:v>9.5939999999999994</c:v>
                </c:pt>
                <c:pt idx="74">
                  <c:v>3.214</c:v>
                </c:pt>
                <c:pt idx="75">
                  <c:v>4.53</c:v>
                </c:pt>
                <c:pt idx="76">
                  <c:v>0.43559999999999999</c:v>
                </c:pt>
                <c:pt idx="77">
                  <c:v>0.66769999999999996</c:v>
                </c:pt>
                <c:pt idx="78">
                  <c:v>0.31480000000000002</c:v>
                </c:pt>
                <c:pt idx="79">
                  <c:v>3.1989999999999998</c:v>
                </c:pt>
                <c:pt idx="80">
                  <c:v>1.2549999999999999</c:v>
                </c:pt>
                <c:pt idx="81">
                  <c:v>1.575</c:v>
                </c:pt>
                <c:pt idx="82">
                  <c:v>0.79690000000000005</c:v>
                </c:pt>
                <c:pt idx="83">
                  <c:v>0.59209999999999996</c:v>
                </c:pt>
                <c:pt idx="84">
                  <c:v>3.3189999999999997E-2</c:v>
                </c:pt>
                <c:pt idx="85">
                  <c:v>4.3069999999999997E-2</c:v>
                </c:pt>
                <c:pt idx="86">
                  <c:v>4.052E-2</c:v>
                </c:pt>
                <c:pt idx="87">
                  <c:v>0.21809999999999999</c:v>
                </c:pt>
                <c:pt idx="88">
                  <c:v>0.41360000000000002</c:v>
                </c:pt>
                <c:pt idx="89">
                  <c:v>4.4670000000000001E-2</c:v>
                </c:pt>
                <c:pt idx="90">
                  <c:v>2.8049999999999999E-2</c:v>
                </c:pt>
                <c:pt idx="91">
                  <c:v>1.7739999999999999E-2</c:v>
                </c:pt>
                <c:pt idx="92">
                  <c:v>1.017E-2</c:v>
                </c:pt>
                <c:pt idx="93">
                  <c:v>6.3240000000000005E-2</c:v>
                </c:pt>
                <c:pt idx="94">
                  <c:v>3.1819999999999999</c:v>
                </c:pt>
                <c:pt idx="95">
                  <c:v>0.22220000000000001</c:v>
                </c:pt>
                <c:pt idx="96">
                  <c:v>2.23E-2</c:v>
                </c:pt>
                <c:pt idx="97">
                  <c:v>2.281E-3</c:v>
                </c:pt>
                <c:pt idx="98">
                  <c:v>1.0970000000000001E-2</c:v>
                </c:pt>
                <c:pt idx="99">
                  <c:v>5.8019999999999999E-3</c:v>
                </c:pt>
                <c:pt idx="100">
                  <c:v>1.9949999999999998E-3</c:v>
                </c:pt>
                <c:pt idx="101">
                  <c:v>3.444E-3</c:v>
                </c:pt>
                <c:pt idx="102">
                  <c:v>7.0069999999999996E-4</c:v>
                </c:pt>
                <c:pt idx="103">
                  <c:v>8.5280000000000002E-4</c:v>
                </c:pt>
                <c:pt idx="104">
                  <c:v>9.0079999999999999E-4</c:v>
                </c:pt>
                <c:pt idx="105">
                  <c:v>8.7100000000000003E-4</c:v>
                </c:pt>
                <c:pt idx="106">
                  <c:v>2.2290000000000001E-2</c:v>
                </c:pt>
                <c:pt idx="107">
                  <c:v>1.0670000000000001E-2</c:v>
                </c:pt>
                <c:pt idx="108">
                  <c:v>3.7620000000000002E-3</c:v>
                </c:pt>
                <c:pt idx="109">
                  <c:v>3.2689999999999998E-4</c:v>
                </c:pt>
                <c:pt idx="110">
                  <c:v>2.6229999999999998E-4</c:v>
                </c:pt>
                <c:pt idx="111">
                  <c:v>1.8459999999999999E-4</c:v>
                </c:pt>
                <c:pt idx="112">
                  <c:v>7.7159999999999998E-3</c:v>
                </c:pt>
                <c:pt idx="113">
                  <c:v>1.4090000000000001E-3</c:v>
                </c:pt>
                <c:pt idx="114">
                  <c:v>2.0760000000000002E-3</c:v>
                </c:pt>
                <c:pt idx="115">
                  <c:v>2.15E-3</c:v>
                </c:pt>
                <c:pt idx="116">
                  <c:v>3.6400000000000001E-4</c:v>
                </c:pt>
                <c:pt idx="117">
                  <c:v>2.0799999999999999E-4</c:v>
                </c:pt>
                <c:pt idx="118">
                  <c:v>3.2249999999999998E-4</c:v>
                </c:pt>
                <c:pt idx="119">
                  <c:v>1.957E-3</c:v>
                </c:pt>
                <c:pt idx="120">
                  <c:v>2.24E-4</c:v>
                </c:pt>
                <c:pt idx="121">
                  <c:v>2.9819999999999999E-5</c:v>
                </c:pt>
                <c:pt idx="122">
                  <c:v>7.0110000000000005E-5</c:v>
                </c:pt>
                <c:pt idx="123">
                  <c:v>7.5279999999999998E-5</c:v>
                </c:pt>
                <c:pt idx="124">
                  <c:v>3.4519999999999999E-4</c:v>
                </c:pt>
                <c:pt idx="125">
                  <c:v>1.694E-4</c:v>
                </c:pt>
                <c:pt idx="126">
                  <c:v>5.5420000000000001E-5</c:v>
                </c:pt>
                <c:pt idx="127">
                  <c:v>4.0540000000000001E-5</c:v>
                </c:pt>
                <c:pt idx="128">
                  <c:v>1.5200000000000001E-4</c:v>
                </c:pt>
                <c:pt idx="129">
                  <c:v>4.1839999999999998E-4</c:v>
                </c:pt>
                <c:pt idx="130">
                  <c:v>1.9129999999999999E-4</c:v>
                </c:pt>
                <c:pt idx="131">
                  <c:v>2.309E-4</c:v>
                </c:pt>
                <c:pt idx="132">
                  <c:v>2.297E-4</c:v>
                </c:pt>
                <c:pt idx="133">
                  <c:v>1.4550000000000001E-4</c:v>
                </c:pt>
                <c:pt idx="134">
                  <c:v>6.3260000000000001E-5</c:v>
                </c:pt>
                <c:pt idx="135">
                  <c:v>2.5539999999999997E-4</c:v>
                </c:pt>
                <c:pt idx="136">
                  <c:v>1.717E-4</c:v>
                </c:pt>
                <c:pt idx="137">
                  <c:v>4.8050000000000002E-5</c:v>
                </c:pt>
                <c:pt idx="138">
                  <c:v>1.306E-5</c:v>
                </c:pt>
                <c:pt idx="139">
                  <c:v>1.7499999999999998E-5</c:v>
                </c:pt>
                <c:pt idx="140">
                  <c:v>1.5440000000000001E-5</c:v>
                </c:pt>
                <c:pt idx="141">
                  <c:v>1.222E-5</c:v>
                </c:pt>
                <c:pt idx="142">
                  <c:v>2.1299999999999999E-5</c:v>
                </c:pt>
                <c:pt idx="143">
                  <c:v>2.5910000000000001E-5</c:v>
                </c:pt>
                <c:pt idx="144">
                  <c:v>2.936E-5</c:v>
                </c:pt>
                <c:pt idx="145">
                  <c:v>6.58E-5</c:v>
                </c:pt>
                <c:pt idx="146">
                  <c:v>7.3090000000000007E-5</c:v>
                </c:pt>
                <c:pt idx="147">
                  <c:v>3.5389999999999998E-5</c:v>
                </c:pt>
                <c:pt idx="148">
                  <c:v>1.435E-5</c:v>
                </c:pt>
                <c:pt idx="149">
                  <c:v>2.7869999999999999E-5</c:v>
                </c:pt>
                <c:pt idx="150">
                  <c:v>3.6059999999999999E-6</c:v>
                </c:pt>
                <c:pt idx="151">
                  <c:v>1.7290000000000001E-6</c:v>
                </c:pt>
                <c:pt idx="152">
                  <c:v>2.5019999999999999E-6</c:v>
                </c:pt>
                <c:pt idx="153">
                  <c:v>1.573E-5</c:v>
                </c:pt>
                <c:pt idx="154">
                  <c:v>1.269E-5</c:v>
                </c:pt>
                <c:pt idx="155">
                  <c:v>5.417E-6</c:v>
                </c:pt>
                <c:pt idx="156">
                  <c:v>1.7609999999999999E-5</c:v>
                </c:pt>
                <c:pt idx="157">
                  <c:v>5.0509999999999996E-6</c:v>
                </c:pt>
                <c:pt idx="158">
                  <c:v>5.4709999999999998E-6</c:v>
                </c:pt>
                <c:pt idx="159">
                  <c:v>1.2979999999999999E-5</c:v>
                </c:pt>
                <c:pt idx="160">
                  <c:v>1.5290000000000001E-5</c:v>
                </c:pt>
                <c:pt idx="161">
                  <c:v>8.0120000000000005E-6</c:v>
                </c:pt>
                <c:pt idx="162">
                  <c:v>4.2250000000000002E-6</c:v>
                </c:pt>
                <c:pt idx="163">
                  <c:v>2.6860000000000002E-6</c:v>
                </c:pt>
                <c:pt idx="164">
                  <c:v>3.7419999999999999E-6</c:v>
                </c:pt>
                <c:pt idx="165">
                  <c:v>1.15E-5</c:v>
                </c:pt>
                <c:pt idx="166">
                  <c:v>3.4489999999999997E-5</c:v>
                </c:pt>
                <c:pt idx="167">
                  <c:v>1.6039999999999999E-5</c:v>
                </c:pt>
                <c:pt idx="168">
                  <c:v>1.8649999999999999E-5</c:v>
                </c:pt>
                <c:pt idx="169">
                  <c:v>6.4439999999999996E-6</c:v>
                </c:pt>
                <c:pt idx="170">
                  <c:v>6.4439999999999996E-6</c:v>
                </c:pt>
                <c:pt idx="171">
                  <c:v>3.2950000000000002E-3</c:v>
                </c:pt>
                <c:pt idx="172">
                  <c:v>9.0899999999999998E-4</c:v>
                </c:pt>
                <c:pt idx="173">
                  <c:v>4.9909999999999998E-3</c:v>
                </c:pt>
                <c:pt idx="174">
                  <c:v>3.565E-3</c:v>
                </c:pt>
                <c:pt idx="175">
                  <c:v>6.7270000000000003E-4</c:v>
                </c:pt>
                <c:pt idx="176">
                  <c:v>2.8959999999999999E-4</c:v>
                </c:pt>
                <c:pt idx="177">
                  <c:v>1.076E-4</c:v>
                </c:pt>
                <c:pt idx="178">
                  <c:v>1.6549999999999999E-5</c:v>
                </c:pt>
                <c:pt idx="179">
                  <c:v>1.7320000000000001E-6</c:v>
                </c:pt>
                <c:pt idx="180">
                  <c:v>1.2410000000000001E-6</c:v>
                </c:pt>
                <c:pt idx="181">
                  <c:v>3.4430000000000002E-4</c:v>
                </c:pt>
                <c:pt idx="182">
                  <c:v>1.4750000000000001E-4</c:v>
                </c:pt>
                <c:pt idx="183">
                  <c:v>1.0370000000000001E-2</c:v>
                </c:pt>
                <c:pt idx="184">
                  <c:v>1.1180000000000001E-2</c:v>
                </c:pt>
                <c:pt idx="185">
                  <c:v>4.5079999999999999E-3</c:v>
                </c:pt>
                <c:pt idx="186">
                  <c:v>8.4199999999999998E-4</c:v>
                </c:pt>
                <c:pt idx="187">
                  <c:v>2.3210000000000001E-3</c:v>
                </c:pt>
                <c:pt idx="188">
                  <c:v>2.4299999999999999E-3</c:v>
                </c:pt>
                <c:pt idx="189">
                  <c:v>0.13489999999999999</c:v>
                </c:pt>
                <c:pt idx="190">
                  <c:v>0.29759999999999998</c:v>
                </c:pt>
                <c:pt idx="191">
                  <c:v>0.1333</c:v>
                </c:pt>
                <c:pt idx="192">
                  <c:v>3.4189999999999998E-2</c:v>
                </c:pt>
                <c:pt idx="193">
                  <c:v>7.45E-3</c:v>
                </c:pt>
                <c:pt idx="194">
                  <c:v>6.8869999999999999E-3</c:v>
                </c:pt>
                <c:pt idx="195">
                  <c:v>5.9829999999999996E-3</c:v>
                </c:pt>
                <c:pt idx="196">
                  <c:v>8.0979999999999993E-3</c:v>
                </c:pt>
                <c:pt idx="197">
                  <c:v>1.7180000000000001E-2</c:v>
                </c:pt>
                <c:pt idx="198">
                  <c:v>4.061E-2</c:v>
                </c:pt>
                <c:pt idx="199">
                  <c:v>1.907E-2</c:v>
                </c:pt>
                <c:pt idx="200">
                  <c:v>1.2529999999999999E-2</c:v>
                </c:pt>
                <c:pt idx="201">
                  <c:v>0.1249</c:v>
                </c:pt>
                <c:pt idx="202">
                  <c:v>2.9780000000000001E-2</c:v>
                </c:pt>
                <c:pt idx="203">
                  <c:v>9.3030000000000005E-3</c:v>
                </c:pt>
                <c:pt idx="204">
                  <c:v>2.9129999999999998E-3</c:v>
                </c:pt>
                <c:pt idx="205">
                  <c:v>2.9129999999999998E-3</c:v>
                </c:pt>
                <c:pt idx="206">
                  <c:v>1.7010000000000001E-2</c:v>
                </c:pt>
                <c:pt idx="207">
                  <c:v>8.1779999999999995E-3</c:v>
                </c:pt>
                <c:pt idx="208">
                  <c:v>0.25990000000000002</c:v>
                </c:pt>
                <c:pt idx="209">
                  <c:v>5.0479999999999997E-2</c:v>
                </c:pt>
                <c:pt idx="210">
                  <c:v>2.8210000000000002E-3</c:v>
                </c:pt>
                <c:pt idx="211">
                  <c:v>2.0860000000000002E-3</c:v>
                </c:pt>
                <c:pt idx="212">
                  <c:v>4.0899999999999999E-3</c:v>
                </c:pt>
                <c:pt idx="213">
                  <c:v>5.6889999999999996E-3</c:v>
                </c:pt>
                <c:pt idx="214">
                  <c:v>9.2189999999999994E-2</c:v>
                </c:pt>
                <c:pt idx="215">
                  <c:v>0.13350000000000001</c:v>
                </c:pt>
                <c:pt idx="216">
                  <c:v>0.22259999999999999</c:v>
                </c:pt>
                <c:pt idx="217">
                  <c:v>0.20469999999999999</c:v>
                </c:pt>
                <c:pt idx="218">
                  <c:v>0.3024</c:v>
                </c:pt>
                <c:pt idx="219">
                  <c:v>0.3024</c:v>
                </c:pt>
                <c:pt idx="220">
                  <c:v>4.6039999999999998E-2</c:v>
                </c:pt>
                <c:pt idx="221">
                  <c:v>9.0919999999999994E-3</c:v>
                </c:pt>
                <c:pt idx="222">
                  <c:v>3.0020000000000002E-2</c:v>
                </c:pt>
                <c:pt idx="223">
                  <c:v>8.8410000000000002E-2</c:v>
                </c:pt>
                <c:pt idx="224">
                  <c:v>3.2079999999999997E-2</c:v>
                </c:pt>
                <c:pt idx="225">
                  <c:v>0.36699999999999999</c:v>
                </c:pt>
                <c:pt idx="226">
                  <c:v>8.4330000000000002E-2</c:v>
                </c:pt>
                <c:pt idx="227">
                  <c:v>0.90820000000000001</c:v>
                </c:pt>
                <c:pt idx="228">
                  <c:v>6.4799999999999996E-2</c:v>
                </c:pt>
                <c:pt idx="229">
                  <c:v>0.22209999999999999</c:v>
                </c:pt>
                <c:pt idx="230">
                  <c:v>6.4670000000000005E-2</c:v>
                </c:pt>
                <c:pt idx="231">
                  <c:v>3.6209999999999999E-2</c:v>
                </c:pt>
                <c:pt idx="232">
                  <c:v>8.4430000000000009E-3</c:v>
                </c:pt>
                <c:pt idx="233">
                  <c:v>5.1549999999999999E-3</c:v>
                </c:pt>
                <c:pt idx="234">
                  <c:v>2.1640000000000001E-3</c:v>
                </c:pt>
                <c:pt idx="235">
                  <c:v>1.936E-3</c:v>
                </c:pt>
                <c:pt idx="236">
                  <c:v>4.9439999999999998E-4</c:v>
                </c:pt>
                <c:pt idx="237">
                  <c:v>2.0250000000000001E-2</c:v>
                </c:pt>
                <c:pt idx="238">
                  <c:v>1.6219999999999998E-2</c:v>
                </c:pt>
                <c:pt idx="239">
                  <c:v>6.9699999999999996E-3</c:v>
                </c:pt>
                <c:pt idx="240">
                  <c:v>9.1199999999999996E-3</c:v>
                </c:pt>
                <c:pt idx="241">
                  <c:v>1.6050000000000001E-3</c:v>
                </c:pt>
                <c:pt idx="242">
                  <c:v>7.3039999999999997E-4</c:v>
                </c:pt>
                <c:pt idx="243">
                  <c:v>1.627E-4</c:v>
                </c:pt>
                <c:pt idx="244">
                  <c:v>2.0560000000000001E-3</c:v>
                </c:pt>
                <c:pt idx="245">
                  <c:v>2.9159999999999999E-4</c:v>
                </c:pt>
                <c:pt idx="246">
                  <c:v>6.1270000000000001E-5</c:v>
                </c:pt>
                <c:pt idx="247">
                  <c:v>1.719E-5</c:v>
                </c:pt>
                <c:pt idx="248">
                  <c:v>1.9989999999999999E-3</c:v>
                </c:pt>
                <c:pt idx="249">
                  <c:v>5.8169999999999999E-4</c:v>
                </c:pt>
                <c:pt idx="250">
                  <c:v>2.9300000000000002E-4</c:v>
                </c:pt>
                <c:pt idx="251">
                  <c:v>7.0710000000000006E-5</c:v>
                </c:pt>
                <c:pt idx="252">
                  <c:v>9.4350000000000003E-5</c:v>
                </c:pt>
                <c:pt idx="253">
                  <c:v>2.2460000000000001E-4</c:v>
                </c:pt>
                <c:pt idx="254">
                  <c:v>5.6090000000000003E-4</c:v>
                </c:pt>
                <c:pt idx="255">
                  <c:v>5.042E-4</c:v>
                </c:pt>
                <c:pt idx="256">
                  <c:v>7.2940000000000003E-5</c:v>
                </c:pt>
                <c:pt idx="257">
                  <c:v>5.5290000000000001E-5</c:v>
                </c:pt>
                <c:pt idx="258">
                  <c:v>4.4329999999999997E-5</c:v>
                </c:pt>
                <c:pt idx="259">
                  <c:v>1.9320000000000001E-5</c:v>
                </c:pt>
                <c:pt idx="260">
                  <c:v>4.7889999999999999E-4</c:v>
                </c:pt>
                <c:pt idx="261">
                  <c:v>4.7889999999999999E-4</c:v>
                </c:pt>
                <c:pt idx="262">
                  <c:v>3.9780000000000002E-5</c:v>
                </c:pt>
                <c:pt idx="263">
                  <c:v>4.9150000000000002E-5</c:v>
                </c:pt>
                <c:pt idx="264">
                  <c:v>3.5429999999999998E-5</c:v>
                </c:pt>
                <c:pt idx="265">
                  <c:v>6.0220000000000001E-6</c:v>
                </c:pt>
                <c:pt idx="266">
                  <c:v>8.8389999999999996E-6</c:v>
                </c:pt>
                <c:pt idx="267">
                  <c:v>1.1790000000000001E-5</c:v>
                </c:pt>
                <c:pt idx="268">
                  <c:v>1.3550000000000001E-5</c:v>
                </c:pt>
                <c:pt idx="269">
                  <c:v>2.084E-4</c:v>
                </c:pt>
                <c:pt idx="270">
                  <c:v>4.6940000000000003E-6</c:v>
                </c:pt>
                <c:pt idx="271">
                  <c:v>5.2920000000000003E-6</c:v>
                </c:pt>
                <c:pt idx="272">
                  <c:v>4.0029999999999996E-6</c:v>
                </c:pt>
                <c:pt idx="273">
                  <c:v>2.1319999999999999E-5</c:v>
                </c:pt>
                <c:pt idx="274">
                  <c:v>1.9809999999999998E-5</c:v>
                </c:pt>
                <c:pt idx="275">
                  <c:v>2.4830000000000001E-5</c:v>
                </c:pt>
                <c:pt idx="276">
                  <c:v>1.0180000000000001E-5</c:v>
                </c:pt>
                <c:pt idx="277">
                  <c:v>4.4870000000000002E-5</c:v>
                </c:pt>
                <c:pt idx="278">
                  <c:v>8.2219999999999995E-5</c:v>
                </c:pt>
                <c:pt idx="279">
                  <c:v>2.3790000000000001E-5</c:v>
                </c:pt>
                <c:pt idx="280">
                  <c:v>5.2219999999999998E-5</c:v>
                </c:pt>
                <c:pt idx="281">
                  <c:v>9.4399999999999994E-6</c:v>
                </c:pt>
                <c:pt idx="282">
                  <c:v>8.5520000000000005E-6</c:v>
                </c:pt>
                <c:pt idx="283">
                  <c:v>4.4630000000000003E-6</c:v>
                </c:pt>
                <c:pt idx="284">
                  <c:v>7.9450000000000007E-5</c:v>
                </c:pt>
                <c:pt idx="285">
                  <c:v>2.5899999999999999E-5</c:v>
                </c:pt>
                <c:pt idx="286">
                  <c:v>1.7229999999999999E-5</c:v>
                </c:pt>
                <c:pt idx="287">
                  <c:v>1.7969999999999999E-5</c:v>
                </c:pt>
                <c:pt idx="288">
                  <c:v>6.7830000000000001E-6</c:v>
                </c:pt>
                <c:pt idx="289">
                  <c:v>1.343E-5</c:v>
                </c:pt>
                <c:pt idx="290">
                  <c:v>1.203E-5</c:v>
                </c:pt>
                <c:pt idx="291">
                  <c:v>1.6079999999999999E-5</c:v>
                </c:pt>
                <c:pt idx="292">
                  <c:v>1.9199999999999999E-5</c:v>
                </c:pt>
                <c:pt idx="293">
                  <c:v>1.836E-5</c:v>
                </c:pt>
                <c:pt idx="294">
                  <c:v>6.3980000000000004E-6</c:v>
                </c:pt>
                <c:pt idx="295">
                  <c:v>4.2930000000000002E-6</c:v>
                </c:pt>
                <c:pt idx="296">
                  <c:v>3.9249999999999999E-5</c:v>
                </c:pt>
                <c:pt idx="297" formatCode="General">
                  <c:v>-0.19550341270042054</c:v>
                </c:pt>
                <c:pt idx="298" formatCode="General">
                  <c:v>-0.29954562291097825</c:v>
                </c:pt>
                <c:pt idx="299" formatCode="General">
                  <c:v>-0.35087992984407768</c:v>
                </c:pt>
                <c:pt idx="300" formatCode="General">
                  <c:v>-0.37506742089963818</c:v>
                </c:pt>
                <c:pt idx="301" formatCode="General">
                  <c:v>-0.38555151650298758</c:v>
                </c:pt>
                <c:pt idx="302" formatCode="General">
                  <c:v>-0.38913990841587232</c:v>
                </c:pt>
                <c:pt idx="303" formatCode="General">
                  <c:v>-0.38984809303540413</c:v>
                </c:pt>
                <c:pt idx="304" formatCode="General">
                  <c:v>-0.40874357691424723</c:v>
                </c:pt>
                <c:pt idx="305" formatCode="General">
                  <c:v>-0.42860394468189511</c:v>
                </c:pt>
                <c:pt idx="306" formatCode="General">
                  <c:v>-0.44346122819200806</c:v>
                </c:pt>
                <c:pt idx="307" formatCode="General">
                  <c:v>-0.45678959033834898</c:v>
                </c:pt>
                <c:pt idx="308" formatCode="General">
                  <c:v>-0.46940407055660249</c:v>
                </c:pt>
                <c:pt idx="309" formatCode="General">
                  <c:v>-0.47660217187482579</c:v>
                </c:pt>
                <c:pt idx="310" formatCode="General">
                  <c:v>-0.48215766666811299</c:v>
                </c:pt>
                <c:pt idx="311" formatCode="General">
                  <c:v>-0.48364679563063157</c:v>
                </c:pt>
                <c:pt idx="312" formatCode="General">
                  <c:v>-0.48328882299807319</c:v>
                </c:pt>
                <c:pt idx="313" formatCode="General">
                  <c:v>-0.44123251184645385</c:v>
                </c:pt>
                <c:pt idx="314" formatCode="General">
                  <c:v>-0.41926066398814432</c:v>
                </c:pt>
                <c:pt idx="315" formatCode="General">
                  <c:v>-0.40748155655835383</c:v>
                </c:pt>
                <c:pt idx="316" formatCode="General">
                  <c:v>-0.40069537456085297</c:v>
                </c:pt>
                <c:pt idx="317" formatCode="General">
                  <c:v>-0.39634636054653105</c:v>
                </c:pt>
                <c:pt idx="318" formatCode="General">
                  <c:v>-0.39320416850624496</c:v>
                </c:pt>
                <c:pt idx="319" formatCode="General">
                  <c:v>-0.39064450157407893</c:v>
                </c:pt>
                <c:pt idx="320" formatCode="General">
                  <c:v>-0.38836488763247234</c:v>
                </c:pt>
                <c:pt idx="321" formatCode="General">
                  <c:v>-0.38621467721844638</c:v>
                </c:pt>
                <c:pt idx="322" formatCode="General">
                  <c:v>-0.38414145437112385</c:v>
                </c:pt>
                <c:pt idx="323" formatCode="General">
                  <c:v>-0.38208539385047191</c:v>
                </c:pt>
                <c:pt idx="324" formatCode="General">
                  <c:v>-0.3800717925221907</c:v>
                </c:pt>
                <c:pt idx="325" formatCode="General">
                  <c:v>-0.37802908096687943</c:v>
                </c:pt>
                <c:pt idx="326" formatCode="General">
                  <c:v>-0.37604484407036898</c:v>
                </c:pt>
                <c:pt idx="327" formatCode="General">
                  <c:v>-0.37404204868121971</c:v>
                </c:pt>
                <c:pt idx="328" formatCode="General">
                  <c:v>-0.36955560497546003</c:v>
                </c:pt>
                <c:pt idx="329" formatCode="General">
                  <c:v>-0.36932765224359471</c:v>
                </c:pt>
                <c:pt idx="330" formatCode="General">
                  <c:v>-0.36399229509437747</c:v>
                </c:pt>
                <c:pt idx="331" formatCode="General">
                  <c:v>-0.36306814681818567</c:v>
                </c:pt>
                <c:pt idx="332" formatCode="General">
                  <c:v>-0.36299046938499357</c:v>
                </c:pt>
                <c:pt idx="333" formatCode="General">
                  <c:v>-0.36110942396198931</c:v>
                </c:pt>
                <c:pt idx="334" formatCode="General">
                  <c:v>-0.35926803374711669</c:v>
                </c:pt>
                <c:pt idx="335" formatCode="General">
                  <c:v>-0.35650730485899379</c:v>
                </c:pt>
                <c:pt idx="336" formatCode="General">
                  <c:v>-0.35535785557039401</c:v>
                </c:pt>
                <c:pt idx="337" formatCode="General">
                  <c:v>-0.35335953767555356</c:v>
                </c:pt>
                <c:pt idx="338" formatCode="General">
                  <c:v>-0.35163848281207516</c:v>
                </c:pt>
                <c:pt idx="339" formatCode="General">
                  <c:v>-0.35006095732487996</c:v>
                </c:pt>
                <c:pt idx="340" formatCode="General">
                  <c:v>-0.33986425007567284</c:v>
                </c:pt>
                <c:pt idx="341" formatCode="General">
                  <c:v>-0.33704489314762265</c:v>
                </c:pt>
                <c:pt idx="342" formatCode="General">
                  <c:v>-0.33860277710931669</c:v>
                </c:pt>
                <c:pt idx="343" formatCode="General">
                  <c:v>-0.33999919084614921</c:v>
                </c:pt>
                <c:pt idx="344" formatCode="General">
                  <c:v>-0.33552757544172368</c:v>
                </c:pt>
                <c:pt idx="345" formatCode="General">
                  <c:v>-0.32981593274773968</c:v>
                </c:pt>
                <c:pt idx="346" formatCode="General">
                  <c:v>-0.14425917320284976</c:v>
                </c:pt>
                <c:pt idx="347" formatCode="General">
                  <c:v>-8.9337696169637104E-2</c:v>
                </c:pt>
                <c:pt idx="348" formatCode="General">
                  <c:v>-0.24113532456270764</c:v>
                </c:pt>
                <c:pt idx="349" formatCode="General">
                  <c:v>-0.21968034877695827</c:v>
                </c:pt>
                <c:pt idx="350" formatCode="General">
                  <c:v>-0.24327625003059064</c:v>
                </c:pt>
                <c:pt idx="351" formatCode="General">
                  <c:v>-0.32970041563160096</c:v>
                </c:pt>
                <c:pt idx="352" formatCode="General">
                  <c:v>-0.34760519089767894</c:v>
                </c:pt>
                <c:pt idx="353" formatCode="General">
                  <c:v>-0.33935508963316757</c:v>
                </c:pt>
                <c:pt idx="354" formatCode="General">
                  <c:v>-0.29724967458073892</c:v>
                </c:pt>
                <c:pt idx="355" formatCode="General">
                  <c:v>-0.20479084508192652</c:v>
                </c:pt>
                <c:pt idx="356" formatCode="General">
                  <c:v>7.7438837830834939E-3</c:v>
                </c:pt>
                <c:pt idx="357" formatCode="General">
                  <c:v>-8.3815635907427494E-2</c:v>
                </c:pt>
                <c:pt idx="358" formatCode="General">
                  <c:v>-5.5873910327184029E-2</c:v>
                </c:pt>
                <c:pt idx="359" formatCode="General">
                  <c:v>-0.42249832562485884</c:v>
                </c:pt>
                <c:pt idx="360" formatCode="General">
                  <c:v>-0.30028757830319319</c:v>
                </c:pt>
                <c:pt idx="361" formatCode="General">
                  <c:v>-0.31628338507426201</c:v>
                </c:pt>
                <c:pt idx="362" formatCode="General">
                  <c:v>-0.37061065964519813</c:v>
                </c:pt>
                <c:pt idx="363" formatCode="General">
                  <c:v>-0.40567905630560253</c:v>
                </c:pt>
                <c:pt idx="364" formatCode="General">
                  <c:v>0.8256184748595603</c:v>
                </c:pt>
                <c:pt idx="365" formatCode="General">
                  <c:v>1.3130650197455815</c:v>
                </c:pt>
                <c:pt idx="366" formatCode="General">
                  <c:v>-0.17826959286095556</c:v>
                </c:pt>
                <c:pt idx="367" formatCode="General">
                  <c:v>-0.86071472645692759</c:v>
                </c:pt>
                <c:pt idx="368" formatCode="General">
                  <c:v>-0.90256011566856142</c:v>
                </c:pt>
                <c:pt idx="369" formatCode="General">
                  <c:v>-0.81487034151228799</c:v>
                </c:pt>
                <c:pt idx="370" formatCode="General">
                  <c:v>-0.53461216541174539</c:v>
                </c:pt>
                <c:pt idx="371" formatCode="General">
                  <c:v>-4.0882829925590336E-3</c:v>
                </c:pt>
                <c:pt idx="372" formatCode="General">
                  <c:v>8.2571015465885522E-2</c:v>
                </c:pt>
                <c:pt idx="373" formatCode="General">
                  <c:v>-4.3087918472833941E-2</c:v>
                </c:pt>
                <c:pt idx="374" formatCode="General">
                  <c:v>-0.4034446174035588</c:v>
                </c:pt>
                <c:pt idx="375" formatCode="General">
                  <c:v>-0.36807554378030444</c:v>
                </c:pt>
                <c:pt idx="376" formatCode="General">
                  <c:v>-0.317049504967578</c:v>
                </c:pt>
                <c:pt idx="377" formatCode="General">
                  <c:v>1.800446253080918</c:v>
                </c:pt>
                <c:pt idx="378" formatCode="General">
                  <c:v>-0.10084713305051235</c:v>
                </c:pt>
                <c:pt idx="379" formatCode="General">
                  <c:v>-0.82233635496110447</c:v>
                </c:pt>
                <c:pt idx="380" formatCode="General">
                  <c:v>-0.83556689505520421</c:v>
                </c:pt>
                <c:pt idx="381" formatCode="General">
                  <c:v>-0.74385020991934048</c:v>
                </c:pt>
                <c:pt idx="382" formatCode="General">
                  <c:v>-7.7413329814858878E-2</c:v>
                </c:pt>
                <c:pt idx="383" formatCode="General">
                  <c:v>5.911430207954333</c:v>
                </c:pt>
                <c:pt idx="384" formatCode="General">
                  <c:v>4.2415584930966244</c:v>
                </c:pt>
                <c:pt idx="385" formatCode="General">
                  <c:v>0.16051129158996058</c:v>
                </c:pt>
                <c:pt idx="386" formatCode="General">
                  <c:v>-0.29625196151822675</c:v>
                </c:pt>
                <c:pt idx="387" formatCode="General">
                  <c:v>-0.51620484561703439</c:v>
                </c:pt>
                <c:pt idx="388" formatCode="General">
                  <c:v>-2.0699540054795884</c:v>
                </c:pt>
                <c:pt idx="389" formatCode="General">
                  <c:v>-1.6796266719911157</c:v>
                </c:pt>
                <c:pt idx="390" formatCode="General">
                  <c:v>-2.2438652766496725</c:v>
                </c:pt>
                <c:pt idx="391" formatCode="General">
                  <c:v>-1.8440982504878169</c:v>
                </c:pt>
                <c:pt idx="392" formatCode="General">
                  <c:v>-1.4925549476393825</c:v>
                </c:pt>
                <c:pt idx="393" formatCode="General">
                  <c:v>-6.9420271105255782E-2</c:v>
                </c:pt>
                <c:pt idx="394" formatCode="General">
                  <c:v>-0.17302094358406067</c:v>
                </c:pt>
                <c:pt idx="395" formatCode="General">
                  <c:v>-4.0398256809074495E-2</c:v>
                </c:pt>
                <c:pt idx="396" formatCode="General">
                  <c:v>-0.2521208352038069</c:v>
                </c:pt>
                <c:pt idx="397" formatCode="General">
                  <c:v>-0.37050899189990261</c:v>
                </c:pt>
                <c:pt idx="398" formatCode="General">
                  <c:v>-0.60254818302590341</c:v>
                </c:pt>
                <c:pt idx="399" formatCode="General">
                  <c:v>-0.65470979468674395</c:v>
                </c:pt>
                <c:pt idx="400" formatCode="General">
                  <c:v>-0.65321676056888034</c:v>
                </c:pt>
                <c:pt idx="401" formatCode="General">
                  <c:v>-0.56909133105466081</c:v>
                </c:pt>
                <c:pt idx="402" formatCode="General">
                  <c:v>-0.45827022754537033</c:v>
                </c:pt>
                <c:pt idx="403" formatCode="General">
                  <c:v>-0.55348119228354553</c:v>
                </c:pt>
                <c:pt idx="404" formatCode="General">
                  <c:v>-0.58953232291226465</c:v>
                </c:pt>
                <c:pt idx="405" formatCode="General">
                  <c:v>-0.59960110779950404</c:v>
                </c:pt>
                <c:pt idx="406" formatCode="General">
                  <c:v>-0.60246146162476566</c:v>
                </c:pt>
                <c:pt idx="407" formatCode="General">
                  <c:v>-0.57877389882541386</c:v>
                </c:pt>
                <c:pt idx="408" formatCode="General">
                  <c:v>0.60396526825779095</c:v>
                </c:pt>
                <c:pt idx="409" formatCode="General">
                  <c:v>-0.11169338471338452</c:v>
                </c:pt>
                <c:pt idx="410" formatCode="General">
                  <c:v>-0.45393139843281388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2-4436-9072-0F538E9FFCF9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N2_molecules!$A$2:$A$412</c:f>
              <c:numCache>
                <c:formatCode>dd/mm/yyyy</c:formatCode>
                <c:ptCount val="411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</c:numCache>
            </c:numRef>
          </c:cat>
          <c:val>
            <c:numRef>
              <c:f>N2_molecules!$C$2:$C$412</c:f>
              <c:numCache>
                <c:formatCode>General</c:formatCode>
                <c:ptCount val="411"/>
                <c:pt idx="296" formatCode="0.00E+00">
                  <c:v>3.9249999999999999E-5</c:v>
                </c:pt>
                <c:pt idx="297" formatCode="0.00E+00">
                  <c:v>-0.19550341270042054</c:v>
                </c:pt>
                <c:pt idx="298" formatCode="0.00E+00">
                  <c:v>-0.29954562291097825</c:v>
                </c:pt>
                <c:pt idx="299" formatCode="0.00E+00">
                  <c:v>-0.35087992984407768</c:v>
                </c:pt>
                <c:pt idx="300" formatCode="0.00E+00">
                  <c:v>-0.37506742089963818</c:v>
                </c:pt>
                <c:pt idx="301" formatCode="0.00E+00">
                  <c:v>-0.38555151650298758</c:v>
                </c:pt>
                <c:pt idx="302" formatCode="0.00E+00">
                  <c:v>-0.38913990841587232</c:v>
                </c:pt>
                <c:pt idx="303" formatCode="0.00E+00">
                  <c:v>-0.38984809303540413</c:v>
                </c:pt>
                <c:pt idx="304" formatCode="0.00E+00">
                  <c:v>-0.40874357691424723</c:v>
                </c:pt>
                <c:pt idx="305" formatCode="0.00E+00">
                  <c:v>-0.42860394468189511</c:v>
                </c:pt>
                <c:pt idx="306" formatCode="0.00E+00">
                  <c:v>-0.44346122819200806</c:v>
                </c:pt>
                <c:pt idx="307" formatCode="0.00E+00">
                  <c:v>-0.45678959033834898</c:v>
                </c:pt>
                <c:pt idx="308" formatCode="0.00E+00">
                  <c:v>-0.46940407055660249</c:v>
                </c:pt>
                <c:pt idx="309" formatCode="0.00E+00">
                  <c:v>-0.47660217187482579</c:v>
                </c:pt>
                <c:pt idx="310" formatCode="0.00E+00">
                  <c:v>-0.48215766666811299</c:v>
                </c:pt>
                <c:pt idx="311" formatCode="0.00E+00">
                  <c:v>-0.48364679563063157</c:v>
                </c:pt>
                <c:pt idx="312" formatCode="0.00E+00">
                  <c:v>-0.48328882299807319</c:v>
                </c:pt>
                <c:pt idx="313" formatCode="0.00E+00">
                  <c:v>-0.44123251184645385</c:v>
                </c:pt>
                <c:pt idx="314" formatCode="0.00E+00">
                  <c:v>-0.41926066398814432</c:v>
                </c:pt>
                <c:pt idx="315" formatCode="0.00E+00">
                  <c:v>-0.40748155655835383</c:v>
                </c:pt>
                <c:pt idx="316" formatCode="0.00E+00">
                  <c:v>-0.40069537456085297</c:v>
                </c:pt>
                <c:pt idx="317" formatCode="0.00E+00">
                  <c:v>-0.39634636054653105</c:v>
                </c:pt>
                <c:pt idx="318" formatCode="0.00E+00">
                  <c:v>-0.39320416850624496</c:v>
                </c:pt>
                <c:pt idx="319" formatCode="0.00E+00">
                  <c:v>-0.39064450157407893</c:v>
                </c:pt>
                <c:pt idx="320" formatCode="0.00E+00">
                  <c:v>-0.38836488763247234</c:v>
                </c:pt>
                <c:pt idx="321" formatCode="0.00E+00">
                  <c:v>-0.38621467721844638</c:v>
                </c:pt>
                <c:pt idx="322" formatCode="0.00E+00">
                  <c:v>-0.38414145437112385</c:v>
                </c:pt>
                <c:pt idx="323" formatCode="0.00E+00">
                  <c:v>-0.38208539385047191</c:v>
                </c:pt>
                <c:pt idx="324" formatCode="0.00E+00">
                  <c:v>-0.3800717925221907</c:v>
                </c:pt>
                <c:pt idx="325" formatCode="0.00E+00">
                  <c:v>-0.37802908096687943</c:v>
                </c:pt>
                <c:pt idx="326" formatCode="0.00E+00">
                  <c:v>-0.37604484407036898</c:v>
                </c:pt>
                <c:pt idx="327" formatCode="0.00E+00">
                  <c:v>-0.37404204868121971</c:v>
                </c:pt>
                <c:pt idx="328" formatCode="0.00E+00">
                  <c:v>-0.36955560497546003</c:v>
                </c:pt>
                <c:pt idx="329" formatCode="0.00E+00">
                  <c:v>-0.36932765224359471</c:v>
                </c:pt>
                <c:pt idx="330" formatCode="0.00E+00">
                  <c:v>-0.36399229509437747</c:v>
                </c:pt>
                <c:pt idx="331" formatCode="0.00E+00">
                  <c:v>-0.36306814681818567</c:v>
                </c:pt>
                <c:pt idx="332" formatCode="0.00E+00">
                  <c:v>-0.36299046938499357</c:v>
                </c:pt>
                <c:pt idx="333" formatCode="0.00E+00">
                  <c:v>-0.36110942396198931</c:v>
                </c:pt>
                <c:pt idx="334" formatCode="0.00E+00">
                  <c:v>-0.35926803374711669</c:v>
                </c:pt>
                <c:pt idx="335" formatCode="0.00E+00">
                  <c:v>-0.35650730485899379</c:v>
                </c:pt>
                <c:pt idx="336" formatCode="0.00E+00">
                  <c:v>-0.35535785557039401</c:v>
                </c:pt>
                <c:pt idx="337" formatCode="0.00E+00">
                  <c:v>-0.35335953767555356</c:v>
                </c:pt>
                <c:pt idx="338" formatCode="0.00E+00">
                  <c:v>-0.35163848281207516</c:v>
                </c:pt>
                <c:pt idx="339" formatCode="0.00E+00">
                  <c:v>-0.35006095732487996</c:v>
                </c:pt>
                <c:pt idx="340" formatCode="0.00E+00">
                  <c:v>-0.33986425007567284</c:v>
                </c:pt>
                <c:pt idx="341" formatCode="0.00E+00">
                  <c:v>-0.33704489314762265</c:v>
                </c:pt>
                <c:pt idx="342" formatCode="0.00E+00">
                  <c:v>-0.33860277710931669</c:v>
                </c:pt>
                <c:pt idx="343" formatCode="0.00E+00">
                  <c:v>-0.33999919084614921</c:v>
                </c:pt>
                <c:pt idx="344" formatCode="0.00E+00">
                  <c:v>-0.33552757544172368</c:v>
                </c:pt>
                <c:pt idx="345" formatCode="0.00E+00">
                  <c:v>-0.32981593274773968</c:v>
                </c:pt>
                <c:pt idx="346" formatCode="0.00E+00">
                  <c:v>-0.14425917320284976</c:v>
                </c:pt>
                <c:pt idx="347" formatCode="0.00E+00">
                  <c:v>-8.9337696169637104E-2</c:v>
                </c:pt>
                <c:pt idx="348" formatCode="0.00E+00">
                  <c:v>-0.24113532456270764</c:v>
                </c:pt>
                <c:pt idx="349" formatCode="0.00E+00">
                  <c:v>-0.21968034877695827</c:v>
                </c:pt>
                <c:pt idx="350" formatCode="0.00E+00">
                  <c:v>-0.24327625003059064</c:v>
                </c:pt>
                <c:pt idx="351" formatCode="0.00E+00">
                  <c:v>-0.32970041563160096</c:v>
                </c:pt>
                <c:pt idx="352" formatCode="0.00E+00">
                  <c:v>-0.34760519089767894</c:v>
                </c:pt>
                <c:pt idx="353" formatCode="0.00E+00">
                  <c:v>-0.33935508963316757</c:v>
                </c:pt>
                <c:pt idx="354" formatCode="0.00E+00">
                  <c:v>-0.29724967458073892</c:v>
                </c:pt>
                <c:pt idx="355" formatCode="0.00E+00">
                  <c:v>-0.20479084508192652</c:v>
                </c:pt>
                <c:pt idx="356" formatCode="0.00E+00">
                  <c:v>7.7438837830834939E-3</c:v>
                </c:pt>
                <c:pt idx="357" formatCode="0.00E+00">
                  <c:v>-8.3815635907427494E-2</c:v>
                </c:pt>
                <c:pt idx="358" formatCode="0.00E+00">
                  <c:v>-5.5873910327184029E-2</c:v>
                </c:pt>
                <c:pt idx="359" formatCode="0.00E+00">
                  <c:v>-0.42249832562485884</c:v>
                </c:pt>
                <c:pt idx="360" formatCode="0.00E+00">
                  <c:v>-0.30028757830319319</c:v>
                </c:pt>
                <c:pt idx="361" formatCode="0.00E+00">
                  <c:v>-0.31628338507426201</c:v>
                </c:pt>
                <c:pt idx="362" formatCode="0.00E+00">
                  <c:v>-0.37061065964519813</c:v>
                </c:pt>
                <c:pt idx="363" formatCode="0.00E+00">
                  <c:v>-0.40567905630560253</c:v>
                </c:pt>
                <c:pt idx="364" formatCode="0.00E+00">
                  <c:v>0.8256184748595603</c:v>
                </c:pt>
                <c:pt idx="365" formatCode="0.00E+00">
                  <c:v>1.3130650197455815</c:v>
                </c:pt>
                <c:pt idx="366" formatCode="0.00E+00">
                  <c:v>-0.17826959286095556</c:v>
                </c:pt>
                <c:pt idx="367" formatCode="0.00E+00">
                  <c:v>-0.86071472645692759</c:v>
                </c:pt>
                <c:pt idx="368" formatCode="0.00E+00">
                  <c:v>-0.90256011566856142</c:v>
                </c:pt>
                <c:pt idx="369" formatCode="0.00E+00">
                  <c:v>-0.81487034151228799</c:v>
                </c:pt>
                <c:pt idx="370" formatCode="0.00E+00">
                  <c:v>-0.53461216541174539</c:v>
                </c:pt>
                <c:pt idx="371" formatCode="0.00E+00">
                  <c:v>-4.0882829925590336E-3</c:v>
                </c:pt>
                <c:pt idx="372" formatCode="0.00E+00">
                  <c:v>8.2571015465885522E-2</c:v>
                </c:pt>
                <c:pt idx="373" formatCode="0.00E+00">
                  <c:v>-4.3087918472833941E-2</c:v>
                </c:pt>
                <c:pt idx="374" formatCode="0.00E+00">
                  <c:v>-0.4034446174035588</c:v>
                </c:pt>
                <c:pt idx="375" formatCode="0.00E+00">
                  <c:v>-0.36807554378030444</c:v>
                </c:pt>
                <c:pt idx="376" formatCode="0.00E+00">
                  <c:v>-0.317049504967578</c:v>
                </c:pt>
                <c:pt idx="377" formatCode="0.00E+00">
                  <c:v>1.800446253080918</c:v>
                </c:pt>
                <c:pt idx="378" formatCode="0.00E+00">
                  <c:v>-0.10084713305051235</c:v>
                </c:pt>
                <c:pt idx="379" formatCode="0.00E+00">
                  <c:v>-0.82233635496110447</c:v>
                </c:pt>
                <c:pt idx="380" formatCode="0.00E+00">
                  <c:v>-0.83556689505520421</c:v>
                </c:pt>
                <c:pt idx="381" formatCode="0.00E+00">
                  <c:v>-0.74385020991934048</c:v>
                </c:pt>
                <c:pt idx="382" formatCode="0.00E+00">
                  <c:v>-7.7413329814858878E-2</c:v>
                </c:pt>
                <c:pt idx="383" formatCode="0.00E+00">
                  <c:v>5.911430207954333</c:v>
                </c:pt>
                <c:pt idx="384" formatCode="0.00E+00">
                  <c:v>4.2415584930966244</c:v>
                </c:pt>
                <c:pt idx="385" formatCode="0.00E+00">
                  <c:v>0.16051129158996058</c:v>
                </c:pt>
                <c:pt idx="386" formatCode="0.00E+00">
                  <c:v>-0.29625196151822675</c:v>
                </c:pt>
                <c:pt idx="387" formatCode="0.00E+00">
                  <c:v>-0.51620484561703439</c:v>
                </c:pt>
                <c:pt idx="388" formatCode="0.00E+00">
                  <c:v>-2.0699540054795884</c:v>
                </c:pt>
                <c:pt idx="389" formatCode="0.00E+00">
                  <c:v>-1.6796266719911157</c:v>
                </c:pt>
                <c:pt idx="390" formatCode="0.00E+00">
                  <c:v>-2.2438652766496725</c:v>
                </c:pt>
                <c:pt idx="391" formatCode="0.00E+00">
                  <c:v>-1.8440982504878169</c:v>
                </c:pt>
                <c:pt idx="392" formatCode="0.00E+00">
                  <c:v>-1.4925549476393825</c:v>
                </c:pt>
                <c:pt idx="393" formatCode="0.00E+00">
                  <c:v>-6.9420271105255782E-2</c:v>
                </c:pt>
                <c:pt idx="394" formatCode="0.00E+00">
                  <c:v>-0.17302094358406067</c:v>
                </c:pt>
                <c:pt idx="395" formatCode="0.00E+00">
                  <c:v>-4.0398256809074495E-2</c:v>
                </c:pt>
                <c:pt idx="396" formatCode="0.00E+00">
                  <c:v>-0.2521208352038069</c:v>
                </c:pt>
                <c:pt idx="397" formatCode="0.00E+00">
                  <c:v>-0.37050899189990261</c:v>
                </c:pt>
                <c:pt idx="398" formatCode="0.00E+00">
                  <c:v>-0.60254818302590341</c:v>
                </c:pt>
                <c:pt idx="399" formatCode="0.00E+00">
                  <c:v>-0.65470979468674395</c:v>
                </c:pt>
                <c:pt idx="400" formatCode="0.00E+00">
                  <c:v>-0.65321676056888034</c:v>
                </c:pt>
                <c:pt idx="401" formatCode="0.00E+00">
                  <c:v>-0.56909133105466081</c:v>
                </c:pt>
                <c:pt idx="402" formatCode="0.00E+00">
                  <c:v>-0.45827022754537033</c:v>
                </c:pt>
                <c:pt idx="403" formatCode="0.00E+00">
                  <c:v>-0.55348119228354553</c:v>
                </c:pt>
                <c:pt idx="404" formatCode="0.00E+00">
                  <c:v>-0.58953232291226465</c:v>
                </c:pt>
                <c:pt idx="405" formatCode="0.00E+00">
                  <c:v>-0.59960110779950404</c:v>
                </c:pt>
                <c:pt idx="406" formatCode="0.00E+00">
                  <c:v>-0.60246146162476566</c:v>
                </c:pt>
                <c:pt idx="407" formatCode="0.00E+00">
                  <c:v>-0.57877389882541386</c:v>
                </c:pt>
                <c:pt idx="408" formatCode="0.00E+00">
                  <c:v>0.60396526825779095</c:v>
                </c:pt>
                <c:pt idx="409" formatCode="0.00E+00">
                  <c:v>-0.11169338471338452</c:v>
                </c:pt>
                <c:pt idx="410" formatCode="0.00E+00">
                  <c:v>-0.45393139843281388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2-4436-9072-0F538E9F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05088"/>
        <c:axId val="1056327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N2_molecules!$A$2:$A$412</c15:sqref>
                        </c15:formulaRef>
                      </c:ext>
                    </c:extLst>
                    <c:numCache>
                      <c:formatCode>dd/mm/yyyy</c:formatCode>
                      <c:ptCount val="411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6" formatCode="0.00E+00">
                        <c:v>3.9249999999999999E-5</c:v>
                      </c:pt>
                      <c:pt idx="297" formatCode="0.00E+00">
                        <c:v>-4.143574978567055</c:v>
                      </c:pt>
                      <c:pt idx="298" formatCode="0.00E+00">
                        <c:v>-4.7153908667871791</c:v>
                      </c:pt>
                      <c:pt idx="299" formatCode="0.00E+00">
                        <c:v>-5.191101348066594</c:v>
                      </c:pt>
                      <c:pt idx="300" formatCode="0.00E+00">
                        <c:v>-5.6068417606825145</c:v>
                      </c:pt>
                      <c:pt idx="301" formatCode="0.00E+00">
                        <c:v>-5.9829507775325199</c:v>
                      </c:pt>
                      <c:pt idx="302" formatCode="0.00E+00">
                        <c:v>-6.3310269644653534</c:v>
                      </c:pt>
                      <c:pt idx="303" formatCode="0.00E+00">
                        <c:v>-6.6585739456606383</c:v>
                      </c:pt>
                      <c:pt idx="304" formatCode="0.00E+00">
                        <c:v>-6.989291863150199</c:v>
                      </c:pt>
                      <c:pt idx="305" formatCode="0.00E+00">
                        <c:v>-7.3080028106962382</c:v>
                      </c:pt>
                      <c:pt idx="306" formatCode="0.00E+00">
                        <c:v>-7.6103639079149321</c:v>
                      </c:pt>
                      <c:pt idx="307" formatCode="0.00E+00">
                        <c:v>-7.9011661734191492</c:v>
                      </c:pt>
                      <c:pt idx="308" formatCode="0.00E+00">
                        <c:v>-8.1823092302590066</c:v>
                      </c:pt>
                      <c:pt idx="309" formatCode="0.00E+00">
                        <c:v>-8.4499963720059359</c:v>
                      </c:pt>
                      <c:pt idx="310" formatCode="0.00E+00">
                        <c:v>-8.7087669979552924</c:v>
                      </c:pt>
                      <c:pt idx="311" formatCode="0.00E+00">
                        <c:v>-8.9568513390081126</c:v>
                      </c:pt>
                      <c:pt idx="312" formatCode="0.00E+00">
                        <c:v>-9.1970324890750774</c:v>
                      </c:pt>
                      <c:pt idx="313" formatCode="0.00E+00">
                        <c:v>-9.3899493247036112</c:v>
                      </c:pt>
                      <c:pt idx="314" formatCode="0.00E+00">
                        <c:v>-9.5978138268944182</c:v>
                      </c:pt>
                      <c:pt idx="315" formatCode="0.00E+00">
                        <c:v>-9.8111125869310651</c:v>
                      </c:pt>
                      <c:pt idx="316" formatCode="0.00E+00">
                        <c:v>-10.024981267266126</c:v>
                      </c:pt>
                      <c:pt idx="317" formatCode="0.00E+00">
                        <c:v>-10.237163222283504</c:v>
                      </c:pt>
                      <c:pt idx="318" formatCode="0.00E+00">
                        <c:v>-10.446696119817963</c:v>
                      </c:pt>
                      <c:pt idx="319" formatCode="0.00E+00">
                        <c:v>-10.653196905610431</c:v>
                      </c:pt>
                      <c:pt idx="320" formatCode="0.00E+00">
                        <c:v>-10.856581162256022</c:v>
                      </c:pt>
                      <c:pt idx="321" formatCode="0.00E+00">
                        <c:v>-11.056896097340163</c:v>
                      </c:pt>
                      <c:pt idx="322" formatCode="0.00E+00">
                        <c:v>-11.254269467069173</c:v>
                      </c:pt>
                      <c:pt idx="323" formatCode="0.00E+00">
                        <c:v>-11.448806058752412</c:v>
                      </c:pt>
                      <c:pt idx="324" formatCode="0.00E+00">
                        <c:v>-11.640682030508556</c:v>
                      </c:pt>
                      <c:pt idx="325" formatCode="0.00E+00">
                        <c:v>-11.829964470131809</c:v>
                      </c:pt>
                      <c:pt idx="326" formatCode="0.00E+00">
                        <c:v>-12.016868746475227</c:v>
                      </c:pt>
                      <c:pt idx="327" formatCode="0.00E+00">
                        <c:v>-12.201435887306779</c:v>
                      </c:pt>
                      <c:pt idx="328" formatCode="0.00E+00">
                        <c:v>-12.381310139331339</c:v>
                      </c:pt>
                      <c:pt idx="329" formatCode="0.00E+00">
                        <c:v>-12.563335124781986</c:v>
                      </c:pt>
                      <c:pt idx="330" formatCode="0.00E+00">
                        <c:v>-12.738239340010088</c:v>
                      </c:pt>
                      <c:pt idx="331" formatCode="0.00E+00">
                        <c:v>-12.915629368855958</c:v>
                      </c:pt>
                      <c:pt idx="332" formatCode="0.00E+00">
                        <c:v>-13.092022613584486</c:v>
                      </c:pt>
                      <c:pt idx="333" formatCode="0.00E+00">
                        <c:v>-13.264846068373021</c:v>
                      </c:pt>
                      <c:pt idx="334" formatCode="0.00E+00">
                        <c:v>-13.43601474645441</c:v>
                      </c:pt>
                      <c:pt idx="335" formatCode="0.00E+00">
                        <c:v>-13.604637214493662</c:v>
                      </c:pt>
                      <c:pt idx="336" formatCode="0.00E+00">
                        <c:v>-13.773307591115744</c:v>
                      </c:pt>
                      <c:pt idx="337" formatCode="0.00E+00">
                        <c:v>-13.939625499007004</c:v>
                      </c:pt>
                      <c:pt idx="338" formatCode="0.00E+00">
                        <c:v>-14.10477340821476</c:v>
                      </c:pt>
                      <c:pt idx="339" formatCode="0.00E+00">
                        <c:v>-14.268670758344959</c:v>
                      </c:pt>
                      <c:pt idx="340" formatCode="0.00E+00">
                        <c:v>-14.422605087595016</c:v>
                      </c:pt>
                      <c:pt idx="341" formatCode="0.00E+00">
                        <c:v>-14.582620471618222</c:v>
                      </c:pt>
                      <c:pt idx="342" formatCode="0.00E+00">
                        <c:v>-14.745761836519293</c:v>
                      </c:pt>
                      <c:pt idx="343" formatCode="0.00E+00">
                        <c:v>-14.907533178276426</c:v>
                      </c:pt>
                      <c:pt idx="344" formatCode="0.00E+00">
                        <c:v>-15.062268480063087</c:v>
                      </c:pt>
                      <c:pt idx="345" formatCode="0.00E+00">
                        <c:v>-15.214634269845865</c:v>
                      </c:pt>
                      <c:pt idx="346" formatCode="0.00E+00">
                        <c:v>-15.186062104340058</c:v>
                      </c:pt>
                      <c:pt idx="347" formatCode="0.00E+00">
                        <c:v>-15.287067273927375</c:v>
                      </c:pt>
                      <c:pt idx="348" formatCode="0.00E+00">
                        <c:v>-15.593766851483554</c:v>
                      </c:pt>
                      <c:pt idx="349" formatCode="0.00E+00">
                        <c:v>-15.726220841161485</c:v>
                      </c:pt>
                      <c:pt idx="350" formatCode="0.00E+00">
                        <c:v>-15.902762998160668</c:v>
                      </c:pt>
                      <c:pt idx="351" formatCode="0.00E+00">
                        <c:v>-16.141199632804014</c:v>
                      </c:pt>
                      <c:pt idx="352" formatCode="0.00E+00">
                        <c:v>-16.310210744373155</c:v>
                      </c:pt>
                      <c:pt idx="353" formatCode="0.00E+00">
                        <c:v>-16.452187307247996</c:v>
                      </c:pt>
                      <c:pt idx="354" formatCode="0.00E+00">
                        <c:v>-16.559454221340786</c:v>
                      </c:pt>
                      <c:pt idx="355" formatCode="0.00E+00">
                        <c:v>-16.615537664570496</c:v>
                      </c:pt>
                      <c:pt idx="356" formatCode="0.00E+00">
                        <c:v>-16.550738432106197</c:v>
                      </c:pt>
                      <c:pt idx="357" formatCode="0.00E+00">
                        <c:v>-16.789249009274087</c:v>
                      </c:pt>
                      <c:pt idx="358" formatCode="0.00E+00">
                        <c:v>-16.907495348842119</c:v>
                      </c:pt>
                      <c:pt idx="359" formatCode="0.00E+00">
                        <c:v>-17.419565441019408</c:v>
                      </c:pt>
                      <c:pt idx="360" formatCode="0.00E+00">
                        <c:v>-17.442077788813968</c:v>
                      </c:pt>
                      <c:pt idx="361" formatCode="0.00E+00">
                        <c:v>-17.602093159839299</c:v>
                      </c:pt>
                      <c:pt idx="362" formatCode="0.00E+00">
                        <c:v>-17.799754802269184</c:v>
                      </c:pt>
                      <c:pt idx="363" formatCode="0.00E+00">
                        <c:v>-17.977490025033475</c:v>
                      </c:pt>
                      <c:pt idx="364" formatCode="0.00E+00">
                        <c:v>-16.888208787280163</c:v>
                      </c:pt>
                      <c:pt idx="365" formatCode="0.00E+00">
                        <c:v>-16.542144398672335</c:v>
                      </c:pt>
                      <c:pt idx="366" formatCode="0.00E+00">
                        <c:v>-18.174242842539616</c:v>
                      </c:pt>
                      <c:pt idx="367" formatCode="0.00E+00">
                        <c:v>-18.996848739256691</c:v>
                      </c:pt>
                      <c:pt idx="368" formatCode="0.00E+00">
                        <c:v>-19.178266551572644</c:v>
                      </c:pt>
                      <c:pt idx="369" formatCode="0.00E+00">
                        <c:v>-19.229575084761045</c:v>
                      </c:pt>
                      <c:pt idx="370" formatCode="0.00E+00">
                        <c:v>-19.087754844047559</c:v>
                      </c:pt>
                      <c:pt idx="371" formatCode="0.00E+00">
                        <c:v>-18.695121810442359</c:v>
                      </c:pt>
                      <c:pt idx="372" formatCode="0.00E+00">
                        <c:v>-18.745819121953478</c:v>
                      </c:pt>
                      <c:pt idx="373" formatCode="0.00E+00">
                        <c:v>-19.008312856664595</c:v>
                      </c:pt>
                      <c:pt idx="374" formatCode="0.00E+00">
                        <c:v>-19.504994577205526</c:v>
                      </c:pt>
                      <c:pt idx="375" formatCode="0.00E+00">
                        <c:v>-19.605452393891866</c:v>
                      </c:pt>
                      <c:pt idx="376" formatCode="0.00E+00">
                        <c:v>-19.68976639625421</c:v>
                      </c:pt>
                      <c:pt idx="377" formatCode="0.00E+00">
                        <c:v>-17.707134762297461</c:v>
                      </c:pt>
                      <c:pt idx="378" formatCode="0.00E+00">
                        <c:v>-19.742826952115895</c:v>
                      </c:pt>
                      <c:pt idx="379" formatCode="0.00E+00">
                        <c:v>-20.598259932572937</c:v>
                      </c:pt>
                      <c:pt idx="380" formatCode="0.00E+00">
                        <c:v>-20.744989153147085</c:v>
                      </c:pt>
                      <c:pt idx="381" formatCode="0.00E+00">
                        <c:v>-20.786335741846063</c:v>
                      </c:pt>
                      <c:pt idx="382" formatCode="0.00E+00">
                        <c:v>-20.252536116592271</c:v>
                      </c:pt>
                      <c:pt idx="383" formatCode="0.00E+00">
                        <c:v>-14.395912929878879</c:v>
                      </c:pt>
                      <c:pt idx="384" formatCode="0.00E+00">
                        <c:v>-16.197596945436047</c:v>
                      </c:pt>
                      <c:pt idx="385" formatCode="0.00E+00">
                        <c:v>-20.4100569991617</c:v>
                      </c:pt>
                      <c:pt idx="386" formatCode="0.00E+00">
                        <c:v>-20.997842016008573</c:v>
                      </c:pt>
                      <c:pt idx="387" formatCode="0.00E+00">
                        <c:v>-21.348433702705897</c:v>
                      </c:pt>
                      <c:pt idx="388" formatCode="0.00E+00">
                        <c:v>-23.032446607478814</c:v>
                      </c:pt>
                      <c:pt idx="389" formatCode="0.00E+00">
                        <c:v>-22.772015649130505</c:v>
                      </c:pt>
                      <c:pt idx="390" formatCode="0.00E+00">
                        <c:v>-23.465790739502967</c:v>
                      </c:pt>
                      <c:pt idx="391" formatCode="0.00E+00">
                        <c:v>-23.195207589987241</c:v>
                      </c:pt>
                      <c:pt idx="392" formatCode="0.00E+00">
                        <c:v>-22.972502642328152</c:v>
                      </c:pt>
                      <c:pt idx="393" formatCode="0.00E+00">
                        <c:v>-21.677867701296904</c:v>
                      </c:pt>
                      <c:pt idx="394" formatCode="0.00E+00">
                        <c:v>-21.909636212115874</c:v>
                      </c:pt>
                      <c:pt idx="395" formatCode="0.00E+00">
                        <c:v>-21.90485601609381</c:v>
                      </c:pt>
                      <c:pt idx="396" formatCode="0.00E+00">
                        <c:v>-22.24410212030002</c:v>
                      </c:pt>
                      <c:pt idx="397" formatCode="0.00E+00">
                        <c:v>-22.489701059336173</c:v>
                      </c:pt>
                      <c:pt idx="398" formatCode="0.00E+00">
                        <c:v>-22.848644355128226</c:v>
                      </c:pt>
                      <c:pt idx="399" formatCode="0.00E+00">
                        <c:v>-23.027409309171574</c:v>
                      </c:pt>
                      <c:pt idx="400" formatCode="0.00E+00">
                        <c:v>-23.152224625176743</c:v>
                      </c:pt>
                      <c:pt idx="401" formatCode="0.00E+00">
                        <c:v>-23.19411818301074</c:v>
                      </c:pt>
                      <c:pt idx="402" formatCode="0.00E+00">
                        <c:v>-23.209032197644518</c:v>
                      </c:pt>
                      <c:pt idx="403" formatCode="0.00E+00">
                        <c:v>-23.429699773407325</c:v>
                      </c:pt>
                      <c:pt idx="404" formatCode="0.00E+00">
                        <c:v>-23.590934242795349</c:v>
                      </c:pt>
                      <c:pt idx="405" formatCode="0.00E+00">
                        <c:v>-23.725918205871842</c:v>
                      </c:pt>
                      <c:pt idx="406" formatCode="0.00E+00">
                        <c:v>-23.853430569764456</c:v>
                      </c:pt>
                      <c:pt idx="407" formatCode="0.00E+00">
                        <c:v>-23.954136725865322</c:v>
                      </c:pt>
                      <c:pt idx="408" formatCode="0.00E+00">
                        <c:v>-22.895537751580953</c:v>
                      </c:pt>
                      <c:pt idx="409" formatCode="0.00E+00">
                        <c:v>-23.73508772788848</c:v>
                      </c:pt>
                      <c:pt idx="410" formatCode="0.00E+00">
                        <c:v>-24.200972747020614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62-4436-9072-0F538E9FFC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N2_molecules!$A$2:$A$412</c15:sqref>
                        </c15:formulaRef>
                      </c:ext>
                    </c:extLst>
                    <c:numCache>
                      <c:formatCode>dd/mm/yyyy</c:formatCode>
                      <c:ptCount val="411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6" formatCode="0.00E+00">
                        <c:v>3.9249999999999999E-5</c:v>
                      </c:pt>
                      <c:pt idx="297" formatCode="0.00E+00">
                        <c:v>3.7525681531662141</c:v>
                      </c:pt>
                      <c:pt idx="298" formatCode="0.00E+00">
                        <c:v>4.1162996209652229</c:v>
                      </c:pt>
                      <c:pt idx="299" formatCode="0.00E+00">
                        <c:v>4.4893414883784377</c:v>
                      </c:pt>
                      <c:pt idx="300" formatCode="0.00E+00">
                        <c:v>4.8567069188832379</c:v>
                      </c:pt>
                      <c:pt idx="301" formatCode="0.00E+00">
                        <c:v>5.211847744526545</c:v>
                      </c:pt>
                      <c:pt idx="302" formatCode="0.00E+00">
                        <c:v>5.5527471476336085</c:v>
                      </c:pt>
                      <c:pt idx="303" formatCode="0.00E+00">
                        <c:v>5.8788777595898303</c:v>
                      </c:pt>
                      <c:pt idx="304" formatCode="0.00E+00">
                        <c:v>6.1718047093217043</c:v>
                      </c:pt>
                      <c:pt idx="305" formatCode="0.00E+00">
                        <c:v>6.4507949213324478</c:v>
                      </c:pt>
                      <c:pt idx="306" formatCode="0.00E+00">
                        <c:v>6.7234414515309169</c:v>
                      </c:pt>
                      <c:pt idx="307" formatCode="0.00E+00">
                        <c:v>6.9875869927424521</c:v>
                      </c:pt>
                      <c:pt idx="308" formatCode="0.00E+00">
                        <c:v>7.2435010891458012</c:v>
                      </c:pt>
                      <c:pt idx="309" formatCode="0.00E+00">
                        <c:v>7.4967920282562837</c:v>
                      </c:pt>
                      <c:pt idx="310" formatCode="0.00E+00">
                        <c:v>7.7444516646190662</c:v>
                      </c:pt>
                      <c:pt idx="311" formatCode="0.00E+00">
                        <c:v>7.9895577477468489</c:v>
                      </c:pt>
                      <c:pt idx="312" formatCode="0.00E+00">
                        <c:v>8.230454843078931</c:v>
                      </c:pt>
                      <c:pt idx="313" formatCode="0.00E+00">
                        <c:v>8.5074843010107024</c:v>
                      </c:pt>
                      <c:pt idx="314" formatCode="0.00E+00">
                        <c:v>8.7592924989181302</c:v>
                      </c:pt>
                      <c:pt idx="315" formatCode="0.00E+00">
                        <c:v>8.9961494738143575</c:v>
                      </c:pt>
                      <c:pt idx="316" formatCode="0.00E+00">
                        <c:v>9.2235905181444213</c:v>
                      </c:pt>
                      <c:pt idx="317" formatCode="0.00E+00">
                        <c:v>9.4444705011904428</c:v>
                      </c:pt>
                      <c:pt idx="318" formatCode="0.00E+00">
                        <c:v>9.6602877828054741</c:v>
                      </c:pt>
                      <c:pt idx="319" formatCode="0.00E+00">
                        <c:v>9.871907902462274</c:v>
                      </c:pt>
                      <c:pt idx="320" formatCode="0.00E+00">
                        <c:v>10.079851386991079</c:v>
                      </c:pt>
                      <c:pt idx="321" formatCode="0.00E+00">
                        <c:v>10.284466742903271</c:v>
                      </c:pt>
                      <c:pt idx="322" formatCode="0.00E+00">
                        <c:v>10.485986558326926</c:v>
                      </c:pt>
                      <c:pt idx="323" formatCode="0.00E+00">
                        <c:v>10.684635271051468</c:v>
                      </c:pt>
                      <c:pt idx="324" formatCode="0.00E+00">
                        <c:v>10.880538445464174</c:v>
                      </c:pt>
                      <c:pt idx="325" formatCode="0.00E+00">
                        <c:v>11.073906308198051</c:v>
                      </c:pt>
                      <c:pt idx="326" formatCode="0.00E+00">
                        <c:v>11.264779058334488</c:v>
                      </c:pt>
                      <c:pt idx="327" formatCode="0.00E+00">
                        <c:v>11.453351789944339</c:v>
                      </c:pt>
                      <c:pt idx="328" formatCode="0.00E+00">
                        <c:v>11.642198929380418</c:v>
                      </c:pt>
                      <c:pt idx="329" formatCode="0.00E+00">
                        <c:v>11.824679820294797</c:v>
                      </c:pt>
                      <c:pt idx="330" formatCode="0.00E+00">
                        <c:v>12.010254749821334</c:v>
                      </c:pt>
                      <c:pt idx="331" formatCode="0.00E+00">
                        <c:v>12.189493075219586</c:v>
                      </c:pt>
                      <c:pt idx="332" formatCode="0.00E+00">
                        <c:v>12.3660416748145</c:v>
                      </c:pt>
                      <c:pt idx="333" formatCode="0.00E+00">
                        <c:v>12.542627220449042</c:v>
                      </c:pt>
                      <c:pt idx="334" formatCode="0.00E+00">
                        <c:v>12.717478678960175</c:v>
                      </c:pt>
                      <c:pt idx="335" formatCode="0.00E+00">
                        <c:v>12.891622604775675</c:v>
                      </c:pt>
                      <c:pt idx="336" formatCode="0.00E+00">
                        <c:v>13.062591879974955</c:v>
                      </c:pt>
                      <c:pt idx="337" formatCode="0.00E+00">
                        <c:v>13.232906423655898</c:v>
                      </c:pt>
                      <c:pt idx="338" formatCode="0.00E+00">
                        <c:v>13.401496442590608</c:v>
                      </c:pt>
                      <c:pt idx="339" formatCode="0.00E+00">
                        <c:v>13.568548843695199</c:v>
                      </c:pt>
                      <c:pt idx="340" formatCode="0.00E+00">
                        <c:v>13.742876587443671</c:v>
                      </c:pt>
                      <c:pt idx="341" formatCode="0.00E+00">
                        <c:v>13.908530685322978</c:v>
                      </c:pt>
                      <c:pt idx="342" formatCode="0.00E+00">
                        <c:v>14.068556282300658</c:v>
                      </c:pt>
                      <c:pt idx="343" formatCode="0.00E+00">
                        <c:v>14.227534796584129</c:v>
                      </c:pt>
                      <c:pt idx="344" formatCode="0.00E+00">
                        <c:v>14.39121332917964</c:v>
                      </c:pt>
                      <c:pt idx="345" formatCode="0.00E+00">
                        <c:v>14.555002404350384</c:v>
                      </c:pt>
                      <c:pt idx="346" formatCode="0.00E+00">
                        <c:v>14.897543757934359</c:v>
                      </c:pt>
                      <c:pt idx="347" formatCode="0.00E+00">
                        <c:v>15.1083918815881</c:v>
                      </c:pt>
                      <c:pt idx="348" formatCode="0.00E+00">
                        <c:v>15.11149620235814</c:v>
                      </c:pt>
                      <c:pt idx="349" formatCode="0.00E+00">
                        <c:v>15.286860143607569</c:v>
                      </c:pt>
                      <c:pt idx="350" formatCode="0.00E+00">
                        <c:v>15.416210498099488</c:v>
                      </c:pt>
                      <c:pt idx="351" formatCode="0.00E+00">
                        <c:v>15.481798801540814</c:v>
                      </c:pt>
                      <c:pt idx="352" formatCode="0.00E+00">
                        <c:v>15.615000362577796</c:v>
                      </c:pt>
                      <c:pt idx="353" formatCode="0.00E+00">
                        <c:v>15.773477127981662</c:v>
                      </c:pt>
                      <c:pt idx="354" formatCode="0.00E+00">
                        <c:v>15.964954872179307</c:v>
                      </c:pt>
                      <c:pt idx="355" formatCode="0.00E+00">
                        <c:v>16.205955974406642</c:v>
                      </c:pt>
                      <c:pt idx="356" formatCode="0.00E+00">
                        <c:v>16.566226199672361</c:v>
                      </c:pt>
                      <c:pt idx="357" formatCode="0.00E+00">
                        <c:v>16.621617737459232</c:v>
                      </c:pt>
                      <c:pt idx="358" formatCode="0.00E+00">
                        <c:v>16.795747528187754</c:v>
                      </c:pt>
                      <c:pt idx="359" formatCode="0.00E+00">
                        <c:v>16.574568789769693</c:v>
                      </c:pt>
                      <c:pt idx="360" formatCode="0.00E+00">
                        <c:v>16.841502632207579</c:v>
                      </c:pt>
                      <c:pt idx="361" formatCode="0.00E+00">
                        <c:v>16.969526389690778</c:v>
                      </c:pt>
                      <c:pt idx="362" formatCode="0.00E+00">
                        <c:v>17.058533482978788</c:v>
                      </c:pt>
                      <c:pt idx="363" formatCode="0.00E+00">
                        <c:v>17.166131912422273</c:v>
                      </c:pt>
                      <c:pt idx="364" formatCode="0.00E+00">
                        <c:v>18.539445736999284</c:v>
                      </c:pt>
                      <c:pt idx="365" formatCode="0.00E+00">
                        <c:v>19.1682744381635</c:v>
                      </c:pt>
                      <c:pt idx="366" formatCode="0.00E+00">
                        <c:v>17.817703656817702</c:v>
                      </c:pt>
                      <c:pt idx="367" formatCode="0.00E+00">
                        <c:v>17.275419286342839</c:v>
                      </c:pt>
                      <c:pt idx="368" formatCode="0.00E+00">
                        <c:v>17.373146320235524</c:v>
                      </c:pt>
                      <c:pt idx="369" formatCode="0.00E+00">
                        <c:v>17.599834401736466</c:v>
                      </c:pt>
                      <c:pt idx="370" formatCode="0.00E+00">
                        <c:v>18.018530513224071</c:v>
                      </c:pt>
                      <c:pt idx="371" formatCode="0.00E+00">
                        <c:v>18.686945244457242</c:v>
                      </c:pt>
                      <c:pt idx="372" formatCode="0.00E+00">
                        <c:v>18.910961152885246</c:v>
                      </c:pt>
                      <c:pt idx="373" formatCode="0.00E+00">
                        <c:v>18.922137019718924</c:v>
                      </c:pt>
                      <c:pt idx="374" formatCode="0.00E+00">
                        <c:v>18.69810534239841</c:v>
                      </c:pt>
                      <c:pt idx="375" formatCode="0.00E+00">
                        <c:v>18.869301306331259</c:v>
                      </c:pt>
                      <c:pt idx="376" formatCode="0.00E+00">
                        <c:v>19.055667386319055</c:v>
                      </c:pt>
                      <c:pt idx="377" formatCode="0.00E+00">
                        <c:v>21.308027268459295</c:v>
                      </c:pt>
                      <c:pt idx="378" formatCode="0.00E+00">
                        <c:v>19.541132686014873</c:v>
                      </c:pt>
                      <c:pt idx="379" formatCode="0.00E+00">
                        <c:v>18.953587222650725</c:v>
                      </c:pt>
                      <c:pt idx="380" formatCode="0.00E+00">
                        <c:v>19.073855363036675</c:v>
                      </c:pt>
                      <c:pt idx="381" formatCode="0.00E+00">
                        <c:v>19.298635322007382</c:v>
                      </c:pt>
                      <c:pt idx="382" formatCode="0.00E+00">
                        <c:v>20.097709456962551</c:v>
                      </c:pt>
                      <c:pt idx="383" formatCode="0.00E+00">
                        <c:v>26.218773345787543</c:v>
                      </c:pt>
                      <c:pt idx="384" formatCode="0.00E+00">
                        <c:v>24.680713931629299</c:v>
                      </c:pt>
                      <c:pt idx="385" formatCode="0.00E+00">
                        <c:v>20.731079582341618</c:v>
                      </c:pt>
                      <c:pt idx="386" formatCode="0.00E+00">
                        <c:v>20.405338092972119</c:v>
                      </c:pt>
                      <c:pt idx="387" formatCode="0.00E+00">
                        <c:v>20.316024011471825</c:v>
                      </c:pt>
                      <c:pt idx="388" formatCode="0.00E+00">
                        <c:v>18.892538596519639</c:v>
                      </c:pt>
                      <c:pt idx="389" formatCode="0.00E+00">
                        <c:v>19.412762305148274</c:v>
                      </c:pt>
                      <c:pt idx="390" formatCode="0.00E+00">
                        <c:v>18.978060186203624</c:v>
                      </c:pt>
                      <c:pt idx="391" formatCode="0.00E+00">
                        <c:v>19.507011089011606</c:v>
                      </c:pt>
                      <c:pt idx="392" formatCode="0.00E+00">
                        <c:v>19.987392747049384</c:v>
                      </c:pt>
                      <c:pt idx="393" formatCode="0.00E+00">
                        <c:v>21.539027159086395</c:v>
                      </c:pt>
                      <c:pt idx="394" formatCode="0.00E+00">
                        <c:v>21.563594324947754</c:v>
                      </c:pt>
                      <c:pt idx="395" formatCode="0.00E+00">
                        <c:v>21.824059502475663</c:v>
                      </c:pt>
                      <c:pt idx="396" formatCode="0.00E+00">
                        <c:v>21.739860449892404</c:v>
                      </c:pt>
                      <c:pt idx="397" formatCode="0.00E+00">
                        <c:v>21.748683075536366</c:v>
                      </c:pt>
                      <c:pt idx="398" formatCode="0.00E+00">
                        <c:v>21.643547989076421</c:v>
                      </c:pt>
                      <c:pt idx="399" formatCode="0.00E+00">
                        <c:v>21.717989719798084</c:v>
                      </c:pt>
                      <c:pt idx="400" formatCode="0.00E+00">
                        <c:v>21.84579110403898</c:v>
                      </c:pt>
                      <c:pt idx="401" formatCode="0.00E+00">
                        <c:v>22.055935520901418</c:v>
                      </c:pt>
                      <c:pt idx="402" formatCode="0.00E+00">
                        <c:v>22.292491742553779</c:v>
                      </c:pt>
                      <c:pt idx="403" formatCode="0.00E+00">
                        <c:v>22.322737388840235</c:v>
                      </c:pt>
                      <c:pt idx="404" formatCode="0.00E+00">
                        <c:v>22.411869596970817</c:v>
                      </c:pt>
                      <c:pt idx="405" formatCode="0.00E+00">
                        <c:v>22.526715990272834</c:v>
                      </c:pt>
                      <c:pt idx="406" formatCode="0.00E+00">
                        <c:v>22.648507646514922</c:v>
                      </c:pt>
                      <c:pt idx="407" formatCode="0.00E+00">
                        <c:v>22.796588928214494</c:v>
                      </c:pt>
                      <c:pt idx="408" formatCode="0.00E+00">
                        <c:v>24.103468288096536</c:v>
                      </c:pt>
                      <c:pt idx="409" formatCode="0.00E+00">
                        <c:v>23.511700958461713</c:v>
                      </c:pt>
                      <c:pt idx="410" formatCode="0.00E+00">
                        <c:v>23.293109950154985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62-4436-9072-0F538E9FFCF9}"/>
                  </c:ext>
                </c:extLst>
              </c15:ser>
            </c15:filteredLineSeries>
          </c:ext>
        </c:extLst>
      </c:lineChart>
      <c:catAx>
        <c:axId val="1057005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27456"/>
        <c:crosses val="autoZero"/>
        <c:auto val="1"/>
        <c:lblAlgn val="ctr"/>
        <c:lblOffset val="100"/>
        <c:noMultiLvlLbl val="0"/>
      </c:catAx>
      <c:valAx>
        <c:axId val="10563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O2_molecules!$B$2:$B$412</c:f>
              <c:numCache>
                <c:formatCode>0.00E+00</c:formatCode>
                <c:ptCount val="411"/>
                <c:pt idx="0">
                  <c:v>1.8460000000000001E-8</c:v>
                </c:pt>
                <c:pt idx="1">
                  <c:v>2.1080000000000001E-8</c:v>
                </c:pt>
                <c:pt idx="2">
                  <c:v>7.5360000000000004E-9</c:v>
                </c:pt>
                <c:pt idx="3">
                  <c:v>2.1810000000000001E-8</c:v>
                </c:pt>
                <c:pt idx="4">
                  <c:v>1.4929999999999999E-8</c:v>
                </c:pt>
                <c:pt idx="5">
                  <c:v>7.0960000000000003E-9</c:v>
                </c:pt>
                <c:pt idx="6">
                  <c:v>8.6040000000000005E-9</c:v>
                </c:pt>
                <c:pt idx="7">
                  <c:v>3.4240000000000001E-8</c:v>
                </c:pt>
                <c:pt idx="8">
                  <c:v>1.042E-8</c:v>
                </c:pt>
                <c:pt idx="9">
                  <c:v>8.4089999999999994E-9</c:v>
                </c:pt>
                <c:pt idx="10">
                  <c:v>1.351E-8</c:v>
                </c:pt>
                <c:pt idx="11">
                  <c:v>8.1989999999999995E-8</c:v>
                </c:pt>
                <c:pt idx="12">
                  <c:v>1.913E-8</c:v>
                </c:pt>
                <c:pt idx="13">
                  <c:v>1.021E-8</c:v>
                </c:pt>
                <c:pt idx="14">
                  <c:v>4.545E-8</c:v>
                </c:pt>
                <c:pt idx="15">
                  <c:v>5.8479999999999998E-8</c:v>
                </c:pt>
                <c:pt idx="16">
                  <c:v>2.819E-7</c:v>
                </c:pt>
                <c:pt idx="17">
                  <c:v>2.2379999999999999E-8</c:v>
                </c:pt>
                <c:pt idx="18">
                  <c:v>5.9230000000000003E-9</c:v>
                </c:pt>
                <c:pt idx="19">
                  <c:v>1.035E-8</c:v>
                </c:pt>
                <c:pt idx="20">
                  <c:v>1.832E-7</c:v>
                </c:pt>
                <c:pt idx="21">
                  <c:v>4.4429999999999996E-6</c:v>
                </c:pt>
                <c:pt idx="22">
                  <c:v>1.1209999999999999E-6</c:v>
                </c:pt>
                <c:pt idx="23">
                  <c:v>2.7180000000000001E-6</c:v>
                </c:pt>
                <c:pt idx="24">
                  <c:v>1.0979999999999999E-6</c:v>
                </c:pt>
                <c:pt idx="25">
                  <c:v>5.2760000000000004E-7</c:v>
                </c:pt>
                <c:pt idx="26">
                  <c:v>2.729E-6</c:v>
                </c:pt>
                <c:pt idx="27">
                  <c:v>2.9579999999999999E-6</c:v>
                </c:pt>
                <c:pt idx="28">
                  <c:v>6.55E-6</c:v>
                </c:pt>
                <c:pt idx="29">
                  <c:v>1.421E-6</c:v>
                </c:pt>
                <c:pt idx="30">
                  <c:v>8.9809999999999992E-6</c:v>
                </c:pt>
                <c:pt idx="31">
                  <c:v>2.8289999999999998E-5</c:v>
                </c:pt>
                <c:pt idx="32">
                  <c:v>5.8799999999999998E-4</c:v>
                </c:pt>
                <c:pt idx="33">
                  <c:v>1.0849999999999999E-4</c:v>
                </c:pt>
                <c:pt idx="34">
                  <c:v>2.4300000000000001E-5</c:v>
                </c:pt>
                <c:pt idx="35">
                  <c:v>4.9089999999999995E-4</c:v>
                </c:pt>
                <c:pt idx="36">
                  <c:v>4.1409999999999998E-4</c:v>
                </c:pt>
                <c:pt idx="37">
                  <c:v>7.0369999999999997E-6</c:v>
                </c:pt>
                <c:pt idx="38">
                  <c:v>7.0369999999999997E-6</c:v>
                </c:pt>
                <c:pt idx="39">
                  <c:v>1.5420000000000001E-5</c:v>
                </c:pt>
                <c:pt idx="40">
                  <c:v>1.426E-4</c:v>
                </c:pt>
                <c:pt idx="41">
                  <c:v>4.9950000000000005E-4</c:v>
                </c:pt>
                <c:pt idx="42">
                  <c:v>1.9680000000000001E-3</c:v>
                </c:pt>
                <c:pt idx="43">
                  <c:v>1.524E-3</c:v>
                </c:pt>
                <c:pt idx="44">
                  <c:v>1.6280000000000001E-3</c:v>
                </c:pt>
                <c:pt idx="45">
                  <c:v>1.122E-4</c:v>
                </c:pt>
                <c:pt idx="46">
                  <c:v>9.0140000000000001E-4</c:v>
                </c:pt>
                <c:pt idx="47">
                  <c:v>6.5830000000000001E-4</c:v>
                </c:pt>
                <c:pt idx="48">
                  <c:v>4.5399999999999998E-4</c:v>
                </c:pt>
                <c:pt idx="49">
                  <c:v>1.8489999999999999E-4</c:v>
                </c:pt>
                <c:pt idx="50">
                  <c:v>7.8239999999999994E-3</c:v>
                </c:pt>
                <c:pt idx="51">
                  <c:v>8.4700000000000001E-3</c:v>
                </c:pt>
                <c:pt idx="52">
                  <c:v>2.1199999999999999E-3</c:v>
                </c:pt>
                <c:pt idx="53">
                  <c:v>6.6949999999999996E-4</c:v>
                </c:pt>
                <c:pt idx="54">
                  <c:v>5.7609999999999996E-4</c:v>
                </c:pt>
                <c:pt idx="55">
                  <c:v>3.5490000000000001E-4</c:v>
                </c:pt>
                <c:pt idx="56">
                  <c:v>9.8109999999999994E-4</c:v>
                </c:pt>
                <c:pt idx="57">
                  <c:v>2.8419999999999999E-3</c:v>
                </c:pt>
                <c:pt idx="58">
                  <c:v>2.5839999999999999E-3</c:v>
                </c:pt>
                <c:pt idx="59">
                  <c:v>1.9530000000000001E-3</c:v>
                </c:pt>
                <c:pt idx="60">
                  <c:v>4.4059999999999998E-4</c:v>
                </c:pt>
                <c:pt idx="61">
                  <c:v>2.876E-4</c:v>
                </c:pt>
                <c:pt idx="62">
                  <c:v>9.5409999999999996E-5</c:v>
                </c:pt>
                <c:pt idx="63">
                  <c:v>1.5949999999999999E-2</c:v>
                </c:pt>
                <c:pt idx="64">
                  <c:v>1.356E-3</c:v>
                </c:pt>
                <c:pt idx="65">
                  <c:v>1.8129999999999999E-4</c:v>
                </c:pt>
                <c:pt idx="66">
                  <c:v>1.127E-4</c:v>
                </c:pt>
                <c:pt idx="67">
                  <c:v>4.2240000000000002E-5</c:v>
                </c:pt>
                <c:pt idx="68">
                  <c:v>1.2080000000000001E-3</c:v>
                </c:pt>
                <c:pt idx="69">
                  <c:v>3.1859999999999999E-2</c:v>
                </c:pt>
                <c:pt idx="70">
                  <c:v>1.7899999999999999E-2</c:v>
                </c:pt>
                <c:pt idx="71">
                  <c:v>8.6990000000000001E-3</c:v>
                </c:pt>
                <c:pt idx="72">
                  <c:v>1.184E-2</c:v>
                </c:pt>
                <c:pt idx="73">
                  <c:v>1.3169999999999999E-2</c:v>
                </c:pt>
                <c:pt idx="74">
                  <c:v>4.0000000000000001E-3</c:v>
                </c:pt>
                <c:pt idx="75">
                  <c:v>6.1840000000000003E-3</c:v>
                </c:pt>
                <c:pt idx="76">
                  <c:v>4.2959999999999998E-4</c:v>
                </c:pt>
                <c:pt idx="77">
                  <c:v>8.6589999999999996E-4</c:v>
                </c:pt>
                <c:pt idx="78">
                  <c:v>3.8000000000000002E-4</c:v>
                </c:pt>
                <c:pt idx="79">
                  <c:v>5.0610000000000004E-3</c:v>
                </c:pt>
                <c:pt idx="80">
                  <c:v>1.5280000000000001E-3</c:v>
                </c:pt>
                <c:pt idx="81">
                  <c:v>1.851E-3</c:v>
                </c:pt>
                <c:pt idx="82">
                  <c:v>9.3559999999999997E-4</c:v>
                </c:pt>
                <c:pt idx="83">
                  <c:v>7.1810000000000005E-4</c:v>
                </c:pt>
                <c:pt idx="84">
                  <c:v>3.379E-5</c:v>
                </c:pt>
                <c:pt idx="85">
                  <c:v>5.2429999999999998E-5</c:v>
                </c:pt>
                <c:pt idx="86">
                  <c:v>5.1140000000000002E-5</c:v>
                </c:pt>
                <c:pt idx="87">
                  <c:v>3.3300000000000002E-4</c:v>
                </c:pt>
                <c:pt idx="88">
                  <c:v>6.6160000000000004E-4</c:v>
                </c:pt>
                <c:pt idx="89">
                  <c:v>5.3430000000000002E-5</c:v>
                </c:pt>
                <c:pt idx="90">
                  <c:v>3.3949999999999999E-5</c:v>
                </c:pt>
                <c:pt idx="91">
                  <c:v>2.16E-5</c:v>
                </c:pt>
                <c:pt idx="92">
                  <c:v>1.1039999999999999E-5</c:v>
                </c:pt>
                <c:pt idx="93">
                  <c:v>7.3679999999999999E-5</c:v>
                </c:pt>
                <c:pt idx="94">
                  <c:v>5.9069999999999999E-3</c:v>
                </c:pt>
                <c:pt idx="95">
                  <c:v>2.9369999999999998E-4</c:v>
                </c:pt>
                <c:pt idx="96">
                  <c:v>2.8670000000000002E-5</c:v>
                </c:pt>
                <c:pt idx="97">
                  <c:v>2.2759999999999999E-6</c:v>
                </c:pt>
                <c:pt idx="98">
                  <c:v>1.363E-5</c:v>
                </c:pt>
                <c:pt idx="99">
                  <c:v>6.2339999999999999E-6</c:v>
                </c:pt>
                <c:pt idx="100">
                  <c:v>1.7990000000000001E-6</c:v>
                </c:pt>
                <c:pt idx="101">
                  <c:v>3.6229999999999999E-6</c:v>
                </c:pt>
                <c:pt idx="102">
                  <c:v>5.891E-7</c:v>
                </c:pt>
                <c:pt idx="103">
                  <c:v>7.2490000000000004E-7</c:v>
                </c:pt>
                <c:pt idx="104">
                  <c:v>7.4150000000000002E-7</c:v>
                </c:pt>
                <c:pt idx="105">
                  <c:v>6.5160000000000004E-7</c:v>
                </c:pt>
                <c:pt idx="106">
                  <c:v>2.652E-5</c:v>
                </c:pt>
                <c:pt idx="107">
                  <c:v>1.1950000000000001E-5</c:v>
                </c:pt>
                <c:pt idx="108">
                  <c:v>4.4889999999999997E-6</c:v>
                </c:pt>
                <c:pt idx="109">
                  <c:v>2.7749999999999999E-7</c:v>
                </c:pt>
                <c:pt idx="110">
                  <c:v>2.132E-7</c:v>
                </c:pt>
                <c:pt idx="111">
                  <c:v>1.332E-7</c:v>
                </c:pt>
                <c:pt idx="112">
                  <c:v>9.1339999999999993E-6</c:v>
                </c:pt>
                <c:pt idx="113">
                  <c:v>1.327E-6</c:v>
                </c:pt>
                <c:pt idx="114">
                  <c:v>2.3319999999999999E-6</c:v>
                </c:pt>
                <c:pt idx="115">
                  <c:v>2.5210000000000001E-6</c:v>
                </c:pt>
                <c:pt idx="116">
                  <c:v>3.1769999999999999E-7</c:v>
                </c:pt>
                <c:pt idx="117">
                  <c:v>1.5449999999999999E-7</c:v>
                </c:pt>
                <c:pt idx="118">
                  <c:v>2.473E-7</c:v>
                </c:pt>
                <c:pt idx="119">
                  <c:v>2.0490000000000002E-6</c:v>
                </c:pt>
                <c:pt idx="120">
                  <c:v>2.0160000000000001E-7</c:v>
                </c:pt>
                <c:pt idx="121">
                  <c:v>2.0920000000000001E-8</c:v>
                </c:pt>
                <c:pt idx="122">
                  <c:v>5.3580000000000001E-8</c:v>
                </c:pt>
                <c:pt idx="123">
                  <c:v>5.2940000000000003E-8</c:v>
                </c:pt>
                <c:pt idx="124">
                  <c:v>2.8980000000000001E-7</c:v>
                </c:pt>
                <c:pt idx="125">
                  <c:v>1.3659999999999999E-7</c:v>
                </c:pt>
                <c:pt idx="126">
                  <c:v>4.2949999999999997E-8</c:v>
                </c:pt>
                <c:pt idx="127">
                  <c:v>3.0260000000000001E-8</c:v>
                </c:pt>
                <c:pt idx="128">
                  <c:v>1.286E-7</c:v>
                </c:pt>
                <c:pt idx="129">
                  <c:v>3.6189999999999998E-7</c:v>
                </c:pt>
                <c:pt idx="130">
                  <c:v>1.392E-7</c:v>
                </c:pt>
                <c:pt idx="131">
                  <c:v>1.7989999999999999E-7</c:v>
                </c:pt>
                <c:pt idx="132">
                  <c:v>2.0039999999999999E-7</c:v>
                </c:pt>
                <c:pt idx="133">
                  <c:v>1.3089999999999999E-7</c:v>
                </c:pt>
                <c:pt idx="134">
                  <c:v>4.9700000000000002E-8</c:v>
                </c:pt>
                <c:pt idx="135">
                  <c:v>2.2749999999999999E-7</c:v>
                </c:pt>
                <c:pt idx="136">
                  <c:v>1.395E-7</c:v>
                </c:pt>
                <c:pt idx="137">
                  <c:v>3.4130000000000002E-8</c:v>
                </c:pt>
                <c:pt idx="138">
                  <c:v>8.5669999999999999E-9</c:v>
                </c:pt>
                <c:pt idx="139">
                  <c:v>1.247E-8</c:v>
                </c:pt>
                <c:pt idx="140">
                  <c:v>1.0190000000000001E-8</c:v>
                </c:pt>
                <c:pt idx="141">
                  <c:v>7.0029999999999999E-9</c:v>
                </c:pt>
                <c:pt idx="142">
                  <c:v>1.235E-8</c:v>
                </c:pt>
                <c:pt idx="143">
                  <c:v>1.604E-8</c:v>
                </c:pt>
                <c:pt idx="144">
                  <c:v>2.0450000000000001E-8</c:v>
                </c:pt>
                <c:pt idx="145">
                  <c:v>5.5269999999999998E-8</c:v>
                </c:pt>
                <c:pt idx="146">
                  <c:v>6.004E-8</c:v>
                </c:pt>
                <c:pt idx="147">
                  <c:v>2.4389999999999999E-8</c:v>
                </c:pt>
                <c:pt idx="148">
                  <c:v>9.1320000000000003E-9</c:v>
                </c:pt>
                <c:pt idx="149">
                  <c:v>1.8019999999999999E-8</c:v>
                </c:pt>
                <c:pt idx="150">
                  <c:v>2.0679999999999999E-9</c:v>
                </c:pt>
                <c:pt idx="151">
                  <c:v>9.1439999999999996E-10</c:v>
                </c:pt>
                <c:pt idx="152">
                  <c:v>1.281E-9</c:v>
                </c:pt>
                <c:pt idx="153">
                  <c:v>9.3390000000000001E-9</c:v>
                </c:pt>
                <c:pt idx="154">
                  <c:v>6.9729999999999998E-9</c:v>
                </c:pt>
                <c:pt idx="155">
                  <c:v>2.7970000000000002E-9</c:v>
                </c:pt>
                <c:pt idx="156">
                  <c:v>1.1889999999999999E-8</c:v>
                </c:pt>
                <c:pt idx="157">
                  <c:v>3.0060000000000002E-9</c:v>
                </c:pt>
                <c:pt idx="158">
                  <c:v>3.1719999999999998E-9</c:v>
                </c:pt>
                <c:pt idx="159">
                  <c:v>7.8190000000000004E-9</c:v>
                </c:pt>
                <c:pt idx="160">
                  <c:v>9.0789999999999998E-9</c:v>
                </c:pt>
                <c:pt idx="161">
                  <c:v>4.5960000000000003E-9</c:v>
                </c:pt>
                <c:pt idx="162">
                  <c:v>2.4260000000000001E-9</c:v>
                </c:pt>
                <c:pt idx="163">
                  <c:v>1.4909999999999999E-9</c:v>
                </c:pt>
                <c:pt idx="164">
                  <c:v>2.001E-9</c:v>
                </c:pt>
                <c:pt idx="165">
                  <c:v>6.394E-9</c:v>
                </c:pt>
                <c:pt idx="166">
                  <c:v>2.1080000000000001E-8</c:v>
                </c:pt>
                <c:pt idx="167">
                  <c:v>9.0789999999999998E-9</c:v>
                </c:pt>
                <c:pt idx="168">
                  <c:v>1.241E-8</c:v>
                </c:pt>
                <c:pt idx="169">
                  <c:v>4.6070000000000003E-9</c:v>
                </c:pt>
                <c:pt idx="170">
                  <c:v>4.6070000000000003E-9</c:v>
                </c:pt>
                <c:pt idx="171">
                  <c:v>4.4789999999999998E-6</c:v>
                </c:pt>
                <c:pt idx="172">
                  <c:v>8.3559999999999999E-7</c:v>
                </c:pt>
                <c:pt idx="173">
                  <c:v>6.241E-6</c:v>
                </c:pt>
                <c:pt idx="174">
                  <c:v>4.3449999999999999E-6</c:v>
                </c:pt>
                <c:pt idx="175">
                  <c:v>6.2969999999999998E-7</c:v>
                </c:pt>
                <c:pt idx="176">
                  <c:v>2.3809999999999999E-7</c:v>
                </c:pt>
                <c:pt idx="177">
                  <c:v>7.4289999999999999E-8</c:v>
                </c:pt>
                <c:pt idx="178">
                  <c:v>9.2680000000000007E-9</c:v>
                </c:pt>
                <c:pt idx="179">
                  <c:v>7.9739999999999996E-10</c:v>
                </c:pt>
                <c:pt idx="180">
                  <c:v>6.3820000000000003E-10</c:v>
                </c:pt>
                <c:pt idx="181">
                  <c:v>3.044E-7</c:v>
                </c:pt>
                <c:pt idx="182">
                  <c:v>1.2709999999999999E-7</c:v>
                </c:pt>
                <c:pt idx="183">
                  <c:v>1.223E-5</c:v>
                </c:pt>
                <c:pt idx="184">
                  <c:v>1.3570000000000001E-5</c:v>
                </c:pt>
                <c:pt idx="185">
                  <c:v>5.339E-6</c:v>
                </c:pt>
                <c:pt idx="186">
                  <c:v>8.5929999999999997E-7</c:v>
                </c:pt>
                <c:pt idx="187">
                  <c:v>2.712E-6</c:v>
                </c:pt>
                <c:pt idx="188">
                  <c:v>2.2910000000000002E-6</c:v>
                </c:pt>
                <c:pt idx="189">
                  <c:v>1.741E-4</c:v>
                </c:pt>
                <c:pt idx="190">
                  <c:v>3.7730000000000001E-4</c:v>
                </c:pt>
                <c:pt idx="191">
                  <c:v>1.6359999999999999E-4</c:v>
                </c:pt>
                <c:pt idx="192">
                  <c:v>4.0160000000000002E-5</c:v>
                </c:pt>
                <c:pt idx="193">
                  <c:v>8.4460000000000001E-6</c:v>
                </c:pt>
                <c:pt idx="194">
                  <c:v>8.1019999999999997E-6</c:v>
                </c:pt>
                <c:pt idx="195">
                  <c:v>6.2550000000000003E-6</c:v>
                </c:pt>
                <c:pt idx="196">
                  <c:v>8.2379999999999997E-6</c:v>
                </c:pt>
                <c:pt idx="197">
                  <c:v>1.8580000000000002E-5</c:v>
                </c:pt>
                <c:pt idx="198">
                  <c:v>5.465E-5</c:v>
                </c:pt>
                <c:pt idx="199">
                  <c:v>2.4790000000000002E-5</c:v>
                </c:pt>
                <c:pt idx="200">
                  <c:v>1.488E-5</c:v>
                </c:pt>
                <c:pt idx="201">
                  <c:v>1.8349999999999999E-4</c:v>
                </c:pt>
                <c:pt idx="202">
                  <c:v>3.3880000000000001E-5</c:v>
                </c:pt>
                <c:pt idx="203">
                  <c:v>9.3880000000000006E-6</c:v>
                </c:pt>
                <c:pt idx="204">
                  <c:v>2.92E-6</c:v>
                </c:pt>
                <c:pt idx="205">
                  <c:v>2.92E-6</c:v>
                </c:pt>
                <c:pt idx="206">
                  <c:v>2.3050000000000001E-5</c:v>
                </c:pt>
                <c:pt idx="207">
                  <c:v>8.5499999999999995E-6</c:v>
                </c:pt>
                <c:pt idx="208">
                  <c:v>4.2640000000000001E-4</c:v>
                </c:pt>
                <c:pt idx="209">
                  <c:v>6.7719999999999995E-5</c:v>
                </c:pt>
                <c:pt idx="210">
                  <c:v>2.9100000000000001E-6</c:v>
                </c:pt>
                <c:pt idx="211">
                  <c:v>2.1349999999999999E-6</c:v>
                </c:pt>
                <c:pt idx="212">
                  <c:v>4.3919999999999996E-6</c:v>
                </c:pt>
                <c:pt idx="213">
                  <c:v>5.1410000000000004E-6</c:v>
                </c:pt>
                <c:pt idx="214">
                  <c:v>1.0679999999999999E-4</c:v>
                </c:pt>
                <c:pt idx="215">
                  <c:v>1.505E-4</c:v>
                </c:pt>
                <c:pt idx="216">
                  <c:v>2.8269999999999999E-4</c:v>
                </c:pt>
                <c:pt idx="217">
                  <c:v>2.653E-4</c:v>
                </c:pt>
                <c:pt idx="218">
                  <c:v>4.126E-4</c:v>
                </c:pt>
                <c:pt idx="219">
                  <c:v>4.126E-4</c:v>
                </c:pt>
                <c:pt idx="220">
                  <c:v>4.6940000000000001E-5</c:v>
                </c:pt>
                <c:pt idx="221">
                  <c:v>7.9170000000000006E-6</c:v>
                </c:pt>
                <c:pt idx="222">
                  <c:v>3.68E-5</c:v>
                </c:pt>
                <c:pt idx="223">
                  <c:v>1.259E-4</c:v>
                </c:pt>
                <c:pt idx="224">
                  <c:v>3.6390000000000002E-5</c:v>
                </c:pt>
                <c:pt idx="225">
                  <c:v>4.75E-4</c:v>
                </c:pt>
                <c:pt idx="226">
                  <c:v>7.8759999999999998E-5</c:v>
                </c:pt>
                <c:pt idx="227">
                  <c:v>1.214E-3</c:v>
                </c:pt>
                <c:pt idx="228">
                  <c:v>7.5080000000000006E-5</c:v>
                </c:pt>
                <c:pt idx="229">
                  <c:v>3.4519999999999999E-4</c:v>
                </c:pt>
                <c:pt idx="230">
                  <c:v>8.687E-5</c:v>
                </c:pt>
                <c:pt idx="231">
                  <c:v>4.1189999999999997E-5</c:v>
                </c:pt>
                <c:pt idx="232">
                  <c:v>7.6079999999999998E-6</c:v>
                </c:pt>
                <c:pt idx="233">
                  <c:v>4.5870000000000003E-6</c:v>
                </c:pt>
                <c:pt idx="234">
                  <c:v>2.0509999999999999E-6</c:v>
                </c:pt>
                <c:pt idx="235">
                  <c:v>1.951E-6</c:v>
                </c:pt>
                <c:pt idx="236">
                  <c:v>4.023E-7</c:v>
                </c:pt>
                <c:pt idx="237">
                  <c:v>2.4539999999999999E-5</c:v>
                </c:pt>
                <c:pt idx="238">
                  <c:v>1.7790000000000001E-5</c:v>
                </c:pt>
                <c:pt idx="239">
                  <c:v>7.0140000000000001E-6</c:v>
                </c:pt>
                <c:pt idx="240">
                  <c:v>1.147E-5</c:v>
                </c:pt>
                <c:pt idx="241">
                  <c:v>1.635E-6</c:v>
                </c:pt>
                <c:pt idx="242">
                  <c:v>6.6769999999999998E-7</c:v>
                </c:pt>
                <c:pt idx="243">
                  <c:v>1.154E-7</c:v>
                </c:pt>
                <c:pt idx="244">
                  <c:v>2.0549999999999998E-6</c:v>
                </c:pt>
                <c:pt idx="245">
                  <c:v>2.4040000000000001E-7</c:v>
                </c:pt>
                <c:pt idx="246">
                  <c:v>4.4180000000000003E-8</c:v>
                </c:pt>
                <c:pt idx="247">
                  <c:v>1.063E-8</c:v>
                </c:pt>
                <c:pt idx="248">
                  <c:v>2.2330000000000001E-6</c:v>
                </c:pt>
                <c:pt idx="249">
                  <c:v>4.9930000000000003E-7</c:v>
                </c:pt>
                <c:pt idx="250">
                  <c:v>2.251E-7</c:v>
                </c:pt>
                <c:pt idx="251">
                  <c:v>4.9689999999999997E-8</c:v>
                </c:pt>
                <c:pt idx="252">
                  <c:v>7.6389999999999998E-8</c:v>
                </c:pt>
                <c:pt idx="253">
                  <c:v>2.185E-7</c:v>
                </c:pt>
                <c:pt idx="254">
                  <c:v>5.8879999999999998E-7</c:v>
                </c:pt>
                <c:pt idx="255">
                  <c:v>4.8319999999999999E-7</c:v>
                </c:pt>
                <c:pt idx="256">
                  <c:v>5.107E-8</c:v>
                </c:pt>
                <c:pt idx="257">
                  <c:v>3.9260000000000002E-8</c:v>
                </c:pt>
                <c:pt idx="258">
                  <c:v>3.3449999999999998E-8</c:v>
                </c:pt>
                <c:pt idx="259">
                  <c:v>1.2569999999999999E-8</c:v>
                </c:pt>
                <c:pt idx="260">
                  <c:v>4.5970000000000002E-7</c:v>
                </c:pt>
                <c:pt idx="261">
                  <c:v>4.5970000000000002E-7</c:v>
                </c:pt>
                <c:pt idx="262">
                  <c:v>2.4389999999999999E-8</c:v>
                </c:pt>
                <c:pt idx="263">
                  <c:v>3.3689999999999999E-8</c:v>
                </c:pt>
                <c:pt idx="264">
                  <c:v>2.7459999999999999E-8</c:v>
                </c:pt>
                <c:pt idx="265">
                  <c:v>3.642E-9</c:v>
                </c:pt>
                <c:pt idx="266">
                  <c:v>5.4830000000000002E-9</c:v>
                </c:pt>
                <c:pt idx="267">
                  <c:v>7.041E-9</c:v>
                </c:pt>
                <c:pt idx="268">
                  <c:v>7.8999999999999996E-9</c:v>
                </c:pt>
                <c:pt idx="269">
                  <c:v>1.8699999999999999E-7</c:v>
                </c:pt>
                <c:pt idx="270">
                  <c:v>2.675E-9</c:v>
                </c:pt>
                <c:pt idx="271">
                  <c:v>3.1760000000000002E-9</c:v>
                </c:pt>
                <c:pt idx="272">
                  <c:v>2.1649999999999999E-9</c:v>
                </c:pt>
                <c:pt idx="273">
                  <c:v>1.315E-8</c:v>
                </c:pt>
                <c:pt idx="274">
                  <c:v>1.152E-8</c:v>
                </c:pt>
                <c:pt idx="275">
                  <c:v>1.5749999999999999E-8</c:v>
                </c:pt>
                <c:pt idx="276">
                  <c:v>6.677E-9</c:v>
                </c:pt>
                <c:pt idx="277">
                  <c:v>3.6150000000000003E-8</c:v>
                </c:pt>
                <c:pt idx="278">
                  <c:v>6.8849999999999998E-8</c:v>
                </c:pt>
                <c:pt idx="279">
                  <c:v>1.5300000000000001E-8</c:v>
                </c:pt>
                <c:pt idx="280">
                  <c:v>3.6419999999999998E-8</c:v>
                </c:pt>
                <c:pt idx="281">
                  <c:v>5.5519999999999999E-9</c:v>
                </c:pt>
                <c:pt idx="282">
                  <c:v>5.4659999999999999E-9</c:v>
                </c:pt>
                <c:pt idx="283">
                  <c:v>2.6719999999999999E-9</c:v>
                </c:pt>
                <c:pt idx="284">
                  <c:v>6.6399999999999999E-8</c:v>
                </c:pt>
                <c:pt idx="285">
                  <c:v>1.6540000000000001E-8</c:v>
                </c:pt>
                <c:pt idx="286">
                  <c:v>9.8679999999999994E-9</c:v>
                </c:pt>
                <c:pt idx="287">
                  <c:v>1.0859999999999999E-8</c:v>
                </c:pt>
                <c:pt idx="288">
                  <c:v>4.1709999999999998E-9</c:v>
                </c:pt>
                <c:pt idx="289">
                  <c:v>9.0799999999999993E-9</c:v>
                </c:pt>
                <c:pt idx="290">
                  <c:v>7.7089999999999997E-9</c:v>
                </c:pt>
                <c:pt idx="291">
                  <c:v>9.9550000000000005E-9</c:v>
                </c:pt>
                <c:pt idx="292">
                  <c:v>1.181E-8</c:v>
                </c:pt>
                <c:pt idx="293">
                  <c:v>1.192E-8</c:v>
                </c:pt>
                <c:pt idx="294">
                  <c:v>3.8520000000000003E-9</c:v>
                </c:pt>
                <c:pt idx="295">
                  <c:v>2.5009999999999999E-9</c:v>
                </c:pt>
                <c:pt idx="296">
                  <c:v>2.8629999999999999E-8</c:v>
                </c:pt>
                <c:pt idx="297" formatCode="General">
                  <c:v>-3.8108139502327989E-4</c:v>
                </c:pt>
                <c:pt idx="298" formatCode="General">
                  <c:v>-4.287491194369849E-4</c:v>
                </c:pt>
                <c:pt idx="299" formatCode="General">
                  <c:v>-4.5234250023090282E-4</c:v>
                </c:pt>
                <c:pt idx="300" formatCode="General">
                  <c:v>-4.6801387775675132E-4</c:v>
                </c:pt>
                <c:pt idx="301" formatCode="General">
                  <c:v>-4.7849758551534951E-4</c:v>
                </c:pt>
                <c:pt idx="302" formatCode="General">
                  <c:v>-4.8519870831425317E-4</c:v>
                </c:pt>
                <c:pt idx="303" formatCode="General">
                  <c:v>-4.8996135274845341E-4</c:v>
                </c:pt>
                <c:pt idx="304" formatCode="General">
                  <c:v>-5.2978381302494406E-4</c:v>
                </c:pt>
                <c:pt idx="305" formatCode="General">
                  <c:v>-5.5312328038337991E-4</c:v>
                </c:pt>
                <c:pt idx="306" formatCode="General">
                  <c:v>-5.664728479785687E-4</c:v>
                </c:pt>
                <c:pt idx="307" formatCode="General">
                  <c:v>-5.8221319697494497E-4</c:v>
                </c:pt>
                <c:pt idx="308" formatCode="General">
                  <c:v>-5.9932444955640223E-4</c:v>
                </c:pt>
                <c:pt idx="309" formatCode="General">
                  <c:v>-6.0531215443969312E-4</c:v>
                </c:pt>
                <c:pt idx="310" formatCode="General">
                  <c:v>-6.128558306012109E-4</c:v>
                </c:pt>
                <c:pt idx="311" formatCode="General">
                  <c:v>-6.1294795524587315E-4</c:v>
                </c:pt>
                <c:pt idx="312" formatCode="General">
                  <c:v>-6.1254281252897823E-4</c:v>
                </c:pt>
                <c:pt idx="313" formatCode="General">
                  <c:v>-5.3408564491189397E-4</c:v>
                </c:pt>
                <c:pt idx="314" formatCode="General">
                  <c:v>-5.2614260667463138E-4</c:v>
                </c:pt>
                <c:pt idx="315" formatCode="General">
                  <c:v>-5.1963515583594707E-4</c:v>
                </c:pt>
                <c:pt idx="316" formatCode="General">
                  <c:v>-5.1400616727774516E-4</c:v>
                </c:pt>
                <c:pt idx="317" formatCode="General">
                  <c:v>-5.0903039722733951E-4</c:v>
                </c:pt>
                <c:pt idx="318" formatCode="General">
                  <c:v>-5.0455368058529302E-4</c:v>
                </c:pt>
                <c:pt idx="319" formatCode="General">
                  <c:v>-5.0044096797900457E-4</c:v>
                </c:pt>
                <c:pt idx="320" formatCode="General">
                  <c:v>-4.9659838927971654E-4</c:v>
                </c:pt>
                <c:pt idx="321" formatCode="General">
                  <c:v>-4.9295405341853618E-4</c:v>
                </c:pt>
                <c:pt idx="322" formatCode="General">
                  <c:v>-4.8946880103337706E-4</c:v>
                </c:pt>
                <c:pt idx="323" formatCode="General">
                  <c:v>-4.8608370296089447E-4</c:v>
                </c:pt>
                <c:pt idx="324" formatCode="General">
                  <c:v>-4.8280323034223825E-4</c:v>
                </c:pt>
                <c:pt idx="325" formatCode="General">
                  <c:v>-4.7956232926331074E-4</c:v>
                </c:pt>
                <c:pt idx="326" formatCode="General">
                  <c:v>-4.7640441714653957E-4</c:v>
                </c:pt>
                <c:pt idx="327" formatCode="General">
                  <c:v>-4.7326334989418749E-4</c:v>
                </c:pt>
                <c:pt idx="328" formatCode="General">
                  <c:v>-4.6650457794535533E-4</c:v>
                </c:pt>
                <c:pt idx="329" formatCode="General">
                  <c:v>-4.6622552153953927E-4</c:v>
                </c:pt>
                <c:pt idx="330" formatCode="General">
                  <c:v>-4.5870181721947444E-4</c:v>
                </c:pt>
                <c:pt idx="331" formatCode="General">
                  <c:v>-4.5705196519281574E-4</c:v>
                </c:pt>
                <c:pt idx="332" formatCode="General">
                  <c:v>-4.5691646901769217E-4</c:v>
                </c:pt>
                <c:pt idx="333" formatCode="General">
                  <c:v>-4.5421432184804603E-4</c:v>
                </c:pt>
                <c:pt idx="334" formatCode="General">
                  <c:v>-4.5131178819644347E-4</c:v>
                </c:pt>
                <c:pt idx="335" formatCode="General">
                  <c:v>-4.4757251170320024E-4</c:v>
                </c:pt>
                <c:pt idx="336" formatCode="General">
                  <c:v>-4.4534125104282632E-4</c:v>
                </c:pt>
                <c:pt idx="337" formatCode="General">
                  <c:v>-4.4205521085298347E-4</c:v>
                </c:pt>
                <c:pt idx="338" formatCode="General">
                  <c:v>-4.3916680407389628E-4</c:v>
                </c:pt>
                <c:pt idx="339" formatCode="General">
                  <c:v>-4.3639804755302289E-4</c:v>
                </c:pt>
                <c:pt idx="340" formatCode="General">
                  <c:v>-4.2311424863027711E-4</c:v>
                </c:pt>
                <c:pt idx="341" formatCode="General">
                  <c:v>-4.1863094506503732E-4</c:v>
                </c:pt>
                <c:pt idx="342" formatCode="General">
                  <c:v>-4.2129538188758169E-4</c:v>
                </c:pt>
                <c:pt idx="343" formatCode="General">
                  <c:v>-4.2296163692816588E-4</c:v>
                </c:pt>
                <c:pt idx="344" formatCode="General">
                  <c:v>-4.1707814456258438E-4</c:v>
                </c:pt>
                <c:pt idx="345" formatCode="General">
                  <c:v>-4.1101251177594859E-4</c:v>
                </c:pt>
                <c:pt idx="346" formatCode="General">
                  <c:v>-1.6427641199279474E-4</c:v>
                </c:pt>
                <c:pt idx="347" formatCode="General">
                  <c:v>-9.8999549594572874E-5</c:v>
                </c:pt>
                <c:pt idx="348" formatCode="General">
                  <c:v>-2.7523363692090127E-4</c:v>
                </c:pt>
                <c:pt idx="349" formatCode="General">
                  <c:v>-2.7995831041581975E-4</c:v>
                </c:pt>
                <c:pt idx="350" formatCode="General">
                  <c:v>-3.3127120481050016E-4</c:v>
                </c:pt>
                <c:pt idx="351" formatCode="General">
                  <c:v>-4.159658458740761E-4</c:v>
                </c:pt>
                <c:pt idx="352" formatCode="General">
                  <c:v>-4.1122273414653869E-4</c:v>
                </c:pt>
                <c:pt idx="353" formatCode="General">
                  <c:v>-4.0196519303920973E-4</c:v>
                </c:pt>
                <c:pt idx="354" formatCode="General">
                  <c:v>-3.640891673379792E-4</c:v>
                </c:pt>
                <c:pt idx="355" formatCode="General">
                  <c:v>-2.6620320133552709E-4</c:v>
                </c:pt>
                <c:pt idx="356" formatCode="General">
                  <c:v>-2.3420840864140486E-5</c:v>
                </c:pt>
                <c:pt idx="357" formatCode="General">
                  <c:v>-1.688297069881546E-4</c:v>
                </c:pt>
                <c:pt idx="358" formatCode="General">
                  <c:v>-4.5600455119714346E-5</c:v>
                </c:pt>
                <c:pt idx="359" formatCode="General">
                  <c:v>-4.7716275595103294E-4</c:v>
                </c:pt>
                <c:pt idx="360" formatCode="General">
                  <c:v>-3.2710066326025128E-4</c:v>
                </c:pt>
                <c:pt idx="361" formatCode="General">
                  <c:v>-3.82672540234684E-4</c:v>
                </c:pt>
                <c:pt idx="362" formatCode="General">
                  <c:v>-4.1684744379957855E-4</c:v>
                </c:pt>
                <c:pt idx="363" formatCode="General">
                  <c:v>-4.4009994878298371E-4</c:v>
                </c:pt>
                <c:pt idx="364" formatCode="General">
                  <c:v>9.996987380757375E-4</c:v>
                </c:pt>
                <c:pt idx="365" formatCode="General">
                  <c:v>1.2365375082330511E-3</c:v>
                </c:pt>
                <c:pt idx="366" formatCode="General">
                  <c:v>-4.4905007383214688E-4</c:v>
                </c:pt>
                <c:pt idx="367" formatCode="General">
                  <c:v>-7.5982150116095685E-4</c:v>
                </c:pt>
                <c:pt idx="368" formatCode="General">
                  <c:v>-7.1633144502766767E-4</c:v>
                </c:pt>
                <c:pt idx="369" formatCode="General">
                  <c:v>-6.9533197538828879E-4</c:v>
                </c:pt>
                <c:pt idx="370" formatCode="General">
                  <c:v>-5.1556027927719293E-4</c:v>
                </c:pt>
                <c:pt idx="371" formatCode="General">
                  <c:v>-4.9383663632433848E-5</c:v>
                </c:pt>
                <c:pt idx="372" formatCode="General">
                  <c:v>-8.793882968122918E-5</c:v>
                </c:pt>
                <c:pt idx="373" formatCode="General">
                  <c:v>-1.1268791742413784E-4</c:v>
                </c:pt>
                <c:pt idx="374" formatCode="General">
                  <c:v>-3.9842330867922375E-4</c:v>
                </c:pt>
                <c:pt idx="375" formatCode="General">
                  <c:v>-2.4935314811205291E-4</c:v>
                </c:pt>
                <c:pt idx="376" formatCode="General">
                  <c:v>-2.2464851996521748E-4</c:v>
                </c:pt>
                <c:pt idx="377" formatCode="General">
                  <c:v>2.5098185596677423E-3</c:v>
                </c:pt>
                <c:pt idx="378" formatCode="General">
                  <c:v>-7.1867181964025578E-4</c:v>
                </c:pt>
                <c:pt idx="379" formatCode="General">
                  <c:v>-8.6265301752034142E-4</c:v>
                </c:pt>
                <c:pt idx="380" formatCode="General">
                  <c:v>-7.1224846605338205E-4</c:v>
                </c:pt>
                <c:pt idx="381" formatCode="General">
                  <c:v>-7.0995445273478721E-4</c:v>
                </c:pt>
                <c:pt idx="382" formatCode="General">
                  <c:v>-5.7214220067590058E-5</c:v>
                </c:pt>
                <c:pt idx="383" formatCode="General">
                  <c:v>5.4128484188590478E-3</c:v>
                </c:pt>
                <c:pt idx="384" formatCode="General">
                  <c:v>2.7775629955138657E-3</c:v>
                </c:pt>
                <c:pt idx="385" formatCode="General">
                  <c:v>-2.2436134305462839E-4</c:v>
                </c:pt>
                <c:pt idx="386" formatCode="General">
                  <c:v>5.4375345272235105E-4</c:v>
                </c:pt>
                <c:pt idx="387" formatCode="General">
                  <c:v>4.7211353460115254E-4</c:v>
                </c:pt>
                <c:pt idx="388" formatCode="General">
                  <c:v>-1.4219395902120761E-3</c:v>
                </c:pt>
                <c:pt idx="389" formatCode="General">
                  <c:v>-8.6484457696708135E-4</c:v>
                </c:pt>
                <c:pt idx="390" formatCode="General">
                  <c:v>-1.8550231820737299E-3</c:v>
                </c:pt>
                <c:pt idx="391" formatCode="General">
                  <c:v>-1.5643130019556552E-3</c:v>
                </c:pt>
                <c:pt idx="392" formatCode="General">
                  <c:v>-1.5824832086795298E-3</c:v>
                </c:pt>
                <c:pt idx="393" formatCode="General">
                  <c:v>7.8440057631183895E-4</c:v>
                </c:pt>
                <c:pt idx="394" formatCode="General">
                  <c:v>-6.3574085547284977E-4</c:v>
                </c:pt>
                <c:pt idx="395" formatCode="General">
                  <c:v>-3.7093018310632492E-4</c:v>
                </c:pt>
                <c:pt idx="396" formatCode="General">
                  <c:v>-7.0129922524611284E-4</c:v>
                </c:pt>
                <c:pt idx="397" formatCode="General">
                  <c:v>-7.2846804347878374E-4</c:v>
                </c:pt>
                <c:pt idx="398" formatCode="General">
                  <c:v>-9.9530898534930202E-4</c:v>
                </c:pt>
                <c:pt idx="399" formatCode="General">
                  <c:v>-9.4633183087103464E-4</c:v>
                </c:pt>
                <c:pt idx="400" formatCode="General">
                  <c:v>-9.0946118912883225E-4</c:v>
                </c:pt>
                <c:pt idx="401" formatCode="General">
                  <c:v>-7.4254257921705117E-4</c:v>
                </c:pt>
                <c:pt idx="402" formatCode="General">
                  <c:v>-5.5533914384017064E-4</c:v>
                </c:pt>
                <c:pt idx="403" formatCode="General">
                  <c:v>-8.0665326026751636E-4</c:v>
                </c:pt>
                <c:pt idx="404" formatCode="General">
                  <c:v>-7.980201908589482E-4</c:v>
                </c:pt>
                <c:pt idx="405" formatCode="General">
                  <c:v>-7.866455772192883E-4</c:v>
                </c:pt>
                <c:pt idx="406" formatCode="General">
                  <c:v>-7.7819970428505739E-4</c:v>
                </c:pt>
                <c:pt idx="407" formatCode="General">
                  <c:v>-7.3613996961877787E-4</c:v>
                </c:pt>
                <c:pt idx="408" formatCode="General">
                  <c:v>2.0107650281876712E-3</c:v>
                </c:pt>
                <c:pt idx="409" formatCode="General">
                  <c:v>-5.1742783091793471E-4</c:v>
                </c:pt>
                <c:pt idx="410" formatCode="General">
                  <c:v>-6.6256678865355822E-4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2-47F4-BFA8-A147B12987E7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O2_molecules!$A$2:$A$412</c:f>
              <c:numCache>
                <c:formatCode>dd/mm/yyyy</c:formatCode>
                <c:ptCount val="411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</c:numCache>
            </c:numRef>
          </c:cat>
          <c:val>
            <c:numRef>
              <c:f>O2_molecules!$C$2:$C$412</c:f>
              <c:numCache>
                <c:formatCode>General</c:formatCode>
                <c:ptCount val="411"/>
                <c:pt idx="296" formatCode="0.00E+00">
                  <c:v>2.8629999999999999E-8</c:v>
                </c:pt>
                <c:pt idx="297" formatCode="0.00E+00">
                  <c:v>-3.8108139502327989E-4</c:v>
                </c:pt>
                <c:pt idx="298" formatCode="0.00E+00">
                  <c:v>-4.287491194369849E-4</c:v>
                </c:pt>
                <c:pt idx="299" formatCode="0.00E+00">
                  <c:v>-4.5234250023090282E-4</c:v>
                </c:pt>
                <c:pt idx="300" formatCode="0.00E+00">
                  <c:v>-4.6801387775675132E-4</c:v>
                </c:pt>
                <c:pt idx="301" formatCode="0.00E+00">
                  <c:v>-4.7849758551534951E-4</c:v>
                </c:pt>
                <c:pt idx="302" formatCode="0.00E+00">
                  <c:v>-4.8519870831425317E-4</c:v>
                </c:pt>
                <c:pt idx="303" formatCode="0.00E+00">
                  <c:v>-4.8996135274845341E-4</c:v>
                </c:pt>
                <c:pt idx="304" formatCode="0.00E+00">
                  <c:v>-5.2978381302494406E-4</c:v>
                </c:pt>
                <c:pt idx="305" formatCode="0.00E+00">
                  <c:v>-5.5312328038337991E-4</c:v>
                </c:pt>
                <c:pt idx="306" formatCode="0.00E+00">
                  <c:v>-5.664728479785687E-4</c:v>
                </c:pt>
                <c:pt idx="307" formatCode="0.00E+00">
                  <c:v>-5.8221319697494497E-4</c:v>
                </c:pt>
                <c:pt idx="308" formatCode="0.00E+00">
                  <c:v>-5.9932444955640223E-4</c:v>
                </c:pt>
                <c:pt idx="309" formatCode="0.00E+00">
                  <c:v>-6.0531215443969312E-4</c:v>
                </c:pt>
                <c:pt idx="310" formatCode="0.00E+00">
                  <c:v>-6.128558306012109E-4</c:v>
                </c:pt>
                <c:pt idx="311" formatCode="0.00E+00">
                  <c:v>-6.1294795524587315E-4</c:v>
                </c:pt>
                <c:pt idx="312" formatCode="0.00E+00">
                  <c:v>-6.1254281252897823E-4</c:v>
                </c:pt>
                <c:pt idx="313" formatCode="0.00E+00">
                  <c:v>-5.3408564491189397E-4</c:v>
                </c:pt>
                <c:pt idx="314" formatCode="0.00E+00">
                  <c:v>-5.2614260667463138E-4</c:v>
                </c:pt>
                <c:pt idx="315" formatCode="0.00E+00">
                  <c:v>-5.1963515583594707E-4</c:v>
                </c:pt>
                <c:pt idx="316" formatCode="0.00E+00">
                  <c:v>-5.1400616727774516E-4</c:v>
                </c:pt>
                <c:pt idx="317" formatCode="0.00E+00">
                  <c:v>-5.0903039722733951E-4</c:v>
                </c:pt>
                <c:pt idx="318" formatCode="0.00E+00">
                  <c:v>-5.0455368058529302E-4</c:v>
                </c:pt>
                <c:pt idx="319" formatCode="0.00E+00">
                  <c:v>-5.0044096797900457E-4</c:v>
                </c:pt>
                <c:pt idx="320" formatCode="0.00E+00">
                  <c:v>-4.9659838927971654E-4</c:v>
                </c:pt>
                <c:pt idx="321" formatCode="0.00E+00">
                  <c:v>-4.9295405341853618E-4</c:v>
                </c:pt>
                <c:pt idx="322" formatCode="0.00E+00">
                  <c:v>-4.8946880103337706E-4</c:v>
                </c:pt>
                <c:pt idx="323" formatCode="0.00E+00">
                  <c:v>-4.8608370296089447E-4</c:v>
                </c:pt>
                <c:pt idx="324" formatCode="0.00E+00">
                  <c:v>-4.8280323034223825E-4</c:v>
                </c:pt>
                <c:pt idx="325" formatCode="0.00E+00">
                  <c:v>-4.7956232926331074E-4</c:v>
                </c:pt>
                <c:pt idx="326" formatCode="0.00E+00">
                  <c:v>-4.7640441714653957E-4</c:v>
                </c:pt>
                <c:pt idx="327" formatCode="0.00E+00">
                  <c:v>-4.7326334989418749E-4</c:v>
                </c:pt>
                <c:pt idx="328" formatCode="0.00E+00">
                  <c:v>-4.6650457794535533E-4</c:v>
                </c:pt>
                <c:pt idx="329" formatCode="0.00E+00">
                  <c:v>-4.6622552153953927E-4</c:v>
                </c:pt>
                <c:pt idx="330" formatCode="0.00E+00">
                  <c:v>-4.5870181721947444E-4</c:v>
                </c:pt>
                <c:pt idx="331" formatCode="0.00E+00">
                  <c:v>-4.5705196519281574E-4</c:v>
                </c:pt>
                <c:pt idx="332" formatCode="0.00E+00">
                  <c:v>-4.5691646901769217E-4</c:v>
                </c:pt>
                <c:pt idx="333" formatCode="0.00E+00">
                  <c:v>-4.5421432184804603E-4</c:v>
                </c:pt>
                <c:pt idx="334" formatCode="0.00E+00">
                  <c:v>-4.5131178819644347E-4</c:v>
                </c:pt>
                <c:pt idx="335" formatCode="0.00E+00">
                  <c:v>-4.4757251170320024E-4</c:v>
                </c:pt>
                <c:pt idx="336" formatCode="0.00E+00">
                  <c:v>-4.4534125104282632E-4</c:v>
                </c:pt>
                <c:pt idx="337" formatCode="0.00E+00">
                  <c:v>-4.4205521085298347E-4</c:v>
                </c:pt>
                <c:pt idx="338" formatCode="0.00E+00">
                  <c:v>-4.3916680407389628E-4</c:v>
                </c:pt>
                <c:pt idx="339" formatCode="0.00E+00">
                  <c:v>-4.3639804755302289E-4</c:v>
                </c:pt>
                <c:pt idx="340" formatCode="0.00E+00">
                  <c:v>-4.2311424863027711E-4</c:v>
                </c:pt>
                <c:pt idx="341" formatCode="0.00E+00">
                  <c:v>-4.1863094506503732E-4</c:v>
                </c:pt>
                <c:pt idx="342" formatCode="0.00E+00">
                  <c:v>-4.2129538188758169E-4</c:v>
                </c:pt>
                <c:pt idx="343" formatCode="0.00E+00">
                  <c:v>-4.2296163692816588E-4</c:v>
                </c:pt>
                <c:pt idx="344" formatCode="0.00E+00">
                  <c:v>-4.1707814456258438E-4</c:v>
                </c:pt>
                <c:pt idx="345" formatCode="0.00E+00">
                  <c:v>-4.1101251177594859E-4</c:v>
                </c:pt>
                <c:pt idx="346" formatCode="0.00E+00">
                  <c:v>-1.6427641199279474E-4</c:v>
                </c:pt>
                <c:pt idx="347" formatCode="0.00E+00">
                  <c:v>-9.8999549594572874E-5</c:v>
                </c:pt>
                <c:pt idx="348" formatCode="0.00E+00">
                  <c:v>-2.7523363692090127E-4</c:v>
                </c:pt>
                <c:pt idx="349" formatCode="0.00E+00">
                  <c:v>-2.7995831041581975E-4</c:v>
                </c:pt>
                <c:pt idx="350" formatCode="0.00E+00">
                  <c:v>-3.3127120481050016E-4</c:v>
                </c:pt>
                <c:pt idx="351" formatCode="0.00E+00">
                  <c:v>-4.159658458740761E-4</c:v>
                </c:pt>
                <c:pt idx="352" formatCode="0.00E+00">
                  <c:v>-4.1122273414653869E-4</c:v>
                </c:pt>
                <c:pt idx="353" formatCode="0.00E+00">
                  <c:v>-4.0196519303920973E-4</c:v>
                </c:pt>
                <c:pt idx="354" formatCode="0.00E+00">
                  <c:v>-3.640891673379792E-4</c:v>
                </c:pt>
                <c:pt idx="355" formatCode="0.00E+00">
                  <c:v>-2.6620320133552709E-4</c:v>
                </c:pt>
                <c:pt idx="356" formatCode="0.00E+00">
                  <c:v>-2.3420840864140486E-5</c:v>
                </c:pt>
                <c:pt idx="357" formatCode="0.00E+00">
                  <c:v>-1.688297069881546E-4</c:v>
                </c:pt>
                <c:pt idx="358" formatCode="0.00E+00">
                  <c:v>-4.5600455119714346E-5</c:v>
                </c:pt>
                <c:pt idx="359" formatCode="0.00E+00">
                  <c:v>-4.7716275595103294E-4</c:v>
                </c:pt>
                <c:pt idx="360" formatCode="0.00E+00">
                  <c:v>-3.2710066326025128E-4</c:v>
                </c:pt>
                <c:pt idx="361" formatCode="0.00E+00">
                  <c:v>-3.82672540234684E-4</c:v>
                </c:pt>
                <c:pt idx="362" formatCode="0.00E+00">
                  <c:v>-4.1684744379957855E-4</c:v>
                </c:pt>
                <c:pt idx="363" formatCode="0.00E+00">
                  <c:v>-4.4009994878298371E-4</c:v>
                </c:pt>
                <c:pt idx="364" formatCode="0.00E+00">
                  <c:v>9.996987380757375E-4</c:v>
                </c:pt>
                <c:pt idx="365" formatCode="0.00E+00">
                  <c:v>1.2365375082330511E-3</c:v>
                </c:pt>
                <c:pt idx="366" formatCode="0.00E+00">
                  <c:v>-4.4905007383214688E-4</c:v>
                </c:pt>
                <c:pt idx="367" formatCode="0.00E+00">
                  <c:v>-7.5982150116095685E-4</c:v>
                </c:pt>
                <c:pt idx="368" formatCode="0.00E+00">
                  <c:v>-7.1633144502766767E-4</c:v>
                </c:pt>
                <c:pt idx="369" formatCode="0.00E+00">
                  <c:v>-6.9533197538828879E-4</c:v>
                </c:pt>
                <c:pt idx="370" formatCode="0.00E+00">
                  <c:v>-5.1556027927719293E-4</c:v>
                </c:pt>
                <c:pt idx="371" formatCode="0.00E+00">
                  <c:v>-4.9383663632433848E-5</c:v>
                </c:pt>
                <c:pt idx="372" formatCode="0.00E+00">
                  <c:v>-8.793882968122918E-5</c:v>
                </c:pt>
                <c:pt idx="373" formatCode="0.00E+00">
                  <c:v>-1.1268791742413784E-4</c:v>
                </c:pt>
                <c:pt idx="374" formatCode="0.00E+00">
                  <c:v>-3.9842330867922375E-4</c:v>
                </c:pt>
                <c:pt idx="375" formatCode="0.00E+00">
                  <c:v>-2.4935314811205291E-4</c:v>
                </c:pt>
                <c:pt idx="376" formatCode="0.00E+00">
                  <c:v>-2.2464851996521748E-4</c:v>
                </c:pt>
                <c:pt idx="377" formatCode="0.00E+00">
                  <c:v>2.5098185596677423E-3</c:v>
                </c:pt>
                <c:pt idx="378" formatCode="0.00E+00">
                  <c:v>-7.1867181964025578E-4</c:v>
                </c:pt>
                <c:pt idx="379" formatCode="0.00E+00">
                  <c:v>-8.6265301752034142E-4</c:v>
                </c:pt>
                <c:pt idx="380" formatCode="0.00E+00">
                  <c:v>-7.1224846605338205E-4</c:v>
                </c:pt>
                <c:pt idx="381" formatCode="0.00E+00">
                  <c:v>-7.0995445273478721E-4</c:v>
                </c:pt>
                <c:pt idx="382" formatCode="0.00E+00">
                  <c:v>-5.7214220067590058E-5</c:v>
                </c:pt>
                <c:pt idx="383" formatCode="0.00E+00">
                  <c:v>5.4128484188590478E-3</c:v>
                </c:pt>
                <c:pt idx="384" formatCode="0.00E+00">
                  <c:v>2.7775629955138657E-3</c:v>
                </c:pt>
                <c:pt idx="385" formatCode="0.00E+00">
                  <c:v>-2.2436134305462839E-4</c:v>
                </c:pt>
                <c:pt idx="386" formatCode="0.00E+00">
                  <c:v>5.4375345272235105E-4</c:v>
                </c:pt>
                <c:pt idx="387" formatCode="0.00E+00">
                  <c:v>4.7211353460115254E-4</c:v>
                </c:pt>
                <c:pt idx="388" formatCode="0.00E+00">
                  <c:v>-1.4219395902120761E-3</c:v>
                </c:pt>
                <c:pt idx="389" formatCode="0.00E+00">
                  <c:v>-8.6484457696708135E-4</c:v>
                </c:pt>
                <c:pt idx="390" formatCode="0.00E+00">
                  <c:v>-1.8550231820737299E-3</c:v>
                </c:pt>
                <c:pt idx="391" formatCode="0.00E+00">
                  <c:v>-1.5643130019556552E-3</c:v>
                </c:pt>
                <c:pt idx="392" formatCode="0.00E+00">
                  <c:v>-1.5824832086795298E-3</c:v>
                </c:pt>
                <c:pt idx="393" formatCode="0.00E+00">
                  <c:v>7.8440057631183895E-4</c:v>
                </c:pt>
                <c:pt idx="394" formatCode="0.00E+00">
                  <c:v>-6.3574085547284977E-4</c:v>
                </c:pt>
                <c:pt idx="395" formatCode="0.00E+00">
                  <c:v>-3.7093018310632492E-4</c:v>
                </c:pt>
                <c:pt idx="396" formatCode="0.00E+00">
                  <c:v>-7.0129922524611284E-4</c:v>
                </c:pt>
                <c:pt idx="397" formatCode="0.00E+00">
                  <c:v>-7.2846804347878374E-4</c:v>
                </c:pt>
                <c:pt idx="398" formatCode="0.00E+00">
                  <c:v>-9.9530898534930202E-4</c:v>
                </c:pt>
                <c:pt idx="399" formatCode="0.00E+00">
                  <c:v>-9.4633183087103464E-4</c:v>
                </c:pt>
                <c:pt idx="400" formatCode="0.00E+00">
                  <c:v>-9.0946118912883225E-4</c:v>
                </c:pt>
                <c:pt idx="401" formatCode="0.00E+00">
                  <c:v>-7.4254257921705117E-4</c:v>
                </c:pt>
                <c:pt idx="402" formatCode="0.00E+00">
                  <c:v>-5.5533914384017064E-4</c:v>
                </c:pt>
                <c:pt idx="403" formatCode="0.00E+00">
                  <c:v>-8.0665326026751636E-4</c:v>
                </c:pt>
                <c:pt idx="404" formatCode="0.00E+00">
                  <c:v>-7.980201908589482E-4</c:v>
                </c:pt>
                <c:pt idx="405" formatCode="0.00E+00">
                  <c:v>-7.866455772192883E-4</c:v>
                </c:pt>
                <c:pt idx="406" formatCode="0.00E+00">
                  <c:v>-7.7819970428505739E-4</c:v>
                </c:pt>
                <c:pt idx="407" formatCode="0.00E+00">
                  <c:v>-7.3613996961877787E-4</c:v>
                </c:pt>
                <c:pt idx="408" formatCode="0.00E+00">
                  <c:v>2.0107650281876712E-3</c:v>
                </c:pt>
                <c:pt idx="409" formatCode="0.00E+00">
                  <c:v>-5.1742783091793471E-4</c:v>
                </c:pt>
                <c:pt idx="410" formatCode="0.00E+00">
                  <c:v>-6.6256678865355822E-4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2-47F4-BFA8-A147B129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86288"/>
        <c:axId val="10563416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O2_molecules!$A$2:$A$412</c15:sqref>
                        </c15:formulaRef>
                      </c:ext>
                    </c:extLst>
                    <c:numCache>
                      <c:formatCode>dd/mm/yyyy</c:formatCode>
                      <c:ptCount val="411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6" formatCode="0.00E+00">
                        <c:v>2.8629999999999999E-8</c:v>
                      </c:pt>
                      <c:pt idx="297" formatCode="0.00E+00">
                        <c:v>-5.1194358127120577E-3</c:v>
                      </c:pt>
                      <c:pt idx="298" formatCode="0.00E+00">
                        <c:v>-5.3152401467443777E-3</c:v>
                      </c:pt>
                      <c:pt idx="299" formatCode="0.00E+00">
                        <c:v>-5.4837364217587437E-3</c:v>
                      </c:pt>
                      <c:pt idx="300" formatCode="0.00E+00">
                        <c:v>-5.6413530501415367E-3</c:v>
                      </c:pt>
                      <c:pt idx="301" formatCode="0.00E+00">
                        <c:v>-5.7910656708006197E-3</c:v>
                      </c:pt>
                      <c:pt idx="302" formatCode="0.00E+00">
                        <c:v>-5.9344916993704826E-3</c:v>
                      </c:pt>
                      <c:pt idx="303" formatCode="0.00E+00">
                        <c:v>-6.0736632091592151E-3</c:v>
                      </c:pt>
                      <c:pt idx="304" formatCode="0.00E+00">
                        <c:v>-6.2457458074339379E-3</c:v>
                      </c:pt>
                      <c:pt idx="305" formatCode="0.00E+00">
                        <c:v>-6.3993463608951811E-3</c:v>
                      </c:pt>
                      <c:pt idx="306" formatCode="0.00E+00">
                        <c:v>-6.5410924745349514E-3</c:v>
                      </c:pt>
                      <c:pt idx="307" formatCode="0.00E+00">
                        <c:v>-6.6834862240001021E-3</c:v>
                      </c:pt>
                      <c:pt idx="308" formatCode="0.00E+00">
                        <c:v>-6.8256177140862753E-3</c:v>
                      </c:pt>
                      <c:pt idx="309" formatCode="0.00E+00">
                        <c:v>-6.955092495751815E-3</c:v>
                      </c:pt>
                      <c:pt idx="310" formatCode="0.00E+00">
                        <c:v>-7.0846813192297015E-3</c:v>
                      </c:pt>
                      <c:pt idx="311" formatCode="0.00E+00">
                        <c:v>-7.2054601499238454E-3</c:v>
                      </c:pt>
                      <c:pt idx="312" formatCode="0.00E+00">
                        <c:v>-7.3244598957525314E-3</c:v>
                      </c:pt>
                      <c:pt idx="313" formatCode="0.00E+00">
                        <c:v>-7.3641963134543726E-3</c:v>
                      </c:pt>
                      <c:pt idx="314" formatCode="0.00E+00">
                        <c:v>-7.4733006139745782E-3</c:v>
                      </c:pt>
                      <c:pt idx="315" formatCode="0.00E+00">
                        <c:v>-7.5827544198463839E-3</c:v>
                      </c:pt>
                      <c:pt idx="316" formatCode="0.00E+00">
                        <c:v>-7.6920563709384588E-3</c:v>
                      </c:pt>
                      <c:pt idx="317" formatCode="0.00E+00">
                        <c:v>-7.8010330198483571E-3</c:v>
                      </c:pt>
                      <c:pt idx="318" formatCode="0.00E+00">
                        <c:v>-7.9095784076037706E-3</c:v>
                      </c:pt>
                      <c:pt idx="319" formatCode="0.00E+00">
                        <c:v>-8.0176024341581491E-3</c:v>
                      </c:pt>
                      <c:pt idx="320" formatCode="0.00E+00">
                        <c:v>-8.1250532167580544E-3</c:v>
                      </c:pt>
                      <c:pt idx="321" formatCode="0.00E+00">
                        <c:v>-8.231898151327962E-3</c:v>
                      </c:pt>
                      <c:pt idx="322" formatCode="0.00E+00">
                        <c:v>-8.3381348978731774E-3</c:v>
                      </c:pt>
                      <c:pt idx="323" formatCode="0.00E+00">
                        <c:v>-8.4437390866922632E-3</c:v>
                      </c:pt>
                      <c:pt idx="324" formatCode="0.00E+00">
                        <c:v>-8.5487476743742758E-3</c:v>
                      </c:pt>
                      <c:pt idx="325" formatCode="0.00E+00">
                        <c:v>-8.6531261852342816E-3</c:v>
                      </c:pt>
                      <c:pt idx="326" formatCode="0.00E+00">
                        <c:v>-8.7569468577421618E-3</c:v>
                      </c:pt>
                      <c:pt idx="327" formatCode="0.00E+00">
                        <c:v>-8.8601707469522489E-3</c:v>
                      </c:pt>
                      <c:pt idx="328" formatCode="0.00E+00">
                        <c:v>-8.9591890028257459E-3</c:v>
                      </c:pt>
                      <c:pt idx="329" formatCode="0.00E+00">
                        <c:v>-9.0641233562341762E-3</c:v>
                      </c:pt>
                      <c:pt idx="330" formatCode="0.00E+00">
                        <c:v>-9.1612724659734784E-3</c:v>
                      </c:pt>
                      <c:pt idx="331" formatCode="0.00E+00">
                        <c:v>-9.2637766575364433E-3</c:v>
                      </c:pt>
                      <c:pt idx="332" formatCode="0.00E+00">
                        <c:v>-9.367297146092763E-3</c:v>
                      </c:pt>
                      <c:pt idx="333" formatCode="0.00E+00">
                        <c:v>-9.4677725987736116E-3</c:v>
                      </c:pt>
                      <c:pt idx="334" formatCode="0.00E+00">
                        <c:v>-9.5675879859737911E-3</c:v>
                      </c:pt>
                      <c:pt idx="335" formatCode="0.00E+00">
                        <c:v>-9.6661247528245439E-3</c:v>
                      </c:pt>
                      <c:pt idx="336" formatCode="0.00E+00">
                        <c:v>-9.7657446135536487E-3</c:v>
                      </c:pt>
                      <c:pt idx="337" formatCode="0.00E+00">
                        <c:v>-9.8639009361355962E-3</c:v>
                      </c:pt>
                      <c:pt idx="338" formatCode="0.00E+00">
                        <c:v>-9.9620615540781179E-3</c:v>
                      </c:pt>
                      <c:pt idx="339" formatCode="0.00E+00">
                        <c:v>-1.0059963207606937E-2</c:v>
                      </c:pt>
                      <c:pt idx="340" formatCode="0.00E+00">
                        <c:v>-1.014698527232593E-2</c:v>
                      </c:pt>
                      <c:pt idx="341" formatCode="0.00E+00">
                        <c:v>-1.0242456738036761E-2</c:v>
                      </c:pt>
                      <c:pt idx="342" formatCode="0.00E+00">
                        <c:v>-1.034473772158878E-2</c:v>
                      </c:pt>
                      <c:pt idx="343" formatCode="0.00E+00">
                        <c:v>-1.0445694625770415E-2</c:v>
                      </c:pt>
                      <c:pt idx="344" formatCode="0.00E+00">
                        <c:v>-1.0538787694012156E-2</c:v>
                      </c:pt>
                      <c:pt idx="345" formatCode="0.00E+00">
                        <c:v>-1.063139585521055E-2</c:v>
                      </c:pt>
                      <c:pt idx="346" formatCode="0.00E+00">
                        <c:v>-1.0483041644308249E-2</c:v>
                      </c:pt>
                      <c:pt idx="347" formatCode="0.00E+00">
                        <c:v>-1.0515865191719567E-2</c:v>
                      </c:pt>
                      <c:pt idx="348" formatCode="0.00E+00">
                        <c:v>-1.0789928223549959E-2</c:v>
                      </c:pt>
                      <c:pt idx="349" formatCode="0.00E+00">
                        <c:v>-1.0892219999408143E-2</c:v>
                      </c:pt>
                      <c:pt idx="350" formatCode="0.00E+00">
                        <c:v>-1.1040847406826744E-2</c:v>
                      </c:pt>
                      <c:pt idx="351" formatCode="0.00E+00">
                        <c:v>-1.1222612872936034E-2</c:v>
                      </c:pt>
                      <c:pt idx="352" formatCode="0.00E+00">
                        <c:v>-1.1314705465907177E-2</c:v>
                      </c:pt>
                      <c:pt idx="353" formatCode="0.00E+00">
                        <c:v>-1.1402056759643737E-2</c:v>
                      </c:pt>
                      <c:pt idx="354" formatCode="0.00E+00">
                        <c:v>-1.1460570647841475E-2</c:v>
                      </c:pt>
                      <c:pt idx="355" formatCode="0.00E+00">
                        <c:v>-1.1458863336720084E-2</c:v>
                      </c:pt>
                      <c:pt idx="356" formatCode="0.00E+00">
                        <c:v>-1.1312055760769111E-2</c:v>
                      </c:pt>
                      <c:pt idx="357" formatCode="0.00E+00">
                        <c:v>-1.1553242669331719E-2</c:v>
                      </c:pt>
                      <c:pt idx="358" formatCode="0.00E+00">
                        <c:v>-1.1525601597849034E-2</c:v>
                      </c:pt>
                      <c:pt idx="359" formatCode="0.00E+00">
                        <c:v>-1.2052568860212521E-2</c:v>
                      </c:pt>
                      <c:pt idx="360" formatCode="0.00E+00">
                        <c:v>-1.1997734927331083E-2</c:v>
                      </c:pt>
                      <c:pt idx="361" formatCode="0.00E+00">
                        <c:v>-1.2148364363602395E-2</c:v>
                      </c:pt>
                      <c:pt idx="362" formatCode="0.00E+00">
                        <c:v>-1.2277432220818467E-2</c:v>
                      </c:pt>
                      <c:pt idx="363" formatCode="0.00E+00">
                        <c:v>-1.2395418871374748E-2</c:v>
                      </c:pt>
                      <c:pt idx="364" formatCode="0.00E+00">
                        <c:v>-1.1050201130825756E-2</c:v>
                      </c:pt>
                      <c:pt idx="365" formatCode="0.00E+00">
                        <c:v>-1.0907795535860895E-2</c:v>
                      </c:pt>
                      <c:pt idx="366" formatCode="0.00E+00">
                        <c:v>-1.2687673777126792E-2</c:v>
                      </c:pt>
                      <c:pt idx="367" formatCode="0.00E+00">
                        <c:v>-1.3092598437012737E-2</c:v>
                      </c:pt>
                      <c:pt idx="368" formatCode="0.00E+00">
                        <c:v>-1.3143129117226789E-2</c:v>
                      </c:pt>
                      <c:pt idx="369" formatCode="0.00E+00">
                        <c:v>-1.3216022665751118E-2</c:v>
                      </c:pt>
                      <c:pt idx="370" formatCode="0.00E+00">
                        <c:v>-1.3130020901411521E-2</c:v>
                      </c:pt>
                      <c:pt idx="371" formatCode="0.00E+00">
                        <c:v>-1.2757495622562291E-2</c:v>
                      </c:pt>
                      <c:pt idx="372" formatCode="0.00E+00">
                        <c:v>-1.2889587887037047E-2</c:v>
                      </c:pt>
                      <c:pt idx="373" formatCode="0.00E+00">
                        <c:v>-1.3007764061921768E-2</c:v>
                      </c:pt>
                      <c:pt idx="374" formatCode="0.00E+00">
                        <c:v>-1.3386820631627867E-2</c:v>
                      </c:pt>
                      <c:pt idx="375" formatCode="0.00E+00">
                        <c:v>-1.3330969723706496E-2</c:v>
                      </c:pt>
                      <c:pt idx="376" formatCode="0.00E+00">
                        <c:v>-1.3399386290132041E-2</c:v>
                      </c:pt>
                      <c:pt idx="377" formatCode="0.00E+00">
                        <c:v>-1.075794610391307E-2</c:v>
                      </c:pt>
                      <c:pt idx="378" formatCode="0.00E+00">
                        <c:v>-1.4079372725707374E-2</c:v>
                      </c:pt>
                      <c:pt idx="379" formatCode="0.00E+00">
                        <c:v>-1.4316203062631946E-2</c:v>
                      </c:pt>
                      <c:pt idx="380" formatCode="0.00E+00">
                        <c:v>-1.4258563995266047E-2</c:v>
                      </c:pt>
                      <c:pt idx="381" formatCode="0.00E+00">
                        <c:v>-1.4348955164201338E-2</c:v>
                      </c:pt>
                      <c:pt idx="382" formatCode="0.00E+00">
                        <c:v>-1.378882307305777E-2</c:v>
                      </c:pt>
                      <c:pt idx="383" formatCode="0.00E+00">
                        <c:v>-8.4112947073311916E-3</c:v>
                      </c:pt>
                      <c:pt idx="384" formatCode="0.00E+00">
                        <c:v>-1.1139043622373057E-2</c:v>
                      </c:pt>
                      <c:pt idx="385" formatCode="0.00E+00">
                        <c:v>-1.4233363675354644E-2</c:v>
                      </c:pt>
                      <c:pt idx="386" formatCode="0.00E+00">
                        <c:v>-1.3557579741182307E-2</c:v>
                      </c:pt>
                      <c:pt idx="387" formatCode="0.00E+00">
                        <c:v>-1.3721488515562492E-2</c:v>
                      </c:pt>
                      <c:pt idx="388" formatCode="0.00E+00">
                        <c:v>-1.570775126435469E-2</c:v>
                      </c:pt>
                      <c:pt idx="389" formatCode="0.00E+00">
                        <c:v>-1.5242809343981274E-2</c:v>
                      </c:pt>
                      <c:pt idx="390" formatCode="0.00E+00">
                        <c:v>-1.6325087142530552E-2</c:v>
                      </c:pt>
                      <c:pt idx="391" formatCode="0.00E+00">
                        <c:v>-1.6126424820909115E-2</c:v>
                      </c:pt>
                      <c:pt idx="392" formatCode="0.00E+00">
                        <c:v>-1.6236594050674857E-2</c:v>
                      </c:pt>
                      <c:pt idx="393" formatCode="0.00E+00">
                        <c:v>-1.3961662889883434E-2</c:v>
                      </c:pt>
                      <c:pt idx="394" formatCode="0.00E+00">
                        <c:v>-1.5473712922788228E-2</c:v>
                      </c:pt>
                      <c:pt idx="395" formatCode="0.00E+00">
                        <c:v>-1.5300769145319127E-2</c:v>
                      </c:pt>
                      <c:pt idx="396" formatCode="0.00E+00">
                        <c:v>-1.572296563595409E-2</c:v>
                      </c:pt>
                      <c:pt idx="397" formatCode="0.00E+00">
                        <c:v>-1.5841924660857577E-2</c:v>
                      </c:pt>
                      <c:pt idx="398" formatCode="0.00E+00">
                        <c:v>-1.6200520718633669E-2</c:v>
                      </c:pt>
                      <c:pt idx="399" formatCode="0.00E+00">
                        <c:v>-1.6243265688492659E-2</c:v>
                      </c:pt>
                      <c:pt idx="400" formatCode="0.00E+00">
                        <c:v>-1.6298086228446744E-2</c:v>
                      </c:pt>
                      <c:pt idx="401" formatCode="0.00E+00">
                        <c:v>-1.6222829857779696E-2</c:v>
                      </c:pt>
                      <c:pt idx="402" formatCode="0.00E+00">
                        <c:v>-1.6127261672120818E-2</c:v>
                      </c:pt>
                      <c:pt idx="403" formatCode="0.00E+00">
                        <c:v>-1.6470185955817566E-2</c:v>
                      </c:pt>
                      <c:pt idx="404" formatCode="0.00E+00">
                        <c:v>-1.6553139833826006E-2</c:v>
                      </c:pt>
                      <c:pt idx="405" formatCode="0.00E+00">
                        <c:v>-1.6633330767179457E-2</c:v>
                      </c:pt>
                      <c:pt idx="406" formatCode="0.00E+00">
                        <c:v>-1.6716430818340965E-2</c:v>
                      </c:pt>
                      <c:pt idx="407" formatCode="0.00E+00">
                        <c:v>-1.6765899121717182E-2</c:v>
                      </c:pt>
                      <c:pt idx="408" formatCode="0.00E+00">
                        <c:v>-1.4110505973236997E-2</c:v>
                      </c:pt>
                      <c:pt idx="409" formatCode="0.00E+00">
                        <c:v>-1.6730196151915604E-2</c:v>
                      </c:pt>
                      <c:pt idx="410" formatCode="0.00E+00">
                        <c:v>-1.696681952115241E-2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F2-47F4-BFA8-A147B12987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O2_molecules!$A$2:$A$412</c15:sqref>
                        </c15:formulaRef>
                      </c:ext>
                    </c:extLst>
                    <c:numCache>
                      <c:formatCode>dd/mm/yyyy</c:formatCode>
                      <c:ptCount val="411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O2_molecules!$E$2:$E$412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296" formatCode="0.00E+00">
                        <c:v>2.8629999999999999E-8</c:v>
                      </c:pt>
                      <c:pt idx="297" formatCode="0.00E+00">
                        <c:v>4.357273022665498E-3</c:v>
                      </c:pt>
                      <c:pt idx="298" formatCode="0.00E+00">
                        <c:v>4.4577419078704085E-3</c:v>
                      </c:pt>
                      <c:pt idx="299" formatCode="0.00E+00">
                        <c:v>4.579051421296939E-3</c:v>
                      </c:pt>
                      <c:pt idx="300" formatCode="0.00E+00">
                        <c:v>4.7053252946280336E-3</c:v>
                      </c:pt>
                      <c:pt idx="301" formatCode="0.00E+00">
                        <c:v>4.834070499769921E-3</c:v>
                      </c:pt>
                      <c:pt idx="302" formatCode="0.00E+00">
                        <c:v>4.964094282741977E-3</c:v>
                      </c:pt>
                      <c:pt idx="303" formatCode="0.00E+00">
                        <c:v>5.0937405036623083E-3</c:v>
                      </c:pt>
                      <c:pt idx="304" formatCode="0.00E+00">
                        <c:v>5.1861781813840498E-3</c:v>
                      </c:pt>
                      <c:pt idx="305" formatCode="0.00E+00">
                        <c:v>5.2930998001284217E-3</c:v>
                      </c:pt>
                      <c:pt idx="306" formatCode="0.00E+00">
                        <c:v>5.4081467785778142E-3</c:v>
                      </c:pt>
                      <c:pt idx="307" formatCode="0.00E+00">
                        <c:v>5.5190598300502124E-3</c:v>
                      </c:pt>
                      <c:pt idx="308" formatCode="0.00E+00">
                        <c:v>5.6269688149734702E-3</c:v>
                      </c:pt>
                      <c:pt idx="309" formatCode="0.00E+00">
                        <c:v>5.744468186872429E-3</c:v>
                      </c:pt>
                      <c:pt idx="310" formatCode="0.00E+00">
                        <c:v>5.8589696580272797E-3</c:v>
                      </c:pt>
                      <c:pt idx="311" formatCode="0.00E+00">
                        <c:v>5.9795642394320997E-3</c:v>
                      </c:pt>
                      <c:pt idx="312" formatCode="0.00E+00">
                        <c:v>6.0993742706945756E-3</c:v>
                      </c:pt>
                      <c:pt idx="313" formatCode="0.00E+00">
                        <c:v>6.2960250236305847E-3</c:v>
                      </c:pt>
                      <c:pt idx="314" formatCode="0.00E+00">
                        <c:v>6.4210154006253163E-3</c:v>
                      </c:pt>
                      <c:pt idx="315" formatCode="0.00E+00">
                        <c:v>6.5434841081744889E-3</c:v>
                      </c:pt>
                      <c:pt idx="316" formatCode="0.00E+00">
                        <c:v>6.6640440363829679E-3</c:v>
                      </c:pt>
                      <c:pt idx="317" formatCode="0.00E+00">
                        <c:v>6.7829722253936785E-3</c:v>
                      </c:pt>
                      <c:pt idx="318" formatCode="0.00E+00">
                        <c:v>6.9004710464331837E-3</c:v>
                      </c:pt>
                      <c:pt idx="319" formatCode="0.00E+00">
                        <c:v>7.0167204982001406E-3</c:v>
                      </c:pt>
                      <c:pt idx="320" formatCode="0.00E+00">
                        <c:v>7.1318564381986221E-3</c:v>
                      </c:pt>
                      <c:pt idx="321" formatCode="0.00E+00">
                        <c:v>7.24599004449089E-3</c:v>
                      </c:pt>
                      <c:pt idx="322" formatCode="0.00E+00">
                        <c:v>7.3591972958064241E-3</c:v>
                      </c:pt>
                      <c:pt idx="323" formatCode="0.00E+00">
                        <c:v>7.4715716807704745E-3</c:v>
                      </c:pt>
                      <c:pt idx="324" formatCode="0.00E+00">
                        <c:v>7.5831412136897992E-3</c:v>
                      </c:pt>
                      <c:pt idx="325" formatCode="0.00E+00">
                        <c:v>7.6940015267076608E-3</c:v>
                      </c:pt>
                      <c:pt idx="326" formatCode="0.00E+00">
                        <c:v>7.8041380234490833E-3</c:v>
                      </c:pt>
                      <c:pt idx="327" formatCode="0.00E+00">
                        <c:v>7.9136440471638727E-3</c:v>
                      </c:pt>
                      <c:pt idx="328" formatCode="0.00E+00">
                        <c:v>8.0261798469350339E-3</c:v>
                      </c:pt>
                      <c:pt idx="329" formatCode="0.00E+00">
                        <c:v>8.1316723131550969E-3</c:v>
                      </c:pt>
                      <c:pt idx="330" formatCode="0.00E+00">
                        <c:v>8.2438688315345284E-3</c:v>
                      </c:pt>
                      <c:pt idx="331" formatCode="0.00E+00">
                        <c:v>8.3496727271508107E-3</c:v>
                      </c:pt>
                      <c:pt idx="332" formatCode="0.00E+00">
                        <c:v>8.4534642080573777E-3</c:v>
                      </c:pt>
                      <c:pt idx="333" formatCode="0.00E+00">
                        <c:v>8.5593439550775193E-3</c:v>
                      </c:pt>
                      <c:pt idx="334" formatCode="0.00E+00">
                        <c:v>8.6649644095809046E-3</c:v>
                      </c:pt>
                      <c:pt idx="335" formatCode="0.00E+00">
                        <c:v>8.7709797294181421E-3</c:v>
                      </c:pt>
                      <c:pt idx="336" formatCode="0.00E+00">
                        <c:v>8.8750621114679976E-3</c:v>
                      </c:pt>
                      <c:pt idx="337" formatCode="0.00E+00">
                        <c:v>8.9797905144296305E-3</c:v>
                      </c:pt>
                      <c:pt idx="338" formatCode="0.00E+00">
                        <c:v>9.0837279459303269E-3</c:v>
                      </c:pt>
                      <c:pt idx="339" formatCode="0.00E+00">
                        <c:v>9.1871671125008901E-3</c:v>
                      </c:pt>
                      <c:pt idx="340" formatCode="0.00E+00">
                        <c:v>9.3007567750653768E-3</c:v>
                      </c:pt>
                      <c:pt idx="341" formatCode="0.00E+00">
                        <c:v>9.4051948479066845E-3</c:v>
                      </c:pt>
                      <c:pt idx="342" formatCode="0.00E+00">
                        <c:v>9.5021469578136179E-3</c:v>
                      </c:pt>
                      <c:pt idx="343" formatCode="0.00E+00">
                        <c:v>9.5997713519140829E-3</c:v>
                      </c:pt>
                      <c:pt idx="344" formatCode="0.00E+00">
                        <c:v>9.7046314048869885E-3</c:v>
                      </c:pt>
                      <c:pt idx="345" formatCode="0.00E+00">
                        <c:v>9.809370831658653E-3</c:v>
                      </c:pt>
                      <c:pt idx="346" formatCode="0.00E+00">
                        <c:v>1.0154488820322658E-2</c:v>
                      </c:pt>
                      <c:pt idx="347" formatCode="0.00E+00">
                        <c:v>1.0317866092530419E-2</c:v>
                      </c:pt>
                      <c:pt idx="348" formatCode="0.00E+00">
                        <c:v>1.0239460949708156E-2</c:v>
                      </c:pt>
                      <c:pt idx="349" formatCode="0.00E+00">
                        <c:v>1.0332303378576503E-2</c:v>
                      </c:pt>
                      <c:pt idx="350" formatCode="0.00E+00">
                        <c:v>1.0378304997205745E-2</c:v>
                      </c:pt>
                      <c:pt idx="351" formatCode="0.00E+00">
                        <c:v>1.0390681181187881E-2</c:v>
                      </c:pt>
                      <c:pt idx="352" formatCode="0.00E+00">
                        <c:v>1.0492259997614101E-2</c:v>
                      </c:pt>
                      <c:pt idx="353" formatCode="0.00E+00">
                        <c:v>1.0598126373565317E-2</c:v>
                      </c:pt>
                      <c:pt idx="354" formatCode="0.00E+00">
                        <c:v>1.0732392313165515E-2</c:v>
                      </c:pt>
                      <c:pt idx="355" formatCode="0.00E+00">
                        <c:v>1.0926456934049028E-2</c:v>
                      </c:pt>
                      <c:pt idx="356" formatCode="0.00E+00">
                        <c:v>1.126521407904083E-2</c:v>
                      </c:pt>
                      <c:pt idx="357" formatCode="0.00E+00">
                        <c:v>1.121558325535541E-2</c:v>
                      </c:pt>
                      <c:pt idx="358" formatCode="0.00E+00">
                        <c:v>1.1434400687609605E-2</c:v>
                      </c:pt>
                      <c:pt idx="359" formatCode="0.00E+00">
                        <c:v>1.1098243348310456E-2</c:v>
                      </c:pt>
                      <c:pt idx="360" formatCode="0.00E+00">
                        <c:v>1.1343533600810581E-2</c:v>
                      </c:pt>
                      <c:pt idx="361" formatCode="0.00E+00">
                        <c:v>1.1383019283133027E-2</c:v>
                      </c:pt>
                      <c:pt idx="362" formatCode="0.00E+00">
                        <c:v>1.144373733321931E-2</c:v>
                      </c:pt>
                      <c:pt idx="363" formatCode="0.00E+00">
                        <c:v>1.1515218973808781E-2</c:v>
                      </c:pt>
                      <c:pt idx="364" formatCode="0.00E+00">
                        <c:v>1.3049598606977231E-2</c:v>
                      </c:pt>
                      <c:pt idx="365" formatCode="0.00E+00">
                        <c:v>1.3380870552326996E-2</c:v>
                      </c:pt>
                      <c:pt idx="366" formatCode="0.00E+00">
                        <c:v>1.1789573629462499E-2</c:v>
                      </c:pt>
                      <c:pt idx="367" formatCode="0.00E+00">
                        <c:v>1.1572955434690823E-2</c:v>
                      </c:pt>
                      <c:pt idx="368" formatCode="0.00E+00">
                        <c:v>1.1710466227171453E-2</c:v>
                      </c:pt>
                      <c:pt idx="369" formatCode="0.00E+00">
                        <c:v>1.1825358714974539E-2</c:v>
                      </c:pt>
                      <c:pt idx="370" formatCode="0.00E+00">
                        <c:v>1.2098900342857134E-2</c:v>
                      </c:pt>
                      <c:pt idx="371" formatCode="0.00E+00">
                        <c:v>1.2658728295297423E-2</c:v>
                      </c:pt>
                      <c:pt idx="372" formatCode="0.00E+00">
                        <c:v>1.2713710227674589E-2</c:v>
                      </c:pt>
                      <c:pt idx="373" formatCode="0.00E+00">
                        <c:v>1.2782388227073491E-2</c:v>
                      </c:pt>
                      <c:pt idx="374" formatCode="0.00E+00">
                        <c:v>1.2589974014269421E-2</c:v>
                      </c:pt>
                      <c:pt idx="375" formatCode="0.00E+00">
                        <c:v>1.283226342748239E-2</c:v>
                      </c:pt>
                      <c:pt idx="376" formatCode="0.00E+00">
                        <c:v>1.2950089250201606E-2</c:v>
                      </c:pt>
                      <c:pt idx="377" formatCode="0.00E+00">
                        <c:v>1.5777583223248556E-2</c:v>
                      </c:pt>
                      <c:pt idx="378" formatCode="0.00E+00">
                        <c:v>1.2642029086426863E-2</c:v>
                      </c:pt>
                      <c:pt idx="379" formatCode="0.00E+00">
                        <c:v>1.2590897027591265E-2</c:v>
                      </c:pt>
                      <c:pt idx="380" formatCode="0.00E+00">
                        <c:v>1.2834067063159283E-2</c:v>
                      </c:pt>
                      <c:pt idx="381" formatCode="0.00E+00">
                        <c:v>1.2929046258731763E-2</c:v>
                      </c:pt>
                      <c:pt idx="382" formatCode="0.00E+00">
                        <c:v>1.3674394632922589E-2</c:v>
                      </c:pt>
                      <c:pt idx="383" formatCode="0.00E+00">
                        <c:v>1.9236991545049285E-2</c:v>
                      </c:pt>
                      <c:pt idx="384" formatCode="0.00E+00">
                        <c:v>1.669416961340079E-2</c:v>
                      </c:pt>
                      <c:pt idx="385" formatCode="0.00E+00">
                        <c:v>1.3784640989245386E-2</c:v>
                      </c:pt>
                      <c:pt idx="386" formatCode="0.00E+00">
                        <c:v>1.464508664662701E-2</c:v>
                      </c:pt>
                      <c:pt idx="387" formatCode="0.00E+00">
                        <c:v>1.4665715584764798E-2</c:v>
                      </c:pt>
                      <c:pt idx="388" formatCode="0.00E+00">
                        <c:v>1.2863872083930536E-2</c:v>
                      </c:pt>
                      <c:pt idx="389" formatCode="0.00E+00">
                        <c:v>1.351312019004711E-2</c:v>
                      </c:pt>
                      <c:pt idx="390" formatCode="0.00E+00">
                        <c:v>1.2615040778383092E-2</c:v>
                      </c:pt>
                      <c:pt idx="391" formatCode="0.00E+00">
                        <c:v>1.2997798816997806E-2</c:v>
                      </c:pt>
                      <c:pt idx="392" formatCode="0.00E+00">
                        <c:v>1.3071627633315796E-2</c:v>
                      </c:pt>
                      <c:pt idx="393" formatCode="0.00E+00">
                        <c:v>1.5530464042507113E-2</c:v>
                      </c:pt>
                      <c:pt idx="394" formatCode="0.00E+00">
                        <c:v>1.4202231211842529E-2</c:v>
                      </c:pt>
                      <c:pt idx="395" formatCode="0.00E+00">
                        <c:v>1.4558908779106476E-2</c:v>
                      </c:pt>
                      <c:pt idx="396" formatCode="0.00E+00">
                        <c:v>1.4320367185461863E-2</c:v>
                      </c:pt>
                      <c:pt idx="397" formatCode="0.00E+00">
                        <c:v>1.4384988573900009E-2</c:v>
                      </c:pt>
                      <c:pt idx="398" formatCode="0.00E+00">
                        <c:v>1.4209902747935066E-2</c:v>
                      </c:pt>
                      <c:pt idx="399" formatCode="0.00E+00">
                        <c:v>1.4350602026750588E-2</c:v>
                      </c:pt>
                      <c:pt idx="400" formatCode="0.00E+00">
                        <c:v>1.447916385018908E-2</c:v>
                      </c:pt>
                      <c:pt idx="401" formatCode="0.00E+00">
                        <c:v>1.4737744699345592E-2</c:v>
                      </c:pt>
                      <c:pt idx="402" formatCode="0.00E+00">
                        <c:v>1.5016583384440478E-2</c:v>
                      </c:pt>
                      <c:pt idx="403" formatCode="0.00E+00">
                        <c:v>1.4856879435282532E-2</c:v>
                      </c:pt>
                      <c:pt idx="404" formatCode="0.00E+00">
                        <c:v>1.4957099452108111E-2</c:v>
                      </c:pt>
                      <c:pt idx="405" formatCode="0.00E+00">
                        <c:v>1.506003961274088E-2</c:v>
                      </c:pt>
                      <c:pt idx="406" formatCode="0.00E+00">
                        <c:v>1.516003140977085E-2</c:v>
                      </c:pt>
                      <c:pt idx="407" formatCode="0.00E+00">
                        <c:v>1.5293619182479627E-2</c:v>
                      </c:pt>
                      <c:pt idx="408" formatCode="0.00E+00">
                        <c:v>1.8132036029612341E-2</c:v>
                      </c:pt>
                      <c:pt idx="409" formatCode="0.00E+00">
                        <c:v>1.5695340490079732E-2</c:v>
                      </c:pt>
                      <c:pt idx="410" formatCode="0.00E+00">
                        <c:v>1.5641685943845293E-2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F2-47F4-BFA8-A147B12987E7}"/>
                  </c:ext>
                </c:extLst>
              </c15:ser>
            </c15:filteredLineSeries>
          </c:ext>
        </c:extLst>
      </c:lineChart>
      <c:catAx>
        <c:axId val="1056986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41600"/>
        <c:crosses val="autoZero"/>
        <c:auto val="1"/>
        <c:lblAlgn val="ctr"/>
        <c:lblOffset val="100"/>
        <c:noMultiLvlLbl val="0"/>
      </c:catAx>
      <c:valAx>
        <c:axId val="10563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atoms/cm^3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72710</c:v>
                </c:pt>
                <c:pt idx="1">
                  <c:v>77420</c:v>
                </c:pt>
                <c:pt idx="2">
                  <c:v>83350</c:v>
                </c:pt>
                <c:pt idx="3">
                  <c:v>117900</c:v>
                </c:pt>
                <c:pt idx="4">
                  <c:v>98900</c:v>
                </c:pt>
                <c:pt idx="5">
                  <c:v>62370</c:v>
                </c:pt>
                <c:pt idx="6">
                  <c:v>50110</c:v>
                </c:pt>
                <c:pt idx="7">
                  <c:v>63340</c:v>
                </c:pt>
                <c:pt idx="8">
                  <c:v>71780</c:v>
                </c:pt>
                <c:pt idx="9">
                  <c:v>94990</c:v>
                </c:pt>
                <c:pt idx="10">
                  <c:v>103900</c:v>
                </c:pt>
                <c:pt idx="11">
                  <c:v>103000</c:v>
                </c:pt>
                <c:pt idx="12">
                  <c:v>73840</c:v>
                </c:pt>
                <c:pt idx="13">
                  <c:v>70240</c:v>
                </c:pt>
                <c:pt idx="14">
                  <c:v>110500</c:v>
                </c:pt>
                <c:pt idx="15">
                  <c:v>134600</c:v>
                </c:pt>
                <c:pt idx="16">
                  <c:v>162600</c:v>
                </c:pt>
                <c:pt idx="17">
                  <c:v>74670</c:v>
                </c:pt>
                <c:pt idx="18">
                  <c:v>46800</c:v>
                </c:pt>
                <c:pt idx="19">
                  <c:v>53490</c:v>
                </c:pt>
                <c:pt idx="20">
                  <c:v>98970</c:v>
                </c:pt>
                <c:pt idx="21">
                  <c:v>241300</c:v>
                </c:pt>
                <c:pt idx="22">
                  <c:v>190000</c:v>
                </c:pt>
                <c:pt idx="23">
                  <c:v>161400</c:v>
                </c:pt>
                <c:pt idx="24">
                  <c:v>118700</c:v>
                </c:pt>
                <c:pt idx="25">
                  <c:v>119200</c:v>
                </c:pt>
                <c:pt idx="26">
                  <c:v>190300</c:v>
                </c:pt>
                <c:pt idx="27">
                  <c:v>207100</c:v>
                </c:pt>
                <c:pt idx="28">
                  <c:v>226500</c:v>
                </c:pt>
                <c:pt idx="29">
                  <c:v>128000</c:v>
                </c:pt>
                <c:pt idx="30">
                  <c:v>119700</c:v>
                </c:pt>
                <c:pt idx="31">
                  <c:v>165500</c:v>
                </c:pt>
                <c:pt idx="32">
                  <c:v>298800</c:v>
                </c:pt>
                <c:pt idx="33">
                  <c:v>358100</c:v>
                </c:pt>
                <c:pt idx="34">
                  <c:v>275600</c:v>
                </c:pt>
                <c:pt idx="35">
                  <c:v>328400</c:v>
                </c:pt>
                <c:pt idx="36">
                  <c:v>250300</c:v>
                </c:pt>
                <c:pt idx="37">
                  <c:v>158800</c:v>
                </c:pt>
                <c:pt idx="38">
                  <c:v>158800</c:v>
                </c:pt>
                <c:pt idx="39">
                  <c:v>295100</c:v>
                </c:pt>
                <c:pt idx="40">
                  <c:v>369200</c:v>
                </c:pt>
                <c:pt idx="41">
                  <c:v>275200</c:v>
                </c:pt>
                <c:pt idx="42">
                  <c:v>242700</c:v>
                </c:pt>
                <c:pt idx="43">
                  <c:v>245900</c:v>
                </c:pt>
                <c:pt idx="44">
                  <c:v>362500</c:v>
                </c:pt>
                <c:pt idx="45">
                  <c:v>358600</c:v>
                </c:pt>
                <c:pt idx="46">
                  <c:v>463800</c:v>
                </c:pt>
                <c:pt idx="47">
                  <c:v>350100</c:v>
                </c:pt>
                <c:pt idx="48">
                  <c:v>310200</c:v>
                </c:pt>
                <c:pt idx="49">
                  <c:v>266500</c:v>
                </c:pt>
                <c:pt idx="50">
                  <c:v>530100</c:v>
                </c:pt>
                <c:pt idx="51">
                  <c:v>638200</c:v>
                </c:pt>
                <c:pt idx="52">
                  <c:v>534800</c:v>
                </c:pt>
                <c:pt idx="53">
                  <c:v>322800</c:v>
                </c:pt>
                <c:pt idx="54">
                  <c:v>238200</c:v>
                </c:pt>
                <c:pt idx="55">
                  <c:v>236900</c:v>
                </c:pt>
                <c:pt idx="56">
                  <c:v>363400</c:v>
                </c:pt>
                <c:pt idx="57">
                  <c:v>512600</c:v>
                </c:pt>
                <c:pt idx="58">
                  <c:v>504300</c:v>
                </c:pt>
                <c:pt idx="59">
                  <c:v>385300</c:v>
                </c:pt>
                <c:pt idx="60">
                  <c:v>257500</c:v>
                </c:pt>
                <c:pt idx="61">
                  <c:v>267600</c:v>
                </c:pt>
                <c:pt idx="62">
                  <c:v>299200</c:v>
                </c:pt>
                <c:pt idx="63">
                  <c:v>701200</c:v>
                </c:pt>
                <c:pt idx="64">
                  <c:v>426100</c:v>
                </c:pt>
                <c:pt idx="65">
                  <c:v>268500</c:v>
                </c:pt>
                <c:pt idx="66">
                  <c:v>182500</c:v>
                </c:pt>
                <c:pt idx="67">
                  <c:v>179400</c:v>
                </c:pt>
                <c:pt idx="68">
                  <c:v>329500</c:v>
                </c:pt>
                <c:pt idx="69">
                  <c:v>802100</c:v>
                </c:pt>
                <c:pt idx="70">
                  <c:v>739100</c:v>
                </c:pt>
                <c:pt idx="71">
                  <c:v>500000</c:v>
                </c:pt>
                <c:pt idx="72">
                  <c:v>412700</c:v>
                </c:pt>
                <c:pt idx="73">
                  <c:v>447900</c:v>
                </c:pt>
                <c:pt idx="74">
                  <c:v>483100</c:v>
                </c:pt>
                <c:pt idx="75">
                  <c:v>637200</c:v>
                </c:pt>
                <c:pt idx="76">
                  <c:v>396700</c:v>
                </c:pt>
                <c:pt idx="77">
                  <c:v>285800</c:v>
                </c:pt>
                <c:pt idx="78">
                  <c:v>229100</c:v>
                </c:pt>
                <c:pt idx="79">
                  <c:v>322000</c:v>
                </c:pt>
                <c:pt idx="80">
                  <c:v>364900</c:v>
                </c:pt>
                <c:pt idx="81">
                  <c:v>596900</c:v>
                </c:pt>
                <c:pt idx="82">
                  <c:v>445900</c:v>
                </c:pt>
                <c:pt idx="83">
                  <c:v>381900</c:v>
                </c:pt>
                <c:pt idx="84">
                  <c:v>203100</c:v>
                </c:pt>
                <c:pt idx="85">
                  <c:v>225200</c:v>
                </c:pt>
                <c:pt idx="86">
                  <c:v>272900</c:v>
                </c:pt>
                <c:pt idx="87">
                  <c:v>403100</c:v>
                </c:pt>
                <c:pt idx="88">
                  <c:v>438500</c:v>
                </c:pt>
                <c:pt idx="89">
                  <c:v>234400</c:v>
                </c:pt>
                <c:pt idx="90">
                  <c:v>149100</c:v>
                </c:pt>
                <c:pt idx="91">
                  <c:v>169300</c:v>
                </c:pt>
                <c:pt idx="92">
                  <c:v>189000</c:v>
                </c:pt>
                <c:pt idx="93">
                  <c:v>311900</c:v>
                </c:pt>
                <c:pt idx="94">
                  <c:v>539100</c:v>
                </c:pt>
                <c:pt idx="95">
                  <c:v>309600</c:v>
                </c:pt>
                <c:pt idx="96">
                  <c:v>214500</c:v>
                </c:pt>
                <c:pt idx="97">
                  <c:v>147600</c:v>
                </c:pt>
                <c:pt idx="98">
                  <c:v>234400</c:v>
                </c:pt>
                <c:pt idx="99">
                  <c:v>223100</c:v>
                </c:pt>
                <c:pt idx="100">
                  <c:v>193000</c:v>
                </c:pt>
                <c:pt idx="101">
                  <c:v>154600</c:v>
                </c:pt>
                <c:pt idx="102">
                  <c:v>93400</c:v>
                </c:pt>
                <c:pt idx="103">
                  <c:v>98440</c:v>
                </c:pt>
                <c:pt idx="104">
                  <c:v>132400</c:v>
                </c:pt>
                <c:pt idx="105">
                  <c:v>168000</c:v>
                </c:pt>
                <c:pt idx="106">
                  <c:v>259000</c:v>
                </c:pt>
                <c:pt idx="107">
                  <c:v>208100</c:v>
                </c:pt>
                <c:pt idx="108">
                  <c:v>163000</c:v>
                </c:pt>
                <c:pt idx="109">
                  <c:v>108500</c:v>
                </c:pt>
                <c:pt idx="110">
                  <c:v>137800</c:v>
                </c:pt>
                <c:pt idx="111">
                  <c:v>147800</c:v>
                </c:pt>
                <c:pt idx="112">
                  <c:v>242500</c:v>
                </c:pt>
                <c:pt idx="113">
                  <c:v>126800</c:v>
                </c:pt>
                <c:pt idx="114">
                  <c:v>107800</c:v>
                </c:pt>
                <c:pt idx="115">
                  <c:v>109100</c:v>
                </c:pt>
                <c:pt idx="116">
                  <c:v>118900</c:v>
                </c:pt>
                <c:pt idx="117">
                  <c:v>148800</c:v>
                </c:pt>
                <c:pt idx="118">
                  <c:v>159400</c:v>
                </c:pt>
                <c:pt idx="119">
                  <c:v>170200</c:v>
                </c:pt>
                <c:pt idx="120">
                  <c:v>105300</c:v>
                </c:pt>
                <c:pt idx="121">
                  <c:v>75790</c:v>
                </c:pt>
                <c:pt idx="122">
                  <c:v>109500</c:v>
                </c:pt>
                <c:pt idx="123">
                  <c:v>119100</c:v>
                </c:pt>
                <c:pt idx="124">
                  <c:v>131200</c:v>
                </c:pt>
                <c:pt idx="125">
                  <c:v>97650</c:v>
                </c:pt>
                <c:pt idx="126">
                  <c:v>58280</c:v>
                </c:pt>
                <c:pt idx="127">
                  <c:v>64090</c:v>
                </c:pt>
                <c:pt idx="128">
                  <c:v>103900</c:v>
                </c:pt>
                <c:pt idx="129">
                  <c:v>167700</c:v>
                </c:pt>
                <c:pt idx="130">
                  <c:v>143000</c:v>
                </c:pt>
                <c:pt idx="131">
                  <c:v>119200</c:v>
                </c:pt>
                <c:pt idx="132">
                  <c:v>101300</c:v>
                </c:pt>
                <c:pt idx="133">
                  <c:v>96720</c:v>
                </c:pt>
                <c:pt idx="134">
                  <c:v>110000</c:v>
                </c:pt>
                <c:pt idx="135">
                  <c:v>171800</c:v>
                </c:pt>
                <c:pt idx="136">
                  <c:v>129200</c:v>
                </c:pt>
                <c:pt idx="137">
                  <c:v>78790</c:v>
                </c:pt>
                <c:pt idx="138">
                  <c:v>48560</c:v>
                </c:pt>
                <c:pt idx="139">
                  <c:v>57900</c:v>
                </c:pt>
                <c:pt idx="140">
                  <c:v>74150</c:v>
                </c:pt>
                <c:pt idx="141">
                  <c:v>95120</c:v>
                </c:pt>
                <c:pt idx="142">
                  <c:v>105200</c:v>
                </c:pt>
                <c:pt idx="143">
                  <c:v>87480</c:v>
                </c:pt>
                <c:pt idx="144">
                  <c:v>73060</c:v>
                </c:pt>
                <c:pt idx="145">
                  <c:v>92900</c:v>
                </c:pt>
                <c:pt idx="146">
                  <c:v>119200</c:v>
                </c:pt>
                <c:pt idx="147">
                  <c:v>112700</c:v>
                </c:pt>
                <c:pt idx="148">
                  <c:v>66780</c:v>
                </c:pt>
                <c:pt idx="149">
                  <c:v>103700</c:v>
                </c:pt>
                <c:pt idx="150">
                  <c:v>40620</c:v>
                </c:pt>
                <c:pt idx="151">
                  <c:v>37900</c:v>
                </c:pt>
                <c:pt idx="152">
                  <c:v>54160</c:v>
                </c:pt>
                <c:pt idx="153">
                  <c:v>99530</c:v>
                </c:pt>
                <c:pt idx="154">
                  <c:v>95060</c:v>
                </c:pt>
                <c:pt idx="155">
                  <c:v>67010</c:v>
                </c:pt>
                <c:pt idx="156">
                  <c:v>70510</c:v>
                </c:pt>
                <c:pt idx="157">
                  <c:v>59260</c:v>
                </c:pt>
                <c:pt idx="158">
                  <c:v>72570</c:v>
                </c:pt>
                <c:pt idx="159">
                  <c:v>97850</c:v>
                </c:pt>
                <c:pt idx="160">
                  <c:v>90290</c:v>
                </c:pt>
                <c:pt idx="161">
                  <c:v>58040</c:v>
                </c:pt>
                <c:pt idx="162">
                  <c:v>40990</c:v>
                </c:pt>
                <c:pt idx="163">
                  <c:v>39620</c:v>
                </c:pt>
                <c:pt idx="164">
                  <c:v>56720</c:v>
                </c:pt>
                <c:pt idx="165">
                  <c:v>88350</c:v>
                </c:pt>
                <c:pt idx="166">
                  <c:v>108700</c:v>
                </c:pt>
                <c:pt idx="167">
                  <c:v>78600</c:v>
                </c:pt>
                <c:pt idx="168">
                  <c:v>71160</c:v>
                </c:pt>
                <c:pt idx="169">
                  <c:v>227900</c:v>
                </c:pt>
                <c:pt idx="170">
                  <c:v>227900</c:v>
                </c:pt>
                <c:pt idx="171">
                  <c:v>186000</c:v>
                </c:pt>
                <c:pt idx="172">
                  <c:v>95310</c:v>
                </c:pt>
                <c:pt idx="173">
                  <c:v>47970</c:v>
                </c:pt>
                <c:pt idx="174">
                  <c:v>33070</c:v>
                </c:pt>
                <c:pt idx="175">
                  <c:v>39690</c:v>
                </c:pt>
                <c:pt idx="176">
                  <c:v>80680</c:v>
                </c:pt>
                <c:pt idx="177">
                  <c:v>205200</c:v>
                </c:pt>
                <c:pt idx="178">
                  <c:v>334200</c:v>
                </c:pt>
                <c:pt idx="179">
                  <c:v>339300</c:v>
                </c:pt>
                <c:pt idx="180">
                  <c:v>279800</c:v>
                </c:pt>
                <c:pt idx="181">
                  <c:v>114000</c:v>
                </c:pt>
                <c:pt idx="182">
                  <c:v>96550</c:v>
                </c:pt>
                <c:pt idx="183">
                  <c:v>281600</c:v>
                </c:pt>
                <c:pt idx="184">
                  <c:v>266500</c:v>
                </c:pt>
                <c:pt idx="185">
                  <c:v>160400</c:v>
                </c:pt>
                <c:pt idx="186">
                  <c:v>102500</c:v>
                </c:pt>
                <c:pt idx="187">
                  <c:v>109600</c:v>
                </c:pt>
                <c:pt idx="188">
                  <c:v>150000</c:v>
                </c:pt>
                <c:pt idx="189">
                  <c:v>380200</c:v>
                </c:pt>
                <c:pt idx="190">
                  <c:v>448800</c:v>
                </c:pt>
                <c:pt idx="191">
                  <c:v>306000</c:v>
                </c:pt>
                <c:pt idx="192">
                  <c:v>191100</c:v>
                </c:pt>
                <c:pt idx="193">
                  <c:v>175900</c:v>
                </c:pt>
                <c:pt idx="194">
                  <c:v>233200</c:v>
                </c:pt>
                <c:pt idx="195">
                  <c:v>253300</c:v>
                </c:pt>
                <c:pt idx="196">
                  <c:v>231300</c:v>
                </c:pt>
                <c:pt idx="197">
                  <c:v>191500</c:v>
                </c:pt>
                <c:pt idx="198">
                  <c:v>179200</c:v>
                </c:pt>
                <c:pt idx="199">
                  <c:v>147100</c:v>
                </c:pt>
                <c:pt idx="200">
                  <c:v>191000</c:v>
                </c:pt>
                <c:pt idx="201">
                  <c:v>387600</c:v>
                </c:pt>
                <c:pt idx="202">
                  <c:v>332600</c:v>
                </c:pt>
                <c:pt idx="203">
                  <c:v>211200</c:v>
                </c:pt>
                <c:pt idx="204">
                  <c:v>142400</c:v>
                </c:pt>
                <c:pt idx="205">
                  <c:v>142400</c:v>
                </c:pt>
                <c:pt idx="206">
                  <c:v>270400</c:v>
                </c:pt>
                <c:pt idx="207">
                  <c:v>262600</c:v>
                </c:pt>
                <c:pt idx="208">
                  <c:v>415500</c:v>
                </c:pt>
                <c:pt idx="209">
                  <c:v>271900</c:v>
                </c:pt>
                <c:pt idx="210">
                  <c:v>115800</c:v>
                </c:pt>
                <c:pt idx="211">
                  <c:v>109600</c:v>
                </c:pt>
                <c:pt idx="212">
                  <c:v>171300</c:v>
                </c:pt>
                <c:pt idx="213">
                  <c:v>234700</c:v>
                </c:pt>
                <c:pt idx="214">
                  <c:v>348900</c:v>
                </c:pt>
                <c:pt idx="215">
                  <c:v>319600</c:v>
                </c:pt>
                <c:pt idx="216">
                  <c:v>262100</c:v>
                </c:pt>
                <c:pt idx="217">
                  <c:v>248000</c:v>
                </c:pt>
                <c:pt idx="218">
                  <c:v>330000</c:v>
                </c:pt>
                <c:pt idx="219">
                  <c:v>330000</c:v>
                </c:pt>
                <c:pt idx="220">
                  <c:v>287700</c:v>
                </c:pt>
                <c:pt idx="221">
                  <c:v>164900</c:v>
                </c:pt>
                <c:pt idx="222">
                  <c:v>138800</c:v>
                </c:pt>
                <c:pt idx="223">
                  <c:v>174600</c:v>
                </c:pt>
                <c:pt idx="224">
                  <c:v>216600</c:v>
                </c:pt>
                <c:pt idx="225">
                  <c:v>393900</c:v>
                </c:pt>
                <c:pt idx="226">
                  <c:v>343300</c:v>
                </c:pt>
                <c:pt idx="227">
                  <c:v>371900</c:v>
                </c:pt>
                <c:pt idx="228">
                  <c:v>229700</c:v>
                </c:pt>
                <c:pt idx="229">
                  <c:v>276800</c:v>
                </c:pt>
                <c:pt idx="230">
                  <c:v>303900</c:v>
                </c:pt>
                <c:pt idx="231">
                  <c:v>304700</c:v>
                </c:pt>
                <c:pt idx="232">
                  <c:v>230600</c:v>
                </c:pt>
                <c:pt idx="233">
                  <c:v>160300</c:v>
                </c:pt>
                <c:pt idx="234">
                  <c:v>101800</c:v>
                </c:pt>
                <c:pt idx="235">
                  <c:v>107000</c:v>
                </c:pt>
                <c:pt idx="236">
                  <c:v>115100</c:v>
                </c:pt>
                <c:pt idx="237">
                  <c:v>259500</c:v>
                </c:pt>
                <c:pt idx="238">
                  <c:v>265300</c:v>
                </c:pt>
                <c:pt idx="239">
                  <c:v>205200</c:v>
                </c:pt>
                <c:pt idx="240">
                  <c:v>190900</c:v>
                </c:pt>
                <c:pt idx="241">
                  <c:v>134800</c:v>
                </c:pt>
                <c:pt idx="242">
                  <c:v>152800</c:v>
                </c:pt>
                <c:pt idx="243">
                  <c:v>138500</c:v>
                </c:pt>
                <c:pt idx="244">
                  <c:v>195700</c:v>
                </c:pt>
                <c:pt idx="245">
                  <c:v>98730</c:v>
                </c:pt>
                <c:pt idx="246">
                  <c:v>63550</c:v>
                </c:pt>
                <c:pt idx="247">
                  <c:v>52450</c:v>
                </c:pt>
                <c:pt idx="248">
                  <c:v>157400</c:v>
                </c:pt>
                <c:pt idx="249">
                  <c:v>173800</c:v>
                </c:pt>
                <c:pt idx="250">
                  <c:v>157800</c:v>
                </c:pt>
                <c:pt idx="251">
                  <c:v>96720</c:v>
                </c:pt>
                <c:pt idx="252">
                  <c:v>91890</c:v>
                </c:pt>
                <c:pt idx="253">
                  <c:v>112800</c:v>
                </c:pt>
                <c:pt idx="254">
                  <c:v>159900</c:v>
                </c:pt>
                <c:pt idx="255">
                  <c:v>175700</c:v>
                </c:pt>
                <c:pt idx="256">
                  <c:v>113800</c:v>
                </c:pt>
                <c:pt idx="257">
                  <c:v>80630</c:v>
                </c:pt>
                <c:pt idx="258">
                  <c:v>63200</c:v>
                </c:pt>
                <c:pt idx="259">
                  <c:v>54020</c:v>
                </c:pt>
                <c:pt idx="260">
                  <c:v>122200</c:v>
                </c:pt>
                <c:pt idx="261">
                  <c:v>122200</c:v>
                </c:pt>
                <c:pt idx="262">
                  <c:v>110700</c:v>
                </c:pt>
                <c:pt idx="263">
                  <c:v>98680</c:v>
                </c:pt>
                <c:pt idx="264">
                  <c:v>84320</c:v>
                </c:pt>
                <c:pt idx="265">
                  <c:v>61070</c:v>
                </c:pt>
                <c:pt idx="266">
                  <c:v>80500</c:v>
                </c:pt>
                <c:pt idx="267">
                  <c:v>97900</c:v>
                </c:pt>
                <c:pt idx="268">
                  <c:v>87340</c:v>
                </c:pt>
                <c:pt idx="269">
                  <c:v>107400</c:v>
                </c:pt>
                <c:pt idx="270">
                  <c:v>41050</c:v>
                </c:pt>
                <c:pt idx="271">
                  <c:v>44980</c:v>
                </c:pt>
                <c:pt idx="272">
                  <c:v>57910</c:v>
                </c:pt>
                <c:pt idx="273">
                  <c:v>103100</c:v>
                </c:pt>
                <c:pt idx="274">
                  <c:v>103600</c:v>
                </c:pt>
                <c:pt idx="275">
                  <c:v>89540</c:v>
                </c:pt>
                <c:pt idx="276">
                  <c:v>68700</c:v>
                </c:pt>
                <c:pt idx="277">
                  <c:v>86950</c:v>
                </c:pt>
                <c:pt idx="278">
                  <c:v>120600</c:v>
                </c:pt>
                <c:pt idx="279">
                  <c:v>110800</c:v>
                </c:pt>
                <c:pt idx="280">
                  <c:v>116800</c:v>
                </c:pt>
                <c:pt idx="281">
                  <c:v>60080</c:v>
                </c:pt>
                <c:pt idx="282">
                  <c:v>48100</c:v>
                </c:pt>
                <c:pt idx="283">
                  <c:v>44800</c:v>
                </c:pt>
                <c:pt idx="284">
                  <c:v>104900</c:v>
                </c:pt>
                <c:pt idx="285">
                  <c:v>107800</c:v>
                </c:pt>
                <c:pt idx="286">
                  <c:v>99020</c:v>
                </c:pt>
                <c:pt idx="287">
                  <c:v>82950</c:v>
                </c:pt>
                <c:pt idx="288">
                  <c:v>63580</c:v>
                </c:pt>
                <c:pt idx="289">
                  <c:v>68790</c:v>
                </c:pt>
                <c:pt idx="290">
                  <c:v>84920</c:v>
                </c:pt>
                <c:pt idx="291">
                  <c:v>103200</c:v>
                </c:pt>
                <c:pt idx="292">
                  <c:v>93790</c:v>
                </c:pt>
                <c:pt idx="293">
                  <c:v>67340</c:v>
                </c:pt>
                <c:pt idx="294">
                  <c:v>44250</c:v>
                </c:pt>
                <c:pt idx="295">
                  <c:v>42120</c:v>
                </c:pt>
                <c:pt idx="296">
                  <c:v>89930</c:v>
                </c:pt>
                <c:pt idx="297" formatCode="General">
                  <c:v>62009.608998908865</c:v>
                </c:pt>
                <c:pt idx="298" formatCode="General">
                  <c:v>78420.916743907641</c:v>
                </c:pt>
                <c:pt idx="299" formatCode="General">
                  <c:v>87867.338170624003</c:v>
                </c:pt>
                <c:pt idx="300" formatCode="General">
                  <c:v>70095.129681057733</c:v>
                </c:pt>
                <c:pt idx="301" formatCode="General">
                  <c:v>55855.661341503466</c:v>
                </c:pt>
                <c:pt idx="302" formatCode="General">
                  <c:v>75964.004297421561</c:v>
                </c:pt>
                <c:pt idx="303" formatCode="General">
                  <c:v>102580.09043168038</c:v>
                </c:pt>
                <c:pt idx="304" formatCode="General">
                  <c:v>95650.27076263685</c:v>
                </c:pt>
                <c:pt idx="305" formatCode="General">
                  <c:v>49358.031393471334</c:v>
                </c:pt>
                <c:pt idx="306" formatCode="General">
                  <c:v>86050.43421407463</c:v>
                </c:pt>
                <c:pt idx="307" formatCode="General">
                  <c:v>22949.988382710988</c:v>
                </c:pt>
                <c:pt idx="308" formatCode="General">
                  <c:v>20218.445307170943</c:v>
                </c:pt>
                <c:pt idx="309" formatCode="General">
                  <c:v>36418.45227643312</c:v>
                </c:pt>
                <c:pt idx="310" formatCode="General">
                  <c:v>81396.262119032079</c:v>
                </c:pt>
                <c:pt idx="311" formatCode="General">
                  <c:v>76745.367346795145</c:v>
                </c:pt>
                <c:pt idx="312" formatCode="General">
                  <c:v>48610.533304054843</c:v>
                </c:pt>
                <c:pt idx="313" formatCode="General">
                  <c:v>52227.824039913103</c:v>
                </c:pt>
                <c:pt idx="314" formatCode="General">
                  <c:v>41091.745522400495</c:v>
                </c:pt>
                <c:pt idx="315" formatCode="General">
                  <c:v>53745.77091858309</c:v>
                </c:pt>
                <c:pt idx="316" formatCode="General">
                  <c:v>78028.08287207596</c:v>
                </c:pt>
                <c:pt idx="317" formatCode="General">
                  <c:v>75852.026121540563</c:v>
                </c:pt>
                <c:pt idx="318" formatCode="General">
                  <c:v>42197.433719382185</c:v>
                </c:pt>
                <c:pt idx="319" formatCode="General">
                  <c:v>21986.28929588123</c:v>
                </c:pt>
                <c:pt idx="320" formatCode="General">
                  <c:v>20860.809291641141</c:v>
                </c:pt>
                <c:pt idx="321" formatCode="General">
                  <c:v>38759.829553948162</c:v>
                </c:pt>
                <c:pt idx="322" formatCode="General">
                  <c:v>68915.698539251069</c:v>
                </c:pt>
                <c:pt idx="323" formatCode="General">
                  <c:v>91382.358957520482</c:v>
                </c:pt>
                <c:pt idx="324" formatCode="General">
                  <c:v>65034.584850762476</c:v>
                </c:pt>
                <c:pt idx="325" formatCode="General">
                  <c:v>55512.88297452149</c:v>
                </c:pt>
                <c:pt idx="326" formatCode="General">
                  <c:v>194727.56951946116</c:v>
                </c:pt>
                <c:pt idx="327" formatCode="General">
                  <c:v>207629.92919903109</c:v>
                </c:pt>
                <c:pt idx="328" formatCode="General">
                  <c:v>176212.84761430972</c:v>
                </c:pt>
                <c:pt idx="329" formatCode="General">
                  <c:v>90478.328516740861</c:v>
                </c:pt>
                <c:pt idx="330" formatCode="General">
                  <c:v>40583.925908023564</c:v>
                </c:pt>
                <c:pt idx="331" formatCode="General">
                  <c:v>11976.78895858879</c:v>
                </c:pt>
                <c:pt idx="332" formatCode="General">
                  <c:v>19429.582372454286</c:v>
                </c:pt>
                <c:pt idx="333" formatCode="General">
                  <c:v>60832.221191828183</c:v>
                </c:pt>
                <c:pt idx="334" formatCode="General">
                  <c:v>181531.0840241469</c:v>
                </c:pt>
                <c:pt idx="335" formatCode="General">
                  <c:v>318105.41997245885</c:v>
                </c:pt>
                <c:pt idx="336" formatCode="General">
                  <c:v>318621.90044457366</c:v>
                </c:pt>
                <c:pt idx="337" formatCode="General">
                  <c:v>266019.80533582927</c:v>
                </c:pt>
                <c:pt idx="338" formatCode="General">
                  <c:v>109951.24241836794</c:v>
                </c:pt>
                <c:pt idx="339" formatCode="General">
                  <c:v>85071.911103827733</c:v>
                </c:pt>
                <c:pt idx="340" formatCode="General">
                  <c:v>256872.14332217697</c:v>
                </c:pt>
                <c:pt idx="341" formatCode="General">
                  <c:v>252319.72257744573</c:v>
                </c:pt>
                <c:pt idx="342" formatCode="General">
                  <c:v>156887.73858310762</c:v>
                </c:pt>
                <c:pt idx="343" formatCode="General">
                  <c:v>86272.304308711158</c:v>
                </c:pt>
                <c:pt idx="344" formatCode="General">
                  <c:v>93079.768134492188</c:v>
                </c:pt>
                <c:pt idx="345" formatCode="General">
                  <c:v>135494.97434954703</c:v>
                </c:pt>
                <c:pt idx="346" formatCode="General">
                  <c:v>357065.71522883698</c:v>
                </c:pt>
                <c:pt idx="347" formatCode="General">
                  <c:v>431843.30076197331</c:v>
                </c:pt>
                <c:pt idx="348" formatCode="General">
                  <c:v>296659.12218457938</c:v>
                </c:pt>
                <c:pt idx="349" formatCode="General">
                  <c:v>192881.12777701719</c:v>
                </c:pt>
                <c:pt idx="350" formatCode="General">
                  <c:v>159327.09485958616</c:v>
                </c:pt>
                <c:pt idx="351" formatCode="General">
                  <c:v>205299.64121895746</c:v>
                </c:pt>
                <c:pt idx="352" formatCode="General">
                  <c:v>234910.73084060638</c:v>
                </c:pt>
                <c:pt idx="353" formatCode="General">
                  <c:v>230922.88021411246</c:v>
                </c:pt>
                <c:pt idx="354" formatCode="General">
                  <c:v>190732.14708916273</c:v>
                </c:pt>
                <c:pt idx="355" formatCode="General">
                  <c:v>160811.17462916335</c:v>
                </c:pt>
                <c:pt idx="356" formatCode="General">
                  <c:v>132558.34599576902</c:v>
                </c:pt>
                <c:pt idx="357" formatCode="General">
                  <c:v>173894.47648869554</c:v>
                </c:pt>
                <c:pt idx="358" formatCode="General">
                  <c:v>366537.06781317759</c:v>
                </c:pt>
                <c:pt idx="359" formatCode="General">
                  <c:v>322568.19190486334</c:v>
                </c:pt>
                <c:pt idx="360" formatCode="General">
                  <c:v>219144.86143143731</c:v>
                </c:pt>
                <c:pt idx="361" formatCode="General">
                  <c:v>129668.23490520631</c:v>
                </c:pt>
                <c:pt idx="362" formatCode="General">
                  <c:v>125917.52384004461</c:v>
                </c:pt>
                <c:pt idx="363" formatCode="General">
                  <c:v>241712.79755366457</c:v>
                </c:pt>
                <c:pt idx="364" formatCode="General">
                  <c:v>271152.87667228229</c:v>
                </c:pt>
                <c:pt idx="365" formatCode="General">
                  <c:v>403447.90753240272</c:v>
                </c:pt>
                <c:pt idx="366" formatCode="General">
                  <c:v>263058.82772615028</c:v>
                </c:pt>
                <c:pt idx="367" formatCode="General">
                  <c:v>99315.794838801652</c:v>
                </c:pt>
                <c:pt idx="368" formatCode="General">
                  <c:v>89653.40309816644</c:v>
                </c:pt>
                <c:pt idx="369" formatCode="General">
                  <c:v>152212.41225764377</c:v>
                </c:pt>
                <c:pt idx="370" formatCode="General">
                  <c:v>227163.79882802287</c:v>
                </c:pt>
                <c:pt idx="371" formatCode="General">
                  <c:v>341234.76629384351</c:v>
                </c:pt>
                <c:pt idx="372" formatCode="General">
                  <c:v>310635.68446277711</c:v>
                </c:pt>
                <c:pt idx="373" formatCode="General">
                  <c:v>245609.25631888473</c:v>
                </c:pt>
                <c:pt idx="374" formatCode="General">
                  <c:v>225465.39795631665</c:v>
                </c:pt>
                <c:pt idx="375" formatCode="General">
                  <c:v>310167.657395232</c:v>
                </c:pt>
                <c:pt idx="376" formatCode="General">
                  <c:v>320096.32751449954</c:v>
                </c:pt>
                <c:pt idx="377" formatCode="General">
                  <c:v>316648.18372319813</c:v>
                </c:pt>
                <c:pt idx="378" formatCode="General">
                  <c:v>148318.59406920895</c:v>
                </c:pt>
                <c:pt idx="379" formatCode="General">
                  <c:v>114734.79729867096</c:v>
                </c:pt>
                <c:pt idx="380" formatCode="General">
                  <c:v>150460.87304855025</c:v>
                </c:pt>
                <c:pt idx="381" formatCode="General">
                  <c:v>199465.72636967796</c:v>
                </c:pt>
                <c:pt idx="382" formatCode="General">
                  <c:v>379854.48898270319</c:v>
                </c:pt>
                <c:pt idx="383" formatCode="General">
                  <c:v>378990.74092689133</c:v>
                </c:pt>
                <c:pt idx="384" formatCode="General">
                  <c:v>362664.10222088906</c:v>
                </c:pt>
                <c:pt idx="385" formatCode="General">
                  <c:v>210659.64952451459</c:v>
                </c:pt>
                <c:pt idx="386" formatCode="General">
                  <c:v>253004.01695960114</c:v>
                </c:pt>
                <c:pt idx="387" formatCode="General">
                  <c:v>292069.98559887568</c:v>
                </c:pt>
                <c:pt idx="388" formatCode="General">
                  <c:v>297736.48514648236</c:v>
                </c:pt>
                <c:pt idx="389" formatCode="General">
                  <c:v>241863.68143854511</c:v>
                </c:pt>
                <c:pt idx="390" formatCode="General">
                  <c:v>139677.68820500714</c:v>
                </c:pt>
                <c:pt idx="391" formatCode="General">
                  <c:v>133136.18406890263</c:v>
                </c:pt>
                <c:pt idx="392" formatCode="General">
                  <c:v>123133.50831789328</c:v>
                </c:pt>
                <c:pt idx="393" formatCode="General">
                  <c:v>175408.63887263503</c:v>
                </c:pt>
                <c:pt idx="394" formatCode="General">
                  <c:v>271085.65231615631</c:v>
                </c:pt>
                <c:pt idx="395" formatCode="General">
                  <c:v>387994.28815063601</c:v>
                </c:pt>
                <c:pt idx="396" formatCode="General">
                  <c:v>285313.12388727081</c:v>
                </c:pt>
                <c:pt idx="397" formatCode="General">
                  <c:v>245147.85328888014</c:v>
                </c:pt>
                <c:pt idx="398" formatCode="General">
                  <c:v>128189.60264538671</c:v>
                </c:pt>
                <c:pt idx="399" formatCode="General">
                  <c:v>147536.9886616802</c:v>
                </c:pt>
                <c:pt idx="400" formatCode="General">
                  <c:v>164629.04032136331</c:v>
                </c:pt>
                <c:pt idx="401" formatCode="General">
                  <c:v>258839.91146279231</c:v>
                </c:pt>
                <c:pt idx="402" formatCode="General">
                  <c:v>228060.80031041603</c:v>
                </c:pt>
                <c:pt idx="403" formatCode="General">
                  <c:v>110321.02555414333</c:v>
                </c:pt>
                <c:pt idx="404" formatCode="General">
                  <c:v>60933.93744746341</c:v>
                </c:pt>
                <c:pt idx="405" formatCode="General">
                  <c:v>124149.67492566232</c:v>
                </c:pt>
                <c:pt idx="406" formatCode="General">
                  <c:v>142130.89641820814</c:v>
                </c:pt>
                <c:pt idx="407" formatCode="General">
                  <c:v>195454.83209359122</c:v>
                </c:pt>
                <c:pt idx="408" formatCode="General">
                  <c:v>278453.35430826497</c:v>
                </c:pt>
                <c:pt idx="409" formatCode="General">
                  <c:v>164648.427435613</c:v>
                </c:pt>
                <c:pt idx="410" formatCode="General">
                  <c:v>125343.13487308049</c:v>
                </c:pt>
                <c:pt idx="411" formatCode="General">
                  <c:v>115703.0955397684</c:v>
                </c:pt>
                <c:pt idx="412" formatCode="General">
                  <c:v>166495.01442684932</c:v>
                </c:pt>
                <c:pt idx="413" formatCode="General">
                  <c:v>131096.23625492956</c:v>
                </c:pt>
                <c:pt idx="414" formatCode="General">
                  <c:v>100209.48923888682</c:v>
                </c:pt>
                <c:pt idx="415" formatCode="General">
                  <c:v>72646.452328736224</c:v>
                </c:pt>
                <c:pt idx="416" formatCode="General">
                  <c:v>37724.291257194025</c:v>
                </c:pt>
                <c:pt idx="417" formatCode="General">
                  <c:v>74434.312961525007</c:v>
                </c:pt>
                <c:pt idx="418" formatCode="General">
                  <c:v>91196.481332240306</c:v>
                </c:pt>
                <c:pt idx="419" formatCode="General">
                  <c:v>103868.08335314285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4-445E-BB43-2D1ACB49888B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89930</c:v>
                </c:pt>
                <c:pt idx="297" formatCode="0.00E+00">
                  <c:v>62009.608998908865</c:v>
                </c:pt>
                <c:pt idx="298" formatCode="0.00E+00">
                  <c:v>78420.916743907641</c:v>
                </c:pt>
                <c:pt idx="299" formatCode="0.00E+00">
                  <c:v>87867.338170624003</c:v>
                </c:pt>
                <c:pt idx="300" formatCode="0.00E+00">
                  <c:v>70095.129681057733</c:v>
                </c:pt>
                <c:pt idx="301" formatCode="0.00E+00">
                  <c:v>55855.661341503466</c:v>
                </c:pt>
                <c:pt idx="302" formatCode="0.00E+00">
                  <c:v>75964.004297421561</c:v>
                </c:pt>
                <c:pt idx="303" formatCode="0.00E+00">
                  <c:v>102580.09043168038</c:v>
                </c:pt>
                <c:pt idx="304" formatCode="0.00E+00">
                  <c:v>95650.27076263685</c:v>
                </c:pt>
                <c:pt idx="305" formatCode="0.00E+00">
                  <c:v>49358.031393471334</c:v>
                </c:pt>
                <c:pt idx="306" formatCode="0.00E+00">
                  <c:v>86050.43421407463</c:v>
                </c:pt>
                <c:pt idx="307" formatCode="0.00E+00">
                  <c:v>22949.988382710988</c:v>
                </c:pt>
                <c:pt idx="308" formatCode="0.00E+00">
                  <c:v>20218.445307170943</c:v>
                </c:pt>
                <c:pt idx="309" formatCode="0.00E+00">
                  <c:v>36418.45227643312</c:v>
                </c:pt>
                <c:pt idx="310" formatCode="0.00E+00">
                  <c:v>81396.262119032079</c:v>
                </c:pt>
                <c:pt idx="311" formatCode="0.00E+00">
                  <c:v>76745.367346795145</c:v>
                </c:pt>
                <c:pt idx="312" formatCode="0.00E+00">
                  <c:v>48610.533304054843</c:v>
                </c:pt>
                <c:pt idx="313" formatCode="0.00E+00">
                  <c:v>52227.824039913103</c:v>
                </c:pt>
                <c:pt idx="314" formatCode="0.00E+00">
                  <c:v>41091.745522400495</c:v>
                </c:pt>
                <c:pt idx="315" formatCode="0.00E+00">
                  <c:v>53745.77091858309</c:v>
                </c:pt>
                <c:pt idx="316" formatCode="0.00E+00">
                  <c:v>78028.08287207596</c:v>
                </c:pt>
                <c:pt idx="317" formatCode="0.00E+00">
                  <c:v>75852.026121540563</c:v>
                </c:pt>
                <c:pt idx="318" formatCode="0.00E+00">
                  <c:v>42197.433719382185</c:v>
                </c:pt>
                <c:pt idx="319" formatCode="0.00E+00">
                  <c:v>21986.28929588123</c:v>
                </c:pt>
                <c:pt idx="320" formatCode="0.00E+00">
                  <c:v>20860.809291641141</c:v>
                </c:pt>
                <c:pt idx="321" formatCode="0.00E+00">
                  <c:v>38759.829553948162</c:v>
                </c:pt>
                <c:pt idx="322" formatCode="0.00E+00">
                  <c:v>68915.698539251069</c:v>
                </c:pt>
                <c:pt idx="323" formatCode="0.00E+00">
                  <c:v>91382.358957520482</c:v>
                </c:pt>
                <c:pt idx="324" formatCode="0.00E+00">
                  <c:v>65034.584850762476</c:v>
                </c:pt>
                <c:pt idx="325" formatCode="0.00E+00">
                  <c:v>55512.88297452149</c:v>
                </c:pt>
                <c:pt idx="326" formatCode="0.00E+00">
                  <c:v>194727.56951946116</c:v>
                </c:pt>
                <c:pt idx="327" formatCode="0.00E+00">
                  <c:v>207629.92919903109</c:v>
                </c:pt>
                <c:pt idx="328" formatCode="0.00E+00">
                  <c:v>176212.84761430972</c:v>
                </c:pt>
                <c:pt idx="329" formatCode="0.00E+00">
                  <c:v>90478.328516740861</c:v>
                </c:pt>
                <c:pt idx="330" formatCode="0.00E+00">
                  <c:v>40583.925908023564</c:v>
                </c:pt>
                <c:pt idx="331" formatCode="0.00E+00">
                  <c:v>11976.78895858879</c:v>
                </c:pt>
                <c:pt idx="332" formatCode="0.00E+00">
                  <c:v>19429.582372454286</c:v>
                </c:pt>
                <c:pt idx="333" formatCode="0.00E+00">
                  <c:v>60832.221191828183</c:v>
                </c:pt>
                <c:pt idx="334" formatCode="0.00E+00">
                  <c:v>181531.0840241469</c:v>
                </c:pt>
                <c:pt idx="335" formatCode="0.00E+00">
                  <c:v>318105.41997245885</c:v>
                </c:pt>
                <c:pt idx="336" formatCode="0.00E+00">
                  <c:v>318621.90044457366</c:v>
                </c:pt>
                <c:pt idx="337" formatCode="0.00E+00">
                  <c:v>266019.80533582927</c:v>
                </c:pt>
                <c:pt idx="338" formatCode="0.00E+00">
                  <c:v>109951.24241836794</c:v>
                </c:pt>
                <c:pt idx="339" formatCode="0.00E+00">
                  <c:v>85071.911103827733</c:v>
                </c:pt>
                <c:pt idx="340" formatCode="0.00E+00">
                  <c:v>256872.14332217697</c:v>
                </c:pt>
                <c:pt idx="341" formatCode="0.00E+00">
                  <c:v>252319.72257744573</c:v>
                </c:pt>
                <c:pt idx="342" formatCode="0.00E+00">
                  <c:v>156887.73858310762</c:v>
                </c:pt>
                <c:pt idx="343" formatCode="0.00E+00">
                  <c:v>86272.304308711158</c:v>
                </c:pt>
                <c:pt idx="344" formatCode="0.00E+00">
                  <c:v>93079.768134492188</c:v>
                </c:pt>
                <c:pt idx="345" formatCode="0.00E+00">
                  <c:v>135494.97434954703</c:v>
                </c:pt>
                <c:pt idx="346" formatCode="0.00E+00">
                  <c:v>357065.71522883698</c:v>
                </c:pt>
                <c:pt idx="347" formatCode="0.00E+00">
                  <c:v>431843.30076197331</c:v>
                </c:pt>
                <c:pt idx="348" formatCode="0.00E+00">
                  <c:v>296659.12218457938</c:v>
                </c:pt>
                <c:pt idx="349" formatCode="0.00E+00">
                  <c:v>192881.12777701719</c:v>
                </c:pt>
                <c:pt idx="350" formatCode="0.00E+00">
                  <c:v>159327.09485958616</c:v>
                </c:pt>
                <c:pt idx="351" formatCode="0.00E+00">
                  <c:v>205299.64121895746</c:v>
                </c:pt>
                <c:pt idx="352" formatCode="0.00E+00">
                  <c:v>234910.73084060638</c:v>
                </c:pt>
                <c:pt idx="353" formatCode="0.00E+00">
                  <c:v>230922.88021411246</c:v>
                </c:pt>
                <c:pt idx="354" formatCode="0.00E+00">
                  <c:v>190732.14708916273</c:v>
                </c:pt>
                <c:pt idx="355" formatCode="0.00E+00">
                  <c:v>160811.17462916335</c:v>
                </c:pt>
                <c:pt idx="356" formatCode="0.00E+00">
                  <c:v>132558.34599576902</c:v>
                </c:pt>
                <c:pt idx="357" formatCode="0.00E+00">
                  <c:v>173894.47648869554</c:v>
                </c:pt>
                <c:pt idx="358" formatCode="0.00E+00">
                  <c:v>366537.06781317759</c:v>
                </c:pt>
                <c:pt idx="359" formatCode="0.00E+00">
                  <c:v>322568.19190486334</c:v>
                </c:pt>
                <c:pt idx="360" formatCode="0.00E+00">
                  <c:v>219144.86143143731</c:v>
                </c:pt>
                <c:pt idx="361" formatCode="0.00E+00">
                  <c:v>129668.23490520631</c:v>
                </c:pt>
                <c:pt idx="362" formatCode="0.00E+00">
                  <c:v>125917.52384004461</c:v>
                </c:pt>
                <c:pt idx="363" formatCode="0.00E+00">
                  <c:v>241712.79755366457</c:v>
                </c:pt>
                <c:pt idx="364" formatCode="0.00E+00">
                  <c:v>271152.87667228229</c:v>
                </c:pt>
                <c:pt idx="365" formatCode="0.00E+00">
                  <c:v>403447.90753240272</c:v>
                </c:pt>
                <c:pt idx="366" formatCode="0.00E+00">
                  <c:v>263058.82772615028</c:v>
                </c:pt>
                <c:pt idx="367" formatCode="0.00E+00">
                  <c:v>99315.794838801652</c:v>
                </c:pt>
                <c:pt idx="368" formatCode="0.00E+00">
                  <c:v>89653.40309816644</c:v>
                </c:pt>
                <c:pt idx="369" formatCode="0.00E+00">
                  <c:v>152212.41225764377</c:v>
                </c:pt>
                <c:pt idx="370" formatCode="0.00E+00">
                  <c:v>227163.79882802287</c:v>
                </c:pt>
                <c:pt idx="371" formatCode="0.00E+00">
                  <c:v>341234.76629384351</c:v>
                </c:pt>
                <c:pt idx="372" formatCode="0.00E+00">
                  <c:v>310635.68446277711</c:v>
                </c:pt>
                <c:pt idx="373" formatCode="0.00E+00">
                  <c:v>245609.25631888473</c:v>
                </c:pt>
                <c:pt idx="374" formatCode="0.00E+00">
                  <c:v>225465.39795631665</c:v>
                </c:pt>
                <c:pt idx="375" formatCode="0.00E+00">
                  <c:v>310167.657395232</c:v>
                </c:pt>
                <c:pt idx="376" formatCode="0.00E+00">
                  <c:v>320096.32751449954</c:v>
                </c:pt>
                <c:pt idx="377" formatCode="0.00E+00">
                  <c:v>316648.18372319813</c:v>
                </c:pt>
                <c:pt idx="378" formatCode="0.00E+00">
                  <c:v>148318.59406920895</c:v>
                </c:pt>
                <c:pt idx="379" formatCode="0.00E+00">
                  <c:v>114734.79729867096</c:v>
                </c:pt>
                <c:pt idx="380" formatCode="0.00E+00">
                  <c:v>150460.87304855025</c:v>
                </c:pt>
                <c:pt idx="381" formatCode="0.00E+00">
                  <c:v>199465.72636967796</c:v>
                </c:pt>
                <c:pt idx="382" formatCode="0.00E+00">
                  <c:v>379854.48898270319</c:v>
                </c:pt>
                <c:pt idx="383" formatCode="0.00E+00">
                  <c:v>378990.74092689133</c:v>
                </c:pt>
                <c:pt idx="384" formatCode="0.00E+00">
                  <c:v>362664.10222088906</c:v>
                </c:pt>
                <c:pt idx="385" formatCode="0.00E+00">
                  <c:v>210659.64952451459</c:v>
                </c:pt>
                <c:pt idx="386" formatCode="0.00E+00">
                  <c:v>253004.01695960114</c:v>
                </c:pt>
                <c:pt idx="387" formatCode="0.00E+00">
                  <c:v>292069.98559887568</c:v>
                </c:pt>
                <c:pt idx="388" formatCode="0.00E+00">
                  <c:v>297736.48514648236</c:v>
                </c:pt>
                <c:pt idx="389" formatCode="0.00E+00">
                  <c:v>241863.68143854511</c:v>
                </c:pt>
                <c:pt idx="390" formatCode="0.00E+00">
                  <c:v>139677.68820500714</c:v>
                </c:pt>
                <c:pt idx="391" formatCode="0.00E+00">
                  <c:v>133136.18406890263</c:v>
                </c:pt>
                <c:pt idx="392" formatCode="0.00E+00">
                  <c:v>123133.50831789328</c:v>
                </c:pt>
                <c:pt idx="393" formatCode="0.00E+00">
                  <c:v>175408.63887263503</c:v>
                </c:pt>
                <c:pt idx="394" formatCode="0.00E+00">
                  <c:v>271085.65231615631</c:v>
                </c:pt>
                <c:pt idx="395" formatCode="0.00E+00">
                  <c:v>387994.28815063601</c:v>
                </c:pt>
                <c:pt idx="396" formatCode="0.00E+00">
                  <c:v>285313.12388727081</c:v>
                </c:pt>
                <c:pt idx="397" formatCode="0.00E+00">
                  <c:v>245147.85328888014</c:v>
                </c:pt>
                <c:pt idx="398" formatCode="0.00E+00">
                  <c:v>128189.60264538671</c:v>
                </c:pt>
                <c:pt idx="399" formatCode="0.00E+00">
                  <c:v>147536.9886616802</c:v>
                </c:pt>
                <c:pt idx="400" formatCode="0.00E+00">
                  <c:v>164629.04032136331</c:v>
                </c:pt>
                <c:pt idx="401" formatCode="0.00E+00">
                  <c:v>258839.91146279231</c:v>
                </c:pt>
                <c:pt idx="402" formatCode="0.00E+00">
                  <c:v>228060.80031041603</c:v>
                </c:pt>
                <c:pt idx="403" formatCode="0.00E+00">
                  <c:v>110321.02555414333</c:v>
                </c:pt>
                <c:pt idx="404" formatCode="0.00E+00">
                  <c:v>60933.93744746341</c:v>
                </c:pt>
                <c:pt idx="405" formatCode="0.00E+00">
                  <c:v>124149.67492566232</c:v>
                </c:pt>
                <c:pt idx="406" formatCode="0.00E+00">
                  <c:v>142130.89641820814</c:v>
                </c:pt>
                <c:pt idx="407" formatCode="0.00E+00">
                  <c:v>195454.83209359122</c:v>
                </c:pt>
                <c:pt idx="408" formatCode="0.00E+00">
                  <c:v>278453.35430826497</c:v>
                </c:pt>
                <c:pt idx="409" formatCode="0.00E+00">
                  <c:v>164648.427435613</c:v>
                </c:pt>
                <c:pt idx="410" formatCode="0.00E+00">
                  <c:v>125343.13487308049</c:v>
                </c:pt>
                <c:pt idx="411" formatCode="0.00E+00">
                  <c:v>115703.0955397684</c:v>
                </c:pt>
                <c:pt idx="412" formatCode="0.00E+00">
                  <c:v>166495.01442684932</c:v>
                </c:pt>
                <c:pt idx="413" formatCode="0.00E+00">
                  <c:v>131096.23625492956</c:v>
                </c:pt>
                <c:pt idx="414" formatCode="0.00E+00">
                  <c:v>100209.48923888682</c:v>
                </c:pt>
                <c:pt idx="415" formatCode="0.00E+00">
                  <c:v>72646.452328736224</c:v>
                </c:pt>
                <c:pt idx="416" formatCode="0.00E+00">
                  <c:v>37724.291257194025</c:v>
                </c:pt>
                <c:pt idx="417" formatCode="0.00E+00">
                  <c:v>74434.312961525007</c:v>
                </c:pt>
                <c:pt idx="418" formatCode="0.00E+00">
                  <c:v>91196.481332240306</c:v>
                </c:pt>
                <c:pt idx="419" formatCode="0.00E+00">
                  <c:v>103868.08335314285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4-445E-BB43-2D1ACB49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65888"/>
        <c:axId val="10563366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89930</c:v>
                      </c:pt>
                      <c:pt idx="297" formatCode="0.00E+00">
                        <c:v>-71308.924750526989</c:v>
                      </c:pt>
                      <c:pt idx="298" formatCode="0.00E+00">
                        <c:v>-101030.03917111515</c:v>
                      </c:pt>
                      <c:pt idx="299" formatCode="0.00E+00">
                        <c:v>-128150.03597928029</c:v>
                      </c:pt>
                      <c:pt idx="300" formatCode="0.00E+00">
                        <c:v>-177203.16804089429</c:v>
                      </c:pt>
                      <c:pt idx="301" formatCode="0.00E+00">
                        <c:v>-219247.06036648827</c:v>
                      </c:pt>
                      <c:pt idx="302" formatCode="0.00E+00">
                        <c:v>-224433.59853454388</c:v>
                      </c:pt>
                      <c:pt idx="303" formatCode="0.00E+00">
                        <c:v>-221191.62002489669</c:v>
                      </c:pt>
                      <c:pt idx="304" formatCode="0.00E+00">
                        <c:v>-249964.75372728112</c:v>
                      </c:pt>
                      <c:pt idx="305" formatCode="0.00E+00">
                        <c:v>-316843.59246751218</c:v>
                      </c:pt>
                      <c:pt idx="306" formatCode="0.00E+00">
                        <c:v>-299682.3859288377</c:v>
                      </c:pt>
                      <c:pt idx="307" formatCode="0.00E+00">
                        <c:v>-381411.62991430145</c:v>
                      </c:pt>
                      <c:pt idx="308" formatCode="0.00E+00">
                        <c:v>-401989.07986878743</c:v>
                      </c:pt>
                      <c:pt idx="309" formatCode="0.00E+00">
                        <c:v>-402947.53636328096</c:v>
                      </c:pt>
                      <c:pt idx="310" formatCode="0.00E+00">
                        <c:v>-374518.40848707949</c:v>
                      </c:pt>
                      <c:pt idx="311" formatCode="0.00E+00">
                        <c:v>-395172.39515473216</c:v>
                      </c:pt>
                      <c:pt idx="312" formatCode="0.00E+00">
                        <c:v>-438818.50829351193</c:v>
                      </c:pt>
                      <c:pt idx="313" formatCode="0.00E+00">
                        <c:v>-450266.26598141796</c:v>
                      </c:pt>
                      <c:pt idx="314" formatCode="0.00E+00">
                        <c:v>-476060.19525810191</c:v>
                      </c:pt>
                      <c:pt idx="315" formatCode="0.00E+00">
                        <c:v>-477690.5509304314</c:v>
                      </c:pt>
                      <c:pt idx="316" formatCode="0.00E+00">
                        <c:v>-467348.52923751553</c:v>
                      </c:pt>
                      <c:pt idx="317" formatCode="0.00E+00">
                        <c:v>-483146.5606100203</c:v>
                      </c:pt>
                      <c:pt idx="318" formatCode="0.00E+00">
                        <c:v>-530127.57230718667</c:v>
                      </c:pt>
                      <c:pt idx="319" formatCode="0.00E+00">
                        <c:v>-563389.79686590214</c:v>
                      </c:pt>
                      <c:pt idx="320" formatCode="0.00E+00">
                        <c:v>-577309.07017059997</c:v>
                      </c:pt>
                      <c:pt idx="321" formatCode="0.00E+00">
                        <c:v>-571962.75510157959</c:v>
                      </c:pt>
                      <c:pt idx="322" formatCode="0.00E+00">
                        <c:v>-554133.10367059102</c:v>
                      </c:pt>
                      <c:pt idx="323" formatCode="0.00E+00">
                        <c:v>-543779.38723309129</c:v>
                      </c:pt>
                      <c:pt idx="324" formatCode="0.00E+00">
                        <c:v>-582038.83650291641</c:v>
                      </c:pt>
                      <c:pt idx="325" formatCode="0.00E+00">
                        <c:v>-603281.88922553742</c:v>
                      </c:pt>
                      <c:pt idx="326" formatCode="0.00E+00">
                        <c:v>-475608.23971266195</c:v>
                      </c:pt>
                      <c:pt idx="327" formatCode="0.00E+00">
                        <c:v>-474075.78733288439</c:v>
                      </c:pt>
                      <c:pt idx="328" formatCode="0.00E+00">
                        <c:v>-516700.09631588636</c:v>
                      </c:pt>
                      <c:pt idx="329" formatCode="0.00E+00">
                        <c:v>-613486.95786299591</c:v>
                      </c:pt>
                      <c:pt idx="330" formatCode="0.00E+00">
                        <c:v>-674286.02673024184</c:v>
                      </c:pt>
                      <c:pt idx="331" formatCode="0.00E+00">
                        <c:v>-713656.83601042256</c:v>
                      </c:pt>
                      <c:pt idx="332" formatCode="0.00E+00">
                        <c:v>-716832.92888101353</c:v>
                      </c:pt>
                      <c:pt idx="333" formatCode="0.00E+00">
                        <c:v>-685930.16947034525</c:v>
                      </c:pt>
                      <c:pt idx="334" formatCode="0.00E+00">
                        <c:v>-575607.56980617705</c:v>
                      </c:pt>
                      <c:pt idx="335" formatCode="0.00E+00">
                        <c:v>-449290.91835243686</c:v>
                      </c:pt>
                      <c:pt idx="336" formatCode="0.00E+00">
                        <c:v>-458918.25961568678</c:v>
                      </c:pt>
                      <c:pt idx="337" formatCode="0.00E+00">
                        <c:v>-521554.73587782052</c:v>
                      </c:pt>
                      <c:pt idx="338" formatCode="0.00E+00">
                        <c:v>-687552.39268694445</c:v>
                      </c:pt>
                      <c:pt idx="339" formatCode="0.00E+00">
                        <c:v>-722259.43733316124</c:v>
                      </c:pt>
                      <c:pt idx="340" formatCode="0.00E+00">
                        <c:v>-560189.21790123393</c:v>
                      </c:pt>
                      <c:pt idx="341" formatCode="0.00E+00">
                        <c:v>-574377.42212510435</c:v>
                      </c:pt>
                      <c:pt idx="342" formatCode="0.00E+00">
                        <c:v>-679354.23888635472</c:v>
                      </c:pt>
                      <c:pt idx="343" formatCode="0.00E+00">
                        <c:v>-759426.65573557047</c:v>
                      </c:pt>
                      <c:pt idx="344" formatCode="0.00E+00">
                        <c:v>-761991.25992156379</c:v>
                      </c:pt>
                      <c:pt idx="345" formatCode="0.00E+00">
                        <c:v>-728865.98985018034</c:v>
                      </c:pt>
                      <c:pt idx="346" formatCode="0.00E+00">
                        <c:v>-516505.69387402979</c:v>
                      </c:pt>
                      <c:pt idx="347" formatCode="0.00E+00">
                        <c:v>-450861.5704591843</c:v>
                      </c:pt>
                      <c:pt idx="348" formatCode="0.00E+00">
                        <c:v>-595104.61368200206</c:v>
                      </c:pt>
                      <c:pt idx="349" formatCode="0.00E+00">
                        <c:v>-707869.14568234538</c:v>
                      </c:pt>
                      <c:pt idx="350" formatCode="0.00E+00">
                        <c:v>-750339.55222406168</c:v>
                      </c:pt>
                      <c:pt idx="351" formatCode="0.00E+00">
                        <c:v>-713215.27819838841</c:v>
                      </c:pt>
                      <c:pt idx="352" formatCode="0.00E+00">
                        <c:v>-692386.3282576754</c:v>
                      </c:pt>
                      <c:pt idx="353" formatCode="0.00E+00">
                        <c:v>-705092.06636755122</c:v>
                      </c:pt>
                      <c:pt idx="354" formatCode="0.00E+00">
                        <c:v>-753938.23244846961</c:v>
                      </c:pt>
                      <c:pt idx="355" formatCode="0.00E+00">
                        <c:v>-792453.90320306458</c:v>
                      </c:pt>
                      <c:pt idx="356" formatCode="0.00E+00">
                        <c:v>-829242.34213460737</c:v>
                      </c:pt>
                      <c:pt idx="357" formatCode="0.00E+00">
                        <c:v>-796384.31166663812</c:v>
                      </c:pt>
                      <c:pt idx="358" formatCode="0.00E+00">
                        <c:v>-612163.82282220875</c:v>
                      </c:pt>
                      <c:pt idx="359" formatCode="0.00E+00">
                        <c:v>-664500.25506053085</c:v>
                      </c:pt>
                      <c:pt idx="360" formatCode="0.00E+00">
                        <c:v>-776237.98917649651</c:v>
                      </c:pt>
                      <c:pt idx="361" formatCode="0.00E+00">
                        <c:v>-873977.20535109472</c:v>
                      </c:pt>
                      <c:pt idx="362" formatCode="0.00E+00">
                        <c:v>-885939.97893937444</c:v>
                      </c:pt>
                      <c:pt idx="363" formatCode="0.00E+00">
                        <c:v>-778307.47841306962</c:v>
                      </c:pt>
                      <c:pt idx="364" formatCode="0.00E+00">
                        <c:v>-756982.07441715454</c:v>
                      </c:pt>
                      <c:pt idx="365" formatCode="0.00E+00">
                        <c:v>-632754.76776039135</c:v>
                      </c:pt>
                      <c:pt idx="366" formatCode="0.00E+00">
                        <c:v>-781165.72610684112</c:v>
                      </c:pt>
                      <c:pt idx="367" formatCode="0.00E+00">
                        <c:v>-952885.85733184603</c:v>
                      </c:pt>
                      <c:pt idx="368" formatCode="0.00E+00">
                        <c:v>-970481.59483388858</c:v>
                      </c:pt>
                      <c:pt idx="369" formatCode="0.00E+00">
                        <c:v>-915813.1704905628</c:v>
                      </c:pt>
                      <c:pt idx="370" formatCode="0.00E+00">
                        <c:v>-848710.56515275629</c:v>
                      </c:pt>
                      <c:pt idx="371" formatCode="0.00E+00">
                        <c:v>-742447.50004960038</c:v>
                      </c:pt>
                      <c:pt idx="372" formatCode="0.00E+00">
                        <c:v>-780814.4989633644</c:v>
                      </c:pt>
                      <c:pt idx="373" formatCode="0.00E+00">
                        <c:v>-853569.72281044465</c:v>
                      </c:pt>
                      <c:pt idx="374" formatCode="0.00E+00">
                        <c:v>-881404.09105828102</c:v>
                      </c:pt>
                      <c:pt idx="375" formatCode="0.00E+00">
                        <c:v>-804354.86418230203</c:v>
                      </c:pt>
                      <c:pt idx="376" formatCode="0.00E+00">
                        <c:v>-802042.53193373454</c:v>
                      </c:pt>
                      <c:pt idx="377" formatCode="0.00E+00">
                        <c:v>-813071.07680120983</c:v>
                      </c:pt>
                      <c:pt idx="378" formatCode="0.00E+00">
                        <c:v>-988945.86497244379</c:v>
                      </c:pt>
                      <c:pt idx="379" formatCode="0.00E+00">
                        <c:v>-1030040.3692864142</c:v>
                      </c:pt>
                      <c:pt idx="380" formatCode="0.00E+00">
                        <c:v>-1001791.1999976644</c:v>
                      </c:pt>
                      <c:pt idx="381" formatCode="0.00E+00">
                        <c:v>-960230.12115894526</c:v>
                      </c:pt>
                      <c:pt idx="382" formatCode="0.00E+00">
                        <c:v>-787252.65022306505</c:v>
                      </c:pt>
                      <c:pt idx="383" formatCode="0.00E+00">
                        <c:v>-795495.83720705402</c:v>
                      </c:pt>
                      <c:pt idx="384" formatCode="0.00E+00">
                        <c:v>-819170.67380236194</c:v>
                      </c:pt>
                      <c:pt idx="385" formatCode="0.00E+00">
                        <c:v>-978492.67744464567</c:v>
                      </c:pt>
                      <c:pt idx="386" formatCode="0.00E+00">
                        <c:v>-943435.79118754016</c:v>
                      </c:pt>
                      <c:pt idx="387" formatCode="0.00E+00">
                        <c:v>-911627.79487369373</c:v>
                      </c:pt>
                      <c:pt idx="388" formatCode="0.00E+00">
                        <c:v>-913190.30408154347</c:v>
                      </c:pt>
                      <c:pt idx="389" formatCode="0.00E+00">
                        <c:v>-976263.68322138663</c:v>
                      </c:pt>
                      <c:pt idx="390" formatCode="0.00E+00">
                        <c:v>-1085622.3343413142</c:v>
                      </c:pt>
                      <c:pt idx="391" formatCode="0.00E+00">
                        <c:v>-1099309.0806685432</c:v>
                      </c:pt>
                      <c:pt idx="392" formatCode="0.00E+00">
                        <c:v>-1116430.0713528823</c:v>
                      </c:pt>
                      <c:pt idx="393" formatCode="0.00E+00">
                        <c:v>-1071246.8039892253</c:v>
                      </c:pt>
                      <c:pt idx="394" formatCode="0.00E+00">
                        <c:v>-982635.66505626403</c:v>
                      </c:pt>
                      <c:pt idx="395" formatCode="0.00E+00">
                        <c:v>-872767.36610630504</c:v>
                      </c:pt>
                      <c:pt idx="396" formatCode="0.00E+00">
                        <c:v>-982463.76910169178</c:v>
                      </c:pt>
                      <c:pt idx="397" formatCode="0.00E+00">
                        <c:v>-1029619.6085793015</c:v>
                      </c:pt>
                      <c:pt idx="398" formatCode="0.00E+00">
                        <c:v>-1153544.1757640222</c:v>
                      </c:pt>
                      <c:pt idx="399" formatCode="0.00E+00">
                        <c:v>-1141139.2610526725</c:v>
                      </c:pt>
                      <c:pt idx="400" formatCode="0.00E+00">
                        <c:v>-1130966.2325057948</c:v>
                      </c:pt>
                      <c:pt idx="401" formatCode="0.00E+00">
                        <c:v>-1043651.3236117511</c:v>
                      </c:pt>
                      <c:pt idx="402" formatCode="0.00E+00">
                        <c:v>-1081303.7140809377</c:v>
                      </c:pt>
                      <c:pt idx="403" formatCode="0.00E+00">
                        <c:v>-1205894.4540781358</c:v>
                      </c:pt>
                      <c:pt idx="404" formatCode="0.00E+00">
                        <c:v>-1262110.5534229856</c:v>
                      </c:pt>
                      <c:pt idx="405" formatCode="0.00E+00">
                        <c:v>-1205702.2247579135</c:v>
                      </c:pt>
                      <c:pt idx="406" formatCode="0.00E+00">
                        <c:v>-1194507.1530100582</c:v>
                      </c:pt>
                      <c:pt idx="407" formatCode="0.00E+00">
                        <c:v>-1147948.4434095123</c:v>
                      </c:pt>
                      <c:pt idx="408" formatCode="0.00E+00">
                        <c:v>-1071694.551292775</c:v>
                      </c:pt>
                      <c:pt idx="409" formatCode="0.00E+00">
                        <c:v>-1192223.8325160334</c:v>
                      </c:pt>
                      <c:pt idx="410" formatCode="0.00E+00">
                        <c:v>-1238233.516680608</c:v>
                      </c:pt>
                      <c:pt idx="411" formatCode="0.00E+00">
                        <c:v>-1254558.2908587472</c:v>
                      </c:pt>
                      <c:pt idx="412" formatCode="0.00E+00">
                        <c:v>-1210431.7492578388</c:v>
                      </c:pt>
                      <c:pt idx="413" formatCode="0.00E+00">
                        <c:v>-1252476.8397693376</c:v>
                      </c:pt>
                      <c:pt idx="414" formatCode="0.00E+00">
                        <c:v>-1289991.1204022672</c:v>
                      </c:pt>
                      <c:pt idx="415" formatCode="0.00E+00">
                        <c:v>-1324163.1922331138</c:v>
                      </c:pt>
                      <c:pt idx="416" formatCode="0.00E+00">
                        <c:v>-1365676.1635417966</c:v>
                      </c:pt>
                      <c:pt idx="417" formatCode="0.00E+00">
                        <c:v>-1335538.9955664533</c:v>
                      </c:pt>
                      <c:pt idx="418" formatCode="0.00E+00">
                        <c:v>-1325331.9869247957</c:v>
                      </c:pt>
                      <c:pt idx="419" formatCode="0.00E+00">
                        <c:v>-1319198.1076378278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2C4-445E-BB43-2D1ACB4988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89930</c:v>
                      </c:pt>
                      <c:pt idx="297" formatCode="0.00E+00">
                        <c:v>195328.14274834472</c:v>
                      </c:pt>
                      <c:pt idx="298" formatCode="0.00E+00">
                        <c:v>257871.87265893043</c:v>
                      </c:pt>
                      <c:pt idx="299" formatCode="0.00E+00">
                        <c:v>303884.71232052828</c:v>
                      </c:pt>
                      <c:pt idx="300" formatCode="0.00E+00">
                        <c:v>317393.42740300973</c:v>
                      </c:pt>
                      <c:pt idx="301" formatCode="0.00E+00">
                        <c:v>330958.38304949517</c:v>
                      </c:pt>
                      <c:pt idx="302" formatCode="0.00E+00">
                        <c:v>376361.60712938698</c:v>
                      </c:pt>
                      <c:pt idx="303" formatCode="0.00E+00">
                        <c:v>426351.80088825745</c:v>
                      </c:pt>
                      <c:pt idx="304" formatCode="0.00E+00">
                        <c:v>441265.29525255482</c:v>
                      </c:pt>
                      <c:pt idx="305" formatCode="0.00E+00">
                        <c:v>415559.65525445488</c:v>
                      </c:pt>
                      <c:pt idx="306" formatCode="0.00E+00">
                        <c:v>471783.25435698696</c:v>
                      </c:pt>
                      <c:pt idx="307" formatCode="0.00E+00">
                        <c:v>427311.60667972337</c:v>
                      </c:pt>
                      <c:pt idx="308" formatCode="0.00E+00">
                        <c:v>442425.97048312926</c:v>
                      </c:pt>
                      <c:pt idx="309" formatCode="0.00E+00">
                        <c:v>475784.4409161472</c:v>
                      </c:pt>
                      <c:pt idx="310" formatCode="0.00E+00">
                        <c:v>537310.93272514362</c:v>
                      </c:pt>
                      <c:pt idx="311" formatCode="0.00E+00">
                        <c:v>548663.12984832248</c:v>
                      </c:pt>
                      <c:pt idx="312" formatCode="0.00E+00">
                        <c:v>536039.57490162156</c:v>
                      </c:pt>
                      <c:pt idx="313" formatCode="0.00E+00">
                        <c:v>554721.91406124411</c:v>
                      </c:pt>
                      <c:pt idx="314" formatCode="0.00E+00">
                        <c:v>558243.68630290288</c:v>
                      </c:pt>
                      <c:pt idx="315" formatCode="0.00E+00">
                        <c:v>585182.09276759764</c:v>
                      </c:pt>
                      <c:pt idx="316" formatCode="0.00E+00">
                        <c:v>623404.69498166745</c:v>
                      </c:pt>
                      <c:pt idx="317" formatCode="0.00E+00">
                        <c:v>634850.61285310145</c:v>
                      </c:pt>
                      <c:pt idx="318" formatCode="0.00E+00">
                        <c:v>614522.43974595098</c:v>
                      </c:pt>
                      <c:pt idx="319" formatCode="0.00E+00">
                        <c:v>607362.37545766472</c:v>
                      </c:pt>
                      <c:pt idx="320" formatCode="0.00E+00">
                        <c:v>619030.68875388219</c:v>
                      </c:pt>
                      <c:pt idx="321" formatCode="0.00E+00">
                        <c:v>649482.41420947586</c:v>
                      </c:pt>
                      <c:pt idx="322" formatCode="0.00E+00">
                        <c:v>691964.50074909325</c:v>
                      </c:pt>
                      <c:pt idx="323" formatCode="0.00E+00">
                        <c:v>726544.10514813219</c:v>
                      </c:pt>
                      <c:pt idx="324" formatCode="0.00E+00">
                        <c:v>712108.00620444142</c:v>
                      </c:pt>
                      <c:pt idx="325" formatCode="0.00E+00">
                        <c:v>714307.6551745804</c:v>
                      </c:pt>
                      <c:pt idx="326" formatCode="0.00E+00">
                        <c:v>865063.37875158421</c:v>
                      </c:pt>
                      <c:pt idx="327" formatCode="0.00E+00">
                        <c:v>889335.64573094656</c:v>
                      </c:pt>
                      <c:pt idx="328" formatCode="0.00E+00">
                        <c:v>869125.79154450586</c:v>
                      </c:pt>
                      <c:pt idx="329" formatCode="0.00E+00">
                        <c:v>794443.61489647755</c:v>
                      </c:pt>
                      <c:pt idx="330" formatCode="0.00E+00">
                        <c:v>755453.87854628905</c:v>
                      </c:pt>
                      <c:pt idx="331" formatCode="0.00E+00">
                        <c:v>737610.41392760002</c:v>
                      </c:pt>
                      <c:pt idx="332" formatCode="0.00E+00">
                        <c:v>755692.09362592222</c:v>
                      </c:pt>
                      <c:pt idx="333" formatCode="0.00E+00">
                        <c:v>807594.61185400153</c:v>
                      </c:pt>
                      <c:pt idx="334" formatCode="0.00E+00">
                        <c:v>938669.73785447085</c:v>
                      </c:pt>
                      <c:pt idx="335" formatCode="0.00E+00">
                        <c:v>1085501.7582973544</c:v>
                      </c:pt>
                      <c:pt idx="336" formatCode="0.00E+00">
                        <c:v>1096162.0605048342</c:v>
                      </c:pt>
                      <c:pt idx="337" formatCode="0.00E+00">
                        <c:v>1053594.3465494791</c:v>
                      </c:pt>
                      <c:pt idx="338" formatCode="0.00E+00">
                        <c:v>907454.87752368022</c:v>
                      </c:pt>
                      <c:pt idx="339" formatCode="0.00E+00">
                        <c:v>892403.25954081677</c:v>
                      </c:pt>
                      <c:pt idx="340" formatCode="0.00E+00">
                        <c:v>1073933.5045455878</c:v>
                      </c:pt>
                      <c:pt idx="341" formatCode="0.00E+00">
                        <c:v>1079016.8672799957</c:v>
                      </c:pt>
                      <c:pt idx="342" formatCode="0.00E+00">
                        <c:v>993129.71605256991</c:v>
                      </c:pt>
                      <c:pt idx="343" formatCode="0.00E+00">
                        <c:v>931971.26435299288</c:v>
                      </c:pt>
                      <c:pt idx="344" formatCode="0.00E+00">
                        <c:v>948150.79619054822</c:v>
                      </c:pt>
                      <c:pt idx="345" formatCode="0.00E+00">
                        <c:v>999855.93854927446</c:v>
                      </c:pt>
                      <c:pt idx="346" formatCode="0.00E+00">
                        <c:v>1230637.1243317039</c:v>
                      </c:pt>
                      <c:pt idx="347" formatCode="0.00E+00">
                        <c:v>1314548.171983131</c:v>
                      </c:pt>
                      <c:pt idx="348" formatCode="0.00E+00">
                        <c:v>1188422.8580511608</c:v>
                      </c:pt>
                      <c:pt idx="349" formatCode="0.00E+00">
                        <c:v>1093631.4012363798</c:v>
                      </c:pt>
                      <c:pt idx="350" formatCode="0.00E+00">
                        <c:v>1068993.7419432339</c:v>
                      </c:pt>
                      <c:pt idx="351" formatCode="0.00E+00">
                        <c:v>1123814.5606363034</c:v>
                      </c:pt>
                      <c:pt idx="352" formatCode="0.00E+00">
                        <c:v>1162207.789938888</c:v>
                      </c:pt>
                      <c:pt idx="353" formatCode="0.00E+00">
                        <c:v>1166937.8267957761</c:v>
                      </c:pt>
                      <c:pt idx="354" formatCode="0.00E+00">
                        <c:v>1135402.5266267951</c:v>
                      </c:pt>
                      <c:pt idx="355" formatCode="0.00E+00">
                        <c:v>1114076.2524613913</c:v>
                      </c:pt>
                      <c:pt idx="356" formatCode="0.00E+00">
                        <c:v>1094359.0341261453</c:v>
                      </c:pt>
                      <c:pt idx="357" formatCode="0.00E+00">
                        <c:v>1144173.2646440293</c:v>
                      </c:pt>
                      <c:pt idx="358" formatCode="0.00E+00">
                        <c:v>1345237.9584485639</c:v>
                      </c:pt>
                      <c:pt idx="359" formatCode="0.00E+00">
                        <c:v>1309636.6388702574</c:v>
                      </c:pt>
                      <c:pt idx="360" formatCode="0.00E+00">
                        <c:v>1214527.712039371</c:v>
                      </c:pt>
                      <c:pt idx="361" formatCode="0.00E+00">
                        <c:v>1133313.6751615072</c:v>
                      </c:pt>
                      <c:pt idx="362" formatCode="0.00E+00">
                        <c:v>1137775.0266194637</c:v>
                      </c:pt>
                      <c:pt idx="363" formatCode="0.00E+00">
                        <c:v>1261733.0735203987</c:v>
                      </c:pt>
                      <c:pt idx="364" formatCode="0.00E+00">
                        <c:v>1299287.8277617192</c:v>
                      </c:pt>
                      <c:pt idx="365" formatCode="0.00E+00">
                        <c:v>1439650.5828251969</c:v>
                      </c:pt>
                      <c:pt idx="366" formatCode="0.00E+00">
                        <c:v>1307283.3815591417</c:v>
                      </c:pt>
                      <c:pt idx="367" formatCode="0.00E+00">
                        <c:v>1151517.4470094494</c:v>
                      </c:pt>
                      <c:pt idx="368" formatCode="0.00E+00">
                        <c:v>1149788.4010302215</c:v>
                      </c:pt>
                      <c:pt idx="369" formatCode="0.00E+00">
                        <c:v>1220237.9950058502</c:v>
                      </c:pt>
                      <c:pt idx="370" formatCode="0.00E+00">
                        <c:v>1303038.162808802</c:v>
                      </c:pt>
                      <c:pt idx="371" formatCode="0.00E+00">
                        <c:v>1424917.0326372874</c:v>
                      </c:pt>
                      <c:pt idx="372" formatCode="0.00E+00">
                        <c:v>1402085.8678889186</c:v>
                      </c:pt>
                      <c:pt idx="373" formatCode="0.00E+00">
                        <c:v>1344788.235448214</c:v>
                      </c:pt>
                      <c:pt idx="374" formatCode="0.00E+00">
                        <c:v>1332334.8869709142</c:v>
                      </c:pt>
                      <c:pt idx="375" formatCode="0.00E+00">
                        <c:v>1424690.178972766</c:v>
                      </c:pt>
                      <c:pt idx="376" formatCode="0.00E+00">
                        <c:v>1442235.1869627335</c:v>
                      </c:pt>
                      <c:pt idx="377" formatCode="0.00E+00">
                        <c:v>1446367.4442476062</c:v>
                      </c:pt>
                      <c:pt idx="378" formatCode="0.00E+00">
                        <c:v>1285583.0531108617</c:v>
                      </c:pt>
                      <c:pt idx="379" formatCode="0.00E+00">
                        <c:v>1259509.9638837562</c:v>
                      </c:pt>
                      <c:pt idx="380" formatCode="0.00E+00">
                        <c:v>1302712.9460947649</c:v>
                      </c:pt>
                      <c:pt idx="381" formatCode="0.00E+00">
                        <c:v>1359161.5738983012</c:v>
                      </c:pt>
                      <c:pt idx="382" formatCode="0.00E+00">
                        <c:v>1546961.6281884713</c:v>
                      </c:pt>
                      <c:pt idx="383" formatCode="0.00E+00">
                        <c:v>1553477.3190608367</c:v>
                      </c:pt>
                      <c:pt idx="384" formatCode="0.00E+00">
                        <c:v>1544498.8782441402</c:v>
                      </c:pt>
                      <c:pt idx="385" formatCode="0.00E+00">
                        <c:v>1399811.9764936748</c:v>
                      </c:pt>
                      <c:pt idx="386" formatCode="0.00E+00">
                        <c:v>1449443.8251067423</c:v>
                      </c:pt>
                      <c:pt idx="387" formatCode="0.00E+00">
                        <c:v>1495767.7660714451</c:v>
                      </c:pt>
                      <c:pt idx="388" formatCode="0.00E+00">
                        <c:v>1508663.2743745083</c:v>
                      </c:pt>
                      <c:pt idx="389" formatCode="0.00E+00">
                        <c:v>1459991.0460984767</c:v>
                      </c:pt>
                      <c:pt idx="390" formatCode="0.00E+00">
                        <c:v>1364977.7107513286</c:v>
                      </c:pt>
                      <c:pt idx="391" formatCode="0.00E+00">
                        <c:v>1365581.4488063485</c:v>
                      </c:pt>
                      <c:pt idx="392" formatCode="0.00E+00">
                        <c:v>1362697.0879886691</c:v>
                      </c:pt>
                      <c:pt idx="393" formatCode="0.00E+00">
                        <c:v>1422064.0817344955</c:v>
                      </c:pt>
                      <c:pt idx="394" formatCode="0.00E+00">
                        <c:v>1524806.9696885766</c:v>
                      </c:pt>
                      <c:pt idx="395" formatCode="0.00E+00">
                        <c:v>1648755.9424075771</c:v>
                      </c:pt>
                      <c:pt idx="396" formatCode="0.00E+00">
                        <c:v>1553090.0168762333</c:v>
                      </c:pt>
                      <c:pt idx="397" formatCode="0.00E+00">
                        <c:v>1519915.3151570617</c:v>
                      </c:pt>
                      <c:pt idx="398" formatCode="0.00E+00">
                        <c:v>1409923.3810547956</c:v>
                      </c:pt>
                      <c:pt idx="399" formatCode="0.00E+00">
                        <c:v>1436213.2383760328</c:v>
                      </c:pt>
                      <c:pt idx="400" formatCode="0.00E+00">
                        <c:v>1460224.3131485216</c:v>
                      </c:pt>
                      <c:pt idx="401" formatCode="0.00E+00">
                        <c:v>1561331.1465373356</c:v>
                      </c:pt>
                      <c:pt idx="402" formatCode="0.00E+00">
                        <c:v>1537425.31470177</c:v>
                      </c:pt>
                      <c:pt idx="403" formatCode="0.00E+00">
                        <c:v>1426536.5051864225</c:v>
                      </c:pt>
                      <c:pt idx="404" formatCode="0.00E+00">
                        <c:v>1383978.4283179124</c:v>
                      </c:pt>
                      <c:pt idx="405" formatCode="0.00E+00">
                        <c:v>1454001.5746092382</c:v>
                      </c:pt>
                      <c:pt idx="406" formatCode="0.00E+00">
                        <c:v>1478768.9458464747</c:v>
                      </c:pt>
                      <c:pt idx="407" formatCode="0.00E+00">
                        <c:v>1538858.1075966945</c:v>
                      </c:pt>
                      <c:pt idx="408" formatCode="0.00E+00">
                        <c:v>1628601.259909305</c:v>
                      </c:pt>
                      <c:pt idx="409" formatCode="0.00E+00">
                        <c:v>1521520.6873872594</c:v>
                      </c:pt>
                      <c:pt idx="410" formatCode="0.00E+00">
                        <c:v>1488919.7864267691</c:v>
                      </c:pt>
                      <c:pt idx="411" formatCode="0.00E+00">
                        <c:v>1485964.4819382841</c:v>
                      </c:pt>
                      <c:pt idx="412" formatCode="0.00E+00">
                        <c:v>1543421.7781115375</c:v>
                      </c:pt>
                      <c:pt idx="413" formatCode="0.00E+00">
                        <c:v>1514669.3122791967</c:v>
                      </c:pt>
                      <c:pt idx="414" formatCode="0.00E+00">
                        <c:v>1490410.0988800409</c:v>
                      </c:pt>
                      <c:pt idx="415" formatCode="0.00E+00">
                        <c:v>1469456.0968905862</c:v>
                      </c:pt>
                      <c:pt idx="416" formatCode="0.00E+00">
                        <c:v>1441124.7460561846</c:v>
                      </c:pt>
                      <c:pt idx="417" formatCode="0.00E+00">
                        <c:v>1484407.6214895034</c:v>
                      </c:pt>
                      <c:pt idx="418" formatCode="0.00E+00">
                        <c:v>1507724.9495892765</c:v>
                      </c:pt>
                      <c:pt idx="419" formatCode="0.00E+00">
                        <c:v>1526934.2743441137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C4-445E-BB43-2D1ACB49888B}"/>
                  </c:ext>
                </c:extLst>
              </c15:ser>
            </c15:filteredLineSeries>
          </c:ext>
        </c:extLst>
      </c:lineChart>
      <c:catAx>
        <c:axId val="1057065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36608"/>
        <c:crosses val="autoZero"/>
        <c:auto val="1"/>
        <c:lblAlgn val="ctr"/>
        <c:lblOffset val="100"/>
        <c:tickMarkSkip val="30"/>
        <c:noMultiLvlLbl val="0"/>
      </c:catAx>
      <c:valAx>
        <c:axId val="10563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 atoms/cm^3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1.9120000000000001E-14</c:v>
                </c:pt>
                <c:pt idx="1">
                  <c:v>2.155E-14</c:v>
                </c:pt>
                <c:pt idx="2">
                  <c:v>5.6390000000000003E-15</c:v>
                </c:pt>
                <c:pt idx="3">
                  <c:v>2.2479999999999999E-14</c:v>
                </c:pt>
                <c:pt idx="4">
                  <c:v>1.414E-14</c:v>
                </c:pt>
                <c:pt idx="5">
                  <c:v>5.536E-15</c:v>
                </c:pt>
                <c:pt idx="6">
                  <c:v>6.9669999999999998E-15</c:v>
                </c:pt>
                <c:pt idx="7">
                  <c:v>3.9500000000000002E-14</c:v>
                </c:pt>
                <c:pt idx="8">
                  <c:v>8.6450000000000007E-15</c:v>
                </c:pt>
                <c:pt idx="9">
                  <c:v>6.8870000000000001E-15</c:v>
                </c:pt>
                <c:pt idx="10">
                  <c:v>1.3370000000000001E-14</c:v>
                </c:pt>
                <c:pt idx="11">
                  <c:v>1.314E-13</c:v>
                </c:pt>
                <c:pt idx="12">
                  <c:v>2.0809999999999999E-14</c:v>
                </c:pt>
                <c:pt idx="13">
                  <c:v>8.7250000000000004E-15</c:v>
                </c:pt>
                <c:pt idx="14">
                  <c:v>5.8339999999999994E-14</c:v>
                </c:pt>
                <c:pt idx="15">
                  <c:v>8.0329999999999997E-14</c:v>
                </c:pt>
                <c:pt idx="16">
                  <c:v>6.344E-13</c:v>
                </c:pt>
                <c:pt idx="17">
                  <c:v>2.4180000000000001E-14</c:v>
                </c:pt>
                <c:pt idx="18">
                  <c:v>4.4129999999999997E-15</c:v>
                </c:pt>
                <c:pt idx="19">
                  <c:v>9.2349999999999996E-15</c:v>
                </c:pt>
                <c:pt idx="20">
                  <c:v>3.5899999999999998E-13</c:v>
                </c:pt>
                <c:pt idx="21">
                  <c:v>2.4980000000000001E-11</c:v>
                </c:pt>
                <c:pt idx="22">
                  <c:v>4.3090000000000003E-12</c:v>
                </c:pt>
                <c:pt idx="23">
                  <c:v>1.2920000000000001E-11</c:v>
                </c:pt>
                <c:pt idx="24">
                  <c:v>3.9700000000000002E-12</c:v>
                </c:pt>
                <c:pt idx="25">
                  <c:v>1.5529999999999999E-12</c:v>
                </c:pt>
                <c:pt idx="26">
                  <c:v>1.338E-11</c:v>
                </c:pt>
                <c:pt idx="27">
                  <c:v>1.4829999999999999E-11</c:v>
                </c:pt>
                <c:pt idx="28">
                  <c:v>4.4119999999999999E-11</c:v>
                </c:pt>
                <c:pt idx="29">
                  <c:v>6.2050000000000003E-12</c:v>
                </c:pt>
                <c:pt idx="30">
                  <c:v>6.4699999999999994E-11</c:v>
                </c:pt>
                <c:pt idx="31">
                  <c:v>3.2659999999999999E-10</c:v>
                </c:pt>
                <c:pt idx="32">
                  <c:v>1.5390000000000001E-8</c:v>
                </c:pt>
                <c:pt idx="33">
                  <c:v>2.0040000000000001E-9</c:v>
                </c:pt>
                <c:pt idx="34">
                  <c:v>2.8919999999999999E-10</c:v>
                </c:pt>
                <c:pt idx="35">
                  <c:v>1.4009999999999999E-8</c:v>
                </c:pt>
                <c:pt idx="36">
                  <c:v>1.098E-8</c:v>
                </c:pt>
                <c:pt idx="37">
                  <c:v>5.8720000000000005E-11</c:v>
                </c:pt>
                <c:pt idx="38">
                  <c:v>5.8720000000000005E-11</c:v>
                </c:pt>
                <c:pt idx="39">
                  <c:v>1.5519999999999999E-10</c:v>
                </c:pt>
                <c:pt idx="40">
                  <c:v>2.884E-9</c:v>
                </c:pt>
                <c:pt idx="41">
                  <c:v>1.5589999999999999E-8</c:v>
                </c:pt>
                <c:pt idx="42">
                  <c:v>9.5399999999999994E-8</c:v>
                </c:pt>
                <c:pt idx="43">
                  <c:v>6.8040000000000006E-8</c:v>
                </c:pt>
                <c:pt idx="44">
                  <c:v>7.3059999999999994E-8</c:v>
                </c:pt>
                <c:pt idx="45">
                  <c:v>2.686E-9</c:v>
                </c:pt>
                <c:pt idx="46">
                  <c:v>4.0490000000000001E-8</c:v>
                </c:pt>
                <c:pt idx="47">
                  <c:v>2.8159999999999999E-8</c:v>
                </c:pt>
                <c:pt idx="48">
                  <c:v>1.7450000000000001E-8</c:v>
                </c:pt>
                <c:pt idx="49">
                  <c:v>5.2089999999999997E-9</c:v>
                </c:pt>
                <c:pt idx="50">
                  <c:v>6.5850000000000003E-7</c:v>
                </c:pt>
                <c:pt idx="51">
                  <c:v>7.7199999999999998E-7</c:v>
                </c:pt>
                <c:pt idx="52">
                  <c:v>1.431E-7</c:v>
                </c:pt>
                <c:pt idx="53">
                  <c:v>3.2619999999999997E-8</c:v>
                </c:pt>
                <c:pt idx="54">
                  <c:v>2.7220000000000002E-8</c:v>
                </c:pt>
                <c:pt idx="55">
                  <c:v>1.3049999999999999E-8</c:v>
                </c:pt>
                <c:pt idx="56">
                  <c:v>4.6730000000000002E-8</c:v>
                </c:pt>
                <c:pt idx="57">
                  <c:v>1.7170000000000001E-7</c:v>
                </c:pt>
                <c:pt idx="58">
                  <c:v>1.6199999999999999E-7</c:v>
                </c:pt>
                <c:pt idx="59">
                  <c:v>1.094E-7</c:v>
                </c:pt>
                <c:pt idx="60">
                  <c:v>1.4999999999999999E-8</c:v>
                </c:pt>
                <c:pt idx="61">
                  <c:v>7.8800000000000001E-9</c:v>
                </c:pt>
                <c:pt idx="62">
                  <c:v>2.036E-9</c:v>
                </c:pt>
                <c:pt idx="63">
                  <c:v>1.4500000000000001E-6</c:v>
                </c:pt>
                <c:pt idx="64">
                  <c:v>6.3399999999999999E-8</c:v>
                </c:pt>
                <c:pt idx="65">
                  <c:v>4.7809999999999999E-9</c:v>
                </c:pt>
                <c:pt idx="66">
                  <c:v>2.3509999999999998E-9</c:v>
                </c:pt>
                <c:pt idx="67">
                  <c:v>7.7179999999999996E-10</c:v>
                </c:pt>
                <c:pt idx="68">
                  <c:v>6.1760000000000005E-8</c:v>
                </c:pt>
                <c:pt idx="69">
                  <c:v>6.1550000000000004E-6</c:v>
                </c:pt>
                <c:pt idx="70">
                  <c:v>3.0460000000000001E-6</c:v>
                </c:pt>
                <c:pt idx="71">
                  <c:v>1.186E-6</c:v>
                </c:pt>
                <c:pt idx="72">
                  <c:v>1.615E-6</c:v>
                </c:pt>
                <c:pt idx="73">
                  <c:v>1.686E-6</c:v>
                </c:pt>
                <c:pt idx="74">
                  <c:v>3.2469999999999999E-7</c:v>
                </c:pt>
                <c:pt idx="75">
                  <c:v>5.1269999999999998E-7</c:v>
                </c:pt>
                <c:pt idx="76">
                  <c:v>1.6490000000000001E-8</c:v>
                </c:pt>
                <c:pt idx="77">
                  <c:v>3.3500000000000002E-8</c:v>
                </c:pt>
                <c:pt idx="78">
                  <c:v>1.2790000000000001E-8</c:v>
                </c:pt>
                <c:pt idx="79">
                  <c:v>3.678E-7</c:v>
                </c:pt>
                <c:pt idx="80">
                  <c:v>8.4089999999999994E-8</c:v>
                </c:pt>
                <c:pt idx="81">
                  <c:v>1.215E-7</c:v>
                </c:pt>
                <c:pt idx="82">
                  <c:v>4.0130000000000003E-8</c:v>
                </c:pt>
                <c:pt idx="83">
                  <c:v>3.0080000000000002E-8</c:v>
                </c:pt>
                <c:pt idx="84">
                  <c:v>5.0219999999999998E-10</c:v>
                </c:pt>
                <c:pt idx="85">
                  <c:v>7.7449999999999996E-10</c:v>
                </c:pt>
                <c:pt idx="86">
                  <c:v>6.6929999999999995E-10</c:v>
                </c:pt>
                <c:pt idx="87">
                  <c:v>7.0150000000000003E-9</c:v>
                </c:pt>
                <c:pt idx="88">
                  <c:v>1.817E-8</c:v>
                </c:pt>
                <c:pt idx="89">
                  <c:v>7.6660000000000002E-10</c:v>
                </c:pt>
                <c:pt idx="90">
                  <c:v>4.0420000000000001E-10</c:v>
                </c:pt>
                <c:pt idx="91">
                  <c:v>2.288E-10</c:v>
                </c:pt>
                <c:pt idx="92">
                  <c:v>9.0190000000000001E-11</c:v>
                </c:pt>
                <c:pt idx="93">
                  <c:v>1.1220000000000001E-9</c:v>
                </c:pt>
                <c:pt idx="94">
                  <c:v>3.2889999999999999E-7</c:v>
                </c:pt>
                <c:pt idx="95">
                  <c:v>7.2950000000000001E-9</c:v>
                </c:pt>
                <c:pt idx="96">
                  <c:v>2.9770000000000002E-10</c:v>
                </c:pt>
                <c:pt idx="97">
                  <c:v>1.145E-11</c:v>
                </c:pt>
                <c:pt idx="98">
                  <c:v>1.0649999999999999E-10</c:v>
                </c:pt>
                <c:pt idx="99">
                  <c:v>3.652E-11</c:v>
                </c:pt>
                <c:pt idx="100">
                  <c:v>8.1050000000000007E-12</c:v>
                </c:pt>
                <c:pt idx="101">
                  <c:v>1.964E-11</c:v>
                </c:pt>
                <c:pt idx="102">
                  <c:v>2.071E-12</c:v>
                </c:pt>
                <c:pt idx="103">
                  <c:v>2.719E-12</c:v>
                </c:pt>
                <c:pt idx="104">
                  <c:v>2.7049999999999999E-12</c:v>
                </c:pt>
                <c:pt idx="105">
                  <c:v>2.3169999999999999E-12</c:v>
                </c:pt>
                <c:pt idx="106">
                  <c:v>2.4939999999999999E-10</c:v>
                </c:pt>
                <c:pt idx="107">
                  <c:v>9.7330000000000001E-11</c:v>
                </c:pt>
                <c:pt idx="108">
                  <c:v>2.3019999999999998E-11</c:v>
                </c:pt>
                <c:pt idx="109">
                  <c:v>6.9350000000000002E-13</c:v>
                </c:pt>
                <c:pt idx="110">
                  <c:v>4.9070000000000002E-13</c:v>
                </c:pt>
                <c:pt idx="111">
                  <c:v>2.6410000000000001E-13</c:v>
                </c:pt>
                <c:pt idx="112">
                  <c:v>5.9509999999999997E-11</c:v>
                </c:pt>
                <c:pt idx="113">
                  <c:v>5.2339999999999997E-12</c:v>
                </c:pt>
                <c:pt idx="114">
                  <c:v>1.026E-11</c:v>
                </c:pt>
                <c:pt idx="115">
                  <c:v>1.084E-11</c:v>
                </c:pt>
                <c:pt idx="116">
                  <c:v>7.83E-13</c:v>
                </c:pt>
                <c:pt idx="117">
                  <c:v>3.236E-13</c:v>
                </c:pt>
                <c:pt idx="118">
                  <c:v>5.9560000000000001E-13</c:v>
                </c:pt>
                <c:pt idx="119">
                  <c:v>8.904E-12</c:v>
                </c:pt>
                <c:pt idx="120">
                  <c:v>3.7939999999999998E-13</c:v>
                </c:pt>
                <c:pt idx="121">
                  <c:v>2.2380000000000002E-14</c:v>
                </c:pt>
                <c:pt idx="122">
                  <c:v>7.3760000000000006E-14</c:v>
                </c:pt>
                <c:pt idx="123">
                  <c:v>7.1549999999999996E-14</c:v>
                </c:pt>
                <c:pt idx="124">
                  <c:v>6.3590000000000005E-13</c:v>
                </c:pt>
                <c:pt idx="125">
                  <c:v>2.5859999999999998E-13</c:v>
                </c:pt>
                <c:pt idx="126">
                  <c:v>5.4700000000000003E-14</c:v>
                </c:pt>
                <c:pt idx="127">
                  <c:v>3.6389999999999997E-14</c:v>
                </c:pt>
                <c:pt idx="128">
                  <c:v>2.2630000000000001E-13</c:v>
                </c:pt>
                <c:pt idx="129">
                  <c:v>9.1859999999999994E-13</c:v>
                </c:pt>
                <c:pt idx="130">
                  <c:v>2.7560000000000001E-13</c:v>
                </c:pt>
                <c:pt idx="131">
                  <c:v>3.8659999999999999E-13</c:v>
                </c:pt>
                <c:pt idx="132">
                  <c:v>4.3240000000000001E-13</c:v>
                </c:pt>
                <c:pt idx="133">
                  <c:v>2.2649999999999999E-13</c:v>
                </c:pt>
                <c:pt idx="134">
                  <c:v>6.5090000000000003E-14</c:v>
                </c:pt>
                <c:pt idx="135">
                  <c:v>4.6740000000000001E-13</c:v>
                </c:pt>
                <c:pt idx="136">
                  <c:v>2.4370000000000001E-13</c:v>
                </c:pt>
                <c:pt idx="137">
                  <c:v>4.1969999999999997E-14</c:v>
                </c:pt>
                <c:pt idx="138">
                  <c:v>6.9210000000000002E-15</c:v>
                </c:pt>
                <c:pt idx="139">
                  <c:v>1.114E-14</c:v>
                </c:pt>
                <c:pt idx="140">
                  <c:v>8.4399999999999999E-15</c:v>
                </c:pt>
                <c:pt idx="141">
                  <c:v>5.4660000000000001E-15</c:v>
                </c:pt>
                <c:pt idx="142">
                  <c:v>1.1810000000000001E-14</c:v>
                </c:pt>
                <c:pt idx="143">
                  <c:v>1.667E-14</c:v>
                </c:pt>
                <c:pt idx="144">
                  <c:v>2.1910000000000001E-14</c:v>
                </c:pt>
                <c:pt idx="145">
                  <c:v>7.6140000000000004E-14</c:v>
                </c:pt>
                <c:pt idx="146">
                  <c:v>8.3120000000000003E-14</c:v>
                </c:pt>
                <c:pt idx="147">
                  <c:v>2.5140000000000001E-14</c:v>
                </c:pt>
                <c:pt idx="148">
                  <c:v>7.5269999999999994E-15</c:v>
                </c:pt>
                <c:pt idx="149">
                  <c:v>1.8130000000000001E-14</c:v>
                </c:pt>
                <c:pt idx="150">
                  <c:v>1.1009999999999999E-15</c:v>
                </c:pt>
                <c:pt idx="151">
                  <c:v>3.814E-16</c:v>
                </c:pt>
                <c:pt idx="152">
                  <c:v>5.909E-16</c:v>
                </c:pt>
                <c:pt idx="153">
                  <c:v>7.8780000000000006E-15</c:v>
                </c:pt>
                <c:pt idx="154">
                  <c:v>5.5520000000000003E-15</c:v>
                </c:pt>
                <c:pt idx="155">
                  <c:v>1.7199999999999999E-15</c:v>
                </c:pt>
                <c:pt idx="156">
                  <c:v>1.0839999999999999E-14</c:v>
                </c:pt>
                <c:pt idx="157">
                  <c:v>1.7679999999999999E-15</c:v>
                </c:pt>
                <c:pt idx="158">
                  <c:v>1.8469999999999998E-15</c:v>
                </c:pt>
                <c:pt idx="159">
                  <c:v>5.933E-15</c:v>
                </c:pt>
                <c:pt idx="160">
                  <c:v>7.4340000000000005E-15</c:v>
                </c:pt>
                <c:pt idx="161">
                  <c:v>3.1439999999999998E-15</c:v>
                </c:pt>
                <c:pt idx="162">
                  <c:v>1.3650000000000001E-15</c:v>
                </c:pt>
                <c:pt idx="163">
                  <c:v>7.148E-16</c:v>
                </c:pt>
                <c:pt idx="164">
                  <c:v>1.055E-15</c:v>
                </c:pt>
                <c:pt idx="165">
                  <c:v>4.8150000000000003E-15</c:v>
                </c:pt>
                <c:pt idx="166">
                  <c:v>2.314E-14</c:v>
                </c:pt>
                <c:pt idx="167">
                  <c:v>8.0839999999999996E-15</c:v>
                </c:pt>
                <c:pt idx="168">
                  <c:v>1.008E-14</c:v>
                </c:pt>
                <c:pt idx="169">
                  <c:v>2.7729999999999999E-15</c:v>
                </c:pt>
                <c:pt idx="170">
                  <c:v>2.7729999999999999E-15</c:v>
                </c:pt>
                <c:pt idx="171">
                  <c:v>2.008E-11</c:v>
                </c:pt>
                <c:pt idx="172">
                  <c:v>2.3980000000000001E-12</c:v>
                </c:pt>
                <c:pt idx="173">
                  <c:v>3.7019999999999999E-11</c:v>
                </c:pt>
                <c:pt idx="174">
                  <c:v>2.3589999999999999E-11</c:v>
                </c:pt>
                <c:pt idx="175">
                  <c:v>1.7550000000000001E-12</c:v>
                </c:pt>
                <c:pt idx="176">
                  <c:v>4.8970000000000002E-13</c:v>
                </c:pt>
                <c:pt idx="177">
                  <c:v>1.014E-13</c:v>
                </c:pt>
                <c:pt idx="178">
                  <c:v>7.3640000000000005E-15</c:v>
                </c:pt>
                <c:pt idx="179">
                  <c:v>3.1720000000000001E-16</c:v>
                </c:pt>
                <c:pt idx="180">
                  <c:v>2.2759999999999999E-16</c:v>
                </c:pt>
                <c:pt idx="181">
                  <c:v>7.7440000000000001E-13</c:v>
                </c:pt>
                <c:pt idx="182">
                  <c:v>2.0299999999999999E-13</c:v>
                </c:pt>
                <c:pt idx="183">
                  <c:v>8.1619999999999998E-11</c:v>
                </c:pt>
                <c:pt idx="184">
                  <c:v>9.2770000000000006E-11</c:v>
                </c:pt>
                <c:pt idx="185">
                  <c:v>2.6409999999999999E-11</c:v>
                </c:pt>
                <c:pt idx="186">
                  <c:v>2.6110000000000001E-12</c:v>
                </c:pt>
                <c:pt idx="187">
                  <c:v>1.0699999999999999E-11</c:v>
                </c:pt>
                <c:pt idx="188">
                  <c:v>9.9999999999999994E-12</c:v>
                </c:pt>
                <c:pt idx="189">
                  <c:v>3.1800000000000002E-9</c:v>
                </c:pt>
                <c:pt idx="190">
                  <c:v>9.9490000000000003E-9</c:v>
                </c:pt>
                <c:pt idx="191">
                  <c:v>3.1589999999999999E-9</c:v>
                </c:pt>
                <c:pt idx="192">
                  <c:v>5.2339999999999997E-10</c:v>
                </c:pt>
                <c:pt idx="193">
                  <c:v>5.5750000000000001E-11</c:v>
                </c:pt>
                <c:pt idx="194">
                  <c:v>5.0409999999999997E-11</c:v>
                </c:pt>
                <c:pt idx="195">
                  <c:v>3.5419999999999999E-11</c:v>
                </c:pt>
                <c:pt idx="196">
                  <c:v>5.2980000000000001E-11</c:v>
                </c:pt>
                <c:pt idx="197">
                  <c:v>1.693E-10</c:v>
                </c:pt>
                <c:pt idx="198">
                  <c:v>6.7290000000000002E-10</c:v>
                </c:pt>
                <c:pt idx="199">
                  <c:v>2.1309999999999999E-10</c:v>
                </c:pt>
                <c:pt idx="200">
                  <c:v>1.0809999999999999E-10</c:v>
                </c:pt>
                <c:pt idx="201">
                  <c:v>3.054E-9</c:v>
                </c:pt>
                <c:pt idx="202">
                  <c:v>3.7840000000000001E-10</c:v>
                </c:pt>
                <c:pt idx="203">
                  <c:v>6.9250000000000006E-11</c:v>
                </c:pt>
                <c:pt idx="204">
                  <c:v>1.378E-11</c:v>
                </c:pt>
                <c:pt idx="205">
                  <c:v>1.378E-11</c:v>
                </c:pt>
                <c:pt idx="206">
                  <c:v>1.9529999999999999E-10</c:v>
                </c:pt>
                <c:pt idx="207">
                  <c:v>5.4859999999999998E-11</c:v>
                </c:pt>
                <c:pt idx="208">
                  <c:v>8.6770000000000005E-9</c:v>
                </c:pt>
                <c:pt idx="209">
                  <c:v>9.2610000000000004E-10</c:v>
                </c:pt>
                <c:pt idx="210">
                  <c:v>1.3940000000000001E-11</c:v>
                </c:pt>
                <c:pt idx="211">
                  <c:v>8.9050000000000005E-12</c:v>
                </c:pt>
                <c:pt idx="212">
                  <c:v>2.2529999999999999E-11</c:v>
                </c:pt>
                <c:pt idx="213">
                  <c:v>3.1479999999999998E-11</c:v>
                </c:pt>
                <c:pt idx="214">
                  <c:v>1.6999999999999999E-9</c:v>
                </c:pt>
                <c:pt idx="215">
                  <c:v>3.2000000000000001E-9</c:v>
                </c:pt>
                <c:pt idx="216">
                  <c:v>7.8820000000000007E-9</c:v>
                </c:pt>
                <c:pt idx="217">
                  <c:v>6.6729999999999996E-9</c:v>
                </c:pt>
                <c:pt idx="218">
                  <c:v>1.1199999999999999E-8</c:v>
                </c:pt>
                <c:pt idx="219">
                  <c:v>1.1199999999999999E-8</c:v>
                </c:pt>
                <c:pt idx="220">
                  <c:v>6.8710000000000004E-10</c:v>
                </c:pt>
                <c:pt idx="221">
                  <c:v>7.1190000000000002E-11</c:v>
                </c:pt>
                <c:pt idx="222">
                  <c:v>4.3359999999999998E-10</c:v>
                </c:pt>
                <c:pt idx="223">
                  <c:v>2.1109999999999998E-9</c:v>
                </c:pt>
                <c:pt idx="224">
                  <c:v>4.564E-10</c:v>
                </c:pt>
                <c:pt idx="225">
                  <c:v>1.3820000000000001E-8</c:v>
                </c:pt>
                <c:pt idx="226">
                  <c:v>1.6069999999999999E-9</c:v>
                </c:pt>
                <c:pt idx="227">
                  <c:v>5.3580000000000001E-8</c:v>
                </c:pt>
                <c:pt idx="228">
                  <c:v>1.2030000000000001E-9</c:v>
                </c:pt>
                <c:pt idx="229">
                  <c:v>8.3729999999999999E-9</c:v>
                </c:pt>
                <c:pt idx="230">
                  <c:v>1.3540000000000001E-9</c:v>
                </c:pt>
                <c:pt idx="231">
                  <c:v>5.0419999999999998E-10</c:v>
                </c:pt>
                <c:pt idx="232">
                  <c:v>6.1079999999999997E-11</c:v>
                </c:pt>
                <c:pt idx="233">
                  <c:v>3.2710000000000003E-11</c:v>
                </c:pt>
                <c:pt idx="234">
                  <c:v>1.016E-11</c:v>
                </c:pt>
                <c:pt idx="235">
                  <c:v>8.9479999999999994E-12</c:v>
                </c:pt>
                <c:pt idx="236">
                  <c:v>1.14E-12</c:v>
                </c:pt>
                <c:pt idx="237">
                  <c:v>2.2460000000000001E-10</c:v>
                </c:pt>
                <c:pt idx="238">
                  <c:v>1.6109999999999999E-10</c:v>
                </c:pt>
                <c:pt idx="239">
                  <c:v>5.2770000000000002E-11</c:v>
                </c:pt>
                <c:pt idx="240">
                  <c:v>8.4549999999999995E-11</c:v>
                </c:pt>
                <c:pt idx="241">
                  <c:v>6.8509999999999998E-12</c:v>
                </c:pt>
                <c:pt idx="242">
                  <c:v>2.084E-12</c:v>
                </c:pt>
                <c:pt idx="243">
                  <c:v>2.153E-13</c:v>
                </c:pt>
                <c:pt idx="244">
                  <c:v>8.7359999999999999E-12</c:v>
                </c:pt>
                <c:pt idx="245">
                  <c:v>5.4869999999999997E-13</c:v>
                </c:pt>
                <c:pt idx="246">
                  <c:v>6.3570000000000001E-14</c:v>
                </c:pt>
                <c:pt idx="247">
                  <c:v>9.991E-15</c:v>
                </c:pt>
                <c:pt idx="248">
                  <c:v>9.3779999999999998E-12</c:v>
                </c:pt>
                <c:pt idx="249">
                  <c:v>1.4379999999999999E-12</c:v>
                </c:pt>
                <c:pt idx="250">
                  <c:v>5.2390000000000002E-13</c:v>
                </c:pt>
                <c:pt idx="251">
                  <c:v>6.9770000000000002E-14</c:v>
                </c:pt>
                <c:pt idx="252">
                  <c:v>1.2329999999999999E-13</c:v>
                </c:pt>
                <c:pt idx="253">
                  <c:v>4.5449999999999998E-13</c:v>
                </c:pt>
                <c:pt idx="254">
                  <c:v>1.5920000000000001E-12</c:v>
                </c:pt>
                <c:pt idx="255">
                  <c:v>1.1950000000000001E-12</c:v>
                </c:pt>
                <c:pt idx="256">
                  <c:v>7.0069999999999998E-14</c:v>
                </c:pt>
                <c:pt idx="257">
                  <c:v>5.1169999999999998E-14</c:v>
                </c:pt>
                <c:pt idx="258">
                  <c:v>4.136E-14</c:v>
                </c:pt>
                <c:pt idx="259">
                  <c:v>1.205E-14</c:v>
                </c:pt>
                <c:pt idx="260">
                  <c:v>1.1789999999999999E-12</c:v>
                </c:pt>
                <c:pt idx="261">
                  <c:v>1.1789999999999999E-12</c:v>
                </c:pt>
                <c:pt idx="262">
                  <c:v>2.828E-14</c:v>
                </c:pt>
                <c:pt idx="263">
                  <c:v>4.3100000000000001E-14</c:v>
                </c:pt>
                <c:pt idx="264">
                  <c:v>2.8079999999999999E-14</c:v>
                </c:pt>
                <c:pt idx="265">
                  <c:v>2.28E-15</c:v>
                </c:pt>
                <c:pt idx="266">
                  <c:v>3.7610000000000002E-15</c:v>
                </c:pt>
                <c:pt idx="267">
                  <c:v>5.2019999999999997E-15</c:v>
                </c:pt>
                <c:pt idx="268">
                  <c:v>6.2070000000000001E-15</c:v>
                </c:pt>
                <c:pt idx="269">
                  <c:v>3.6639999999999998E-13</c:v>
                </c:pt>
                <c:pt idx="270">
                  <c:v>1.5719999999999999E-15</c:v>
                </c:pt>
                <c:pt idx="271">
                  <c:v>1.9139999999999999E-15</c:v>
                </c:pt>
                <c:pt idx="272">
                  <c:v>1.1690000000000001E-15</c:v>
                </c:pt>
                <c:pt idx="273">
                  <c:v>1.2220000000000001E-14</c:v>
                </c:pt>
                <c:pt idx="274">
                  <c:v>1.0650000000000001E-14</c:v>
                </c:pt>
                <c:pt idx="275">
                  <c:v>1.6119999999999998E-14</c:v>
                </c:pt>
                <c:pt idx="276">
                  <c:v>4.4880000000000004E-15</c:v>
                </c:pt>
                <c:pt idx="277">
                  <c:v>4.3559999999999999E-14</c:v>
                </c:pt>
                <c:pt idx="278">
                  <c:v>9.9139999999999995E-14</c:v>
                </c:pt>
                <c:pt idx="279">
                  <c:v>1.4380000000000001E-14</c:v>
                </c:pt>
                <c:pt idx="280">
                  <c:v>4.5059999999999999E-14</c:v>
                </c:pt>
                <c:pt idx="281">
                  <c:v>4.0000000000000003E-15</c:v>
                </c:pt>
                <c:pt idx="282">
                  <c:v>3.8629999999999999E-15</c:v>
                </c:pt>
                <c:pt idx="283">
                  <c:v>1.518E-15</c:v>
                </c:pt>
                <c:pt idx="284">
                  <c:v>9.6059999999999997E-14</c:v>
                </c:pt>
                <c:pt idx="285">
                  <c:v>1.6370000000000001E-14</c:v>
                </c:pt>
                <c:pt idx="286">
                  <c:v>8.5960000000000001E-15</c:v>
                </c:pt>
                <c:pt idx="287">
                  <c:v>9.8989999999999993E-15</c:v>
                </c:pt>
                <c:pt idx="288">
                  <c:v>2.4399999999999998E-15</c:v>
                </c:pt>
                <c:pt idx="289">
                  <c:v>7.2950000000000004E-15</c:v>
                </c:pt>
                <c:pt idx="290">
                  <c:v>5.8410000000000001E-15</c:v>
                </c:pt>
                <c:pt idx="291">
                  <c:v>8.1400000000000005E-15</c:v>
                </c:pt>
                <c:pt idx="292">
                  <c:v>1.04E-14</c:v>
                </c:pt>
                <c:pt idx="293">
                  <c:v>1.0590000000000001E-14</c:v>
                </c:pt>
                <c:pt idx="294">
                  <c:v>2.498E-15</c:v>
                </c:pt>
                <c:pt idx="295">
                  <c:v>1.3899999999999999E-15</c:v>
                </c:pt>
                <c:pt idx="296">
                  <c:v>3.2899999999999997E-14</c:v>
                </c:pt>
                <c:pt idx="297">
                  <c:v>-4.4999999999999999E-8</c:v>
                </c:pt>
                <c:pt idx="298">
                  <c:v>-5.0099999999999999E-8</c:v>
                </c:pt>
                <c:pt idx="299">
                  <c:v>-5.2800000000000003E-8</c:v>
                </c:pt>
                <c:pt idx="300">
                  <c:v>-5.4599999999999999E-8</c:v>
                </c:pt>
                <c:pt idx="301">
                  <c:v>-5.5799999999999997E-8</c:v>
                </c:pt>
                <c:pt idx="302">
                  <c:v>-5.6599999999999997E-8</c:v>
                </c:pt>
                <c:pt idx="303">
                  <c:v>-5.7100000000000002E-8</c:v>
                </c:pt>
                <c:pt idx="304">
                  <c:v>-6.4700000000000004E-8</c:v>
                </c:pt>
                <c:pt idx="305">
                  <c:v>-6.8900000000000002E-8</c:v>
                </c:pt>
                <c:pt idx="306">
                  <c:v>-7.1E-8</c:v>
                </c:pt>
                <c:pt idx="307">
                  <c:v>-7.3300000000000001E-8</c:v>
                </c:pt>
                <c:pt idx="308">
                  <c:v>-7.5699999999999996E-8</c:v>
                </c:pt>
                <c:pt idx="309">
                  <c:v>-7.6399999999999996E-8</c:v>
                </c:pt>
                <c:pt idx="310">
                  <c:v>-7.7200000000000003E-8</c:v>
                </c:pt>
                <c:pt idx="311">
                  <c:v>-7.7200000000000003E-8</c:v>
                </c:pt>
                <c:pt idx="312">
                  <c:v>-7.7099999999999996E-8</c:v>
                </c:pt>
                <c:pt idx="313">
                  <c:v>-6.6500000000000007E-8</c:v>
                </c:pt>
                <c:pt idx="314">
                  <c:v>-6.5499999999999998E-8</c:v>
                </c:pt>
                <c:pt idx="315">
                  <c:v>-6.4700000000000004E-8</c:v>
                </c:pt>
                <c:pt idx="316">
                  <c:v>-6.4000000000000004E-8</c:v>
                </c:pt>
                <c:pt idx="317">
                  <c:v>-6.3399999999999999E-8</c:v>
                </c:pt>
                <c:pt idx="318">
                  <c:v>-6.2800000000000006E-8</c:v>
                </c:pt>
                <c:pt idx="319">
                  <c:v>-6.2299999999999995E-8</c:v>
                </c:pt>
                <c:pt idx="320">
                  <c:v>-6.1900000000000005E-8</c:v>
                </c:pt>
                <c:pt idx="321">
                  <c:v>-6.1399999999999994E-8</c:v>
                </c:pt>
                <c:pt idx="322">
                  <c:v>-6.1000000000000004E-8</c:v>
                </c:pt>
                <c:pt idx="323">
                  <c:v>-6.06E-8</c:v>
                </c:pt>
                <c:pt idx="324">
                  <c:v>-6.0300000000000004E-8</c:v>
                </c:pt>
                <c:pt idx="325">
                  <c:v>-5.99E-8</c:v>
                </c:pt>
                <c:pt idx="326">
                  <c:v>-5.9499999999999997E-8</c:v>
                </c:pt>
                <c:pt idx="327">
                  <c:v>-5.9200000000000001E-8</c:v>
                </c:pt>
                <c:pt idx="328">
                  <c:v>-5.8799999999999997E-8</c:v>
                </c:pt>
                <c:pt idx="329">
                  <c:v>-5.84E-8</c:v>
                </c:pt>
                <c:pt idx="330">
                  <c:v>-5.8099999999999997E-8</c:v>
                </c:pt>
                <c:pt idx="331">
                  <c:v>-5.7700000000000001E-8</c:v>
                </c:pt>
                <c:pt idx="332">
                  <c:v>-5.7399999999999998E-8</c:v>
                </c:pt>
                <c:pt idx="333">
                  <c:v>-5.7000000000000001E-8</c:v>
                </c:pt>
                <c:pt idx="334">
                  <c:v>-5.6699999999999998E-8</c:v>
                </c:pt>
                <c:pt idx="335">
                  <c:v>-5.6300000000000001E-8</c:v>
                </c:pt>
                <c:pt idx="336">
                  <c:v>-5.5999999999999999E-8</c:v>
                </c:pt>
                <c:pt idx="337">
                  <c:v>-5.5700000000000002E-8</c:v>
                </c:pt>
                <c:pt idx="338">
                  <c:v>-5.5299999999999999E-8</c:v>
                </c:pt>
                <c:pt idx="339">
                  <c:v>-5.5000000000000003E-8</c:v>
                </c:pt>
                <c:pt idx="340">
                  <c:v>-5.4499999999999998E-8</c:v>
                </c:pt>
                <c:pt idx="341">
                  <c:v>-5.4200000000000002E-8</c:v>
                </c:pt>
                <c:pt idx="342">
                  <c:v>-5.39E-8</c:v>
                </c:pt>
                <c:pt idx="343">
                  <c:v>-5.3599999999999997E-8</c:v>
                </c:pt>
                <c:pt idx="344">
                  <c:v>-5.32E-8</c:v>
                </c:pt>
                <c:pt idx="345">
                  <c:v>-5.2800000000000003E-8</c:v>
                </c:pt>
                <c:pt idx="346">
                  <c:v>-4.7099999999999998E-8</c:v>
                </c:pt>
                <c:pt idx="347">
                  <c:v>-4.4099999999999998E-8</c:v>
                </c:pt>
                <c:pt idx="348">
                  <c:v>-4.9299999999999998E-8</c:v>
                </c:pt>
                <c:pt idx="349">
                  <c:v>-4.8400000000000003E-8</c:v>
                </c:pt>
                <c:pt idx="350">
                  <c:v>-4.95E-8</c:v>
                </c:pt>
                <c:pt idx="351">
                  <c:v>-5.1499999999999998E-8</c:v>
                </c:pt>
                <c:pt idx="352">
                  <c:v>-5.1E-8</c:v>
                </c:pt>
                <c:pt idx="353">
                  <c:v>-5.0600000000000003E-8</c:v>
                </c:pt>
                <c:pt idx="354">
                  <c:v>-4.95E-8</c:v>
                </c:pt>
                <c:pt idx="355">
                  <c:v>-4.6399999999999999E-8</c:v>
                </c:pt>
                <c:pt idx="356">
                  <c:v>-3.1900000000000001E-8</c:v>
                </c:pt>
                <c:pt idx="357">
                  <c:v>-3.9599999999999997E-8</c:v>
                </c:pt>
                <c:pt idx="358">
                  <c:v>-3.7599999999999999E-8</c:v>
                </c:pt>
                <c:pt idx="359">
                  <c:v>-5.4100000000000001E-8</c:v>
                </c:pt>
                <c:pt idx="360">
                  <c:v>-4.6000000000000002E-8</c:v>
                </c:pt>
                <c:pt idx="361">
                  <c:v>-4.8400000000000003E-8</c:v>
                </c:pt>
                <c:pt idx="362">
                  <c:v>-4.9899999999999997E-8</c:v>
                </c:pt>
                <c:pt idx="363">
                  <c:v>-5.1300000000000003E-8</c:v>
                </c:pt>
                <c:pt idx="364">
                  <c:v>7.2199999999999998E-8</c:v>
                </c:pt>
                <c:pt idx="365">
                  <c:v>8.0999999999999997E-8</c:v>
                </c:pt>
                <c:pt idx="366">
                  <c:v>-6.3699999999999995E-8</c:v>
                </c:pt>
                <c:pt idx="367">
                  <c:v>-8.3200000000000004E-8</c:v>
                </c:pt>
                <c:pt idx="368">
                  <c:v>-7.8400000000000001E-8</c:v>
                </c:pt>
                <c:pt idx="369">
                  <c:v>-7.5499999999999994E-8</c:v>
                </c:pt>
                <c:pt idx="370">
                  <c:v>-6.3699999999999995E-8</c:v>
                </c:pt>
                <c:pt idx="371">
                  <c:v>-3.5100000000000003E-8</c:v>
                </c:pt>
                <c:pt idx="372">
                  <c:v>-3.6400000000000002E-8</c:v>
                </c:pt>
                <c:pt idx="373">
                  <c:v>-4.2699999999999999E-8</c:v>
                </c:pt>
                <c:pt idx="374">
                  <c:v>-5.9800000000000006E-8</c:v>
                </c:pt>
                <c:pt idx="375">
                  <c:v>-5.3099999999999999E-8</c:v>
                </c:pt>
                <c:pt idx="376">
                  <c:v>-5.0099999999999999E-8</c:v>
                </c:pt>
                <c:pt idx="377">
                  <c:v>2.17E-7</c:v>
                </c:pt>
                <c:pt idx="378">
                  <c:v>-8.65E-8</c:v>
                </c:pt>
                <c:pt idx="379">
                  <c:v>-9.1100000000000002E-8</c:v>
                </c:pt>
                <c:pt idx="380">
                  <c:v>-8.2300000000000002E-8</c:v>
                </c:pt>
                <c:pt idx="381">
                  <c:v>-7.6599999999999998E-8</c:v>
                </c:pt>
                <c:pt idx="382">
                  <c:v>-4.7699999999999997E-8</c:v>
                </c:pt>
                <c:pt idx="383">
                  <c:v>1.0899999999999999E-6</c:v>
                </c:pt>
                <c:pt idx="384">
                  <c:v>3.5999999999999999E-7</c:v>
                </c:pt>
                <c:pt idx="385">
                  <c:v>-9.7800000000000002E-8</c:v>
                </c:pt>
                <c:pt idx="386">
                  <c:v>-9.8199999999999996E-9</c:v>
                </c:pt>
                <c:pt idx="387">
                  <c:v>-1.0999999999999999E-8</c:v>
                </c:pt>
                <c:pt idx="388">
                  <c:v>-2.7500000000000001E-7</c:v>
                </c:pt>
                <c:pt idx="389">
                  <c:v>-2.04E-7</c:v>
                </c:pt>
                <c:pt idx="390">
                  <c:v>-2.6899999999999999E-7</c:v>
                </c:pt>
                <c:pt idx="391">
                  <c:v>-2.5199999999999998E-7</c:v>
                </c:pt>
                <c:pt idx="392">
                  <c:v>-2.3200000000000001E-7</c:v>
                </c:pt>
                <c:pt idx="393">
                  <c:v>-4.0399999999999998E-8</c:v>
                </c:pt>
                <c:pt idx="394">
                  <c:v>-1.4600000000000001E-7</c:v>
                </c:pt>
                <c:pt idx="395">
                  <c:v>-1.11E-7</c:v>
                </c:pt>
                <c:pt idx="396">
                  <c:v>-1.35E-7</c:v>
                </c:pt>
                <c:pt idx="397">
                  <c:v>-1.2800000000000001E-7</c:v>
                </c:pt>
                <c:pt idx="398">
                  <c:v>-1.3300000000000001E-7</c:v>
                </c:pt>
                <c:pt idx="399">
                  <c:v>-1.2499999999999999E-7</c:v>
                </c:pt>
                <c:pt idx="400">
                  <c:v>-1.1899999999999999E-7</c:v>
                </c:pt>
                <c:pt idx="401">
                  <c:v>-1.11E-7</c:v>
                </c:pt>
                <c:pt idx="402">
                  <c:v>-1.01E-7</c:v>
                </c:pt>
                <c:pt idx="403">
                  <c:v>-1.05E-7</c:v>
                </c:pt>
                <c:pt idx="404">
                  <c:v>-1.02E-7</c:v>
                </c:pt>
                <c:pt idx="405">
                  <c:v>-9.9999999999999995E-8</c:v>
                </c:pt>
                <c:pt idx="406">
                  <c:v>-9.7899999999999997E-8</c:v>
                </c:pt>
                <c:pt idx="407">
                  <c:v>-9.5599999999999996E-8</c:v>
                </c:pt>
                <c:pt idx="408">
                  <c:v>5.9599999999999998E-8</c:v>
                </c:pt>
                <c:pt idx="409">
                  <c:v>-8.4600000000000003E-8</c:v>
                </c:pt>
                <c:pt idx="410">
                  <c:v>-8.8500000000000005E-8</c:v>
                </c:pt>
                <c:pt idx="411">
                  <c:v>-8.8899999999999995E-8</c:v>
                </c:pt>
                <c:pt idx="412">
                  <c:v>-8.8800000000000001E-8</c:v>
                </c:pt>
                <c:pt idx="413">
                  <c:v>-8.8500000000000005E-8</c:v>
                </c:pt>
                <c:pt idx="414">
                  <c:v>-8.8100000000000001E-8</c:v>
                </c:pt>
                <c:pt idx="415">
                  <c:v>-8.7499999999999996E-8</c:v>
                </c:pt>
                <c:pt idx="416">
                  <c:v>-8.6999999999999998E-8</c:v>
                </c:pt>
                <c:pt idx="417">
                  <c:v>-8.6400000000000006E-8</c:v>
                </c:pt>
                <c:pt idx="418">
                  <c:v>-8.5700000000000006E-8</c:v>
                </c:pt>
                <c:pt idx="419">
                  <c:v>-8.5100000000000001E-8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C3E-ADDC-EFB7A93E1288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3.2899999999999997E-14</c:v>
                </c:pt>
                <c:pt idx="297" formatCode="0.00E+00">
                  <c:v>-4.5001997464208781E-8</c:v>
                </c:pt>
                <c:pt idx="298" formatCode="0.00E+00">
                  <c:v>-5.0137759962645614E-8</c:v>
                </c:pt>
                <c:pt idx="299" formatCode="0.00E+00">
                  <c:v>-5.2784258804238488E-8</c:v>
                </c:pt>
                <c:pt idx="300" formatCode="0.00E+00">
                  <c:v>-5.4594062992278814E-8</c:v>
                </c:pt>
                <c:pt idx="301" formatCode="0.00E+00">
                  <c:v>-5.5816796045254288E-8</c:v>
                </c:pt>
                <c:pt idx="302" formatCode="0.00E+00">
                  <c:v>-5.6601352557712113E-8</c:v>
                </c:pt>
                <c:pt idx="303" formatCode="0.00E+00">
                  <c:v>-5.7113288348173054E-8</c:v>
                </c:pt>
                <c:pt idx="304" formatCode="0.00E+00">
                  <c:v>-6.4673784601405183E-8</c:v>
                </c:pt>
                <c:pt idx="305" formatCode="0.00E+00">
                  <c:v>-6.888890387604206E-8</c:v>
                </c:pt>
                <c:pt idx="306" formatCode="0.00E+00">
                  <c:v>-7.095122420380554E-8</c:v>
                </c:pt>
                <c:pt idx="307" formatCode="0.00E+00">
                  <c:v>-7.3340518017832379E-8</c:v>
                </c:pt>
                <c:pt idx="308" formatCode="0.00E+00">
                  <c:v>-7.573229943498287E-8</c:v>
                </c:pt>
                <c:pt idx="309" formatCode="0.00E+00">
                  <c:v>-7.6438968916007545E-8</c:v>
                </c:pt>
                <c:pt idx="310" formatCode="0.00E+00">
                  <c:v>-7.7188795973830168E-8</c:v>
                </c:pt>
                <c:pt idx="311" formatCode="0.00E+00">
                  <c:v>-7.7228178646208416E-8</c:v>
                </c:pt>
                <c:pt idx="312" formatCode="0.00E+00">
                  <c:v>-7.7149477067617642E-8</c:v>
                </c:pt>
                <c:pt idx="313" formatCode="0.00E+00">
                  <c:v>-6.6534299995546309E-8</c:v>
                </c:pt>
                <c:pt idx="314" formatCode="0.00E+00">
                  <c:v>-6.5508671907076445E-8</c:v>
                </c:pt>
                <c:pt idx="315" formatCode="0.00E+00">
                  <c:v>-6.4682756452600898E-8</c:v>
                </c:pt>
                <c:pt idx="316" formatCode="0.00E+00">
                  <c:v>-6.3978439509965248E-8</c:v>
                </c:pt>
                <c:pt idx="317" formatCode="0.00E+00">
                  <c:v>-6.3364907246232893E-8</c:v>
                </c:pt>
                <c:pt idx="318" formatCode="0.00E+00">
                  <c:v>-6.2819168269465561E-8</c:v>
                </c:pt>
                <c:pt idx="319" formatCode="0.00E+00">
                  <c:v>-6.2324031958562982E-8</c:v>
                </c:pt>
                <c:pt idx="320" formatCode="0.00E+00">
                  <c:v>-6.1866670931683595E-8</c:v>
                </c:pt>
                <c:pt idx="321" formatCode="0.00E+00">
                  <c:v>-6.1437505137184955E-8</c:v>
                </c:pt>
                <c:pt idx="322" formatCode="0.00E+00">
                  <c:v>-6.1029401611290624E-8</c:v>
                </c:pt>
                <c:pt idx="323" formatCode="0.00E+00">
                  <c:v>-6.0636994220416297E-8</c:v>
                </c:pt>
                <c:pt idx="324" formatCode="0.00E+00">
                  <c:v>-6.0256341962942656E-8</c:v>
                </c:pt>
                <c:pt idx="325" formatCode="0.00E+00">
                  <c:v>-5.9884411646566061E-8</c:v>
                </c:pt>
                <c:pt idx="326" formatCode="0.00E+00">
                  <c:v>-5.9519071330593741E-8</c:v>
                </c:pt>
                <c:pt idx="327" formatCode="0.00E+00">
                  <c:v>-5.915858183938808E-8</c:v>
                </c:pt>
                <c:pt idx="328" formatCode="0.00E+00">
                  <c:v>-5.878540985792517E-8</c:v>
                </c:pt>
                <c:pt idx="329" formatCode="0.00E+00">
                  <c:v>-5.8445010917994226E-8</c:v>
                </c:pt>
                <c:pt idx="330" formatCode="0.00E+00">
                  <c:v>-5.8064680520169406E-8</c:v>
                </c:pt>
                <c:pt idx="331" formatCode="0.00E+00">
                  <c:v>-5.7724063813583204E-8</c:v>
                </c:pt>
                <c:pt idx="332" formatCode="0.00E+00">
                  <c:v>-5.7391838059245313E-8</c:v>
                </c:pt>
                <c:pt idx="333" formatCode="0.00E+00">
                  <c:v>-5.7044513337901043E-8</c:v>
                </c:pt>
                <c:pt idx="334" formatCode="0.00E+00">
                  <c:v>-5.6697075635001187E-8</c:v>
                </c:pt>
                <c:pt idx="335" formatCode="0.00E+00">
                  <c:v>-5.634532054746239E-8</c:v>
                </c:pt>
                <c:pt idx="336" formatCode="0.00E+00">
                  <c:v>-5.6003088312286546E-8</c:v>
                </c:pt>
                <c:pt idx="337" formatCode="0.00E+00">
                  <c:v>-5.5654847297996969E-8</c:v>
                </c:pt>
                <c:pt idx="338" formatCode="0.00E+00">
                  <c:v>-5.5309693365698132E-8</c:v>
                </c:pt>
                <c:pt idx="339" formatCode="0.00E+00">
                  <c:v>-5.4964180222047357E-8</c:v>
                </c:pt>
                <c:pt idx="340" formatCode="0.00E+00">
                  <c:v>-5.4549409192398792E-8</c:v>
                </c:pt>
                <c:pt idx="341" formatCode="0.00E+00">
                  <c:v>-5.419155834970426E-8</c:v>
                </c:pt>
                <c:pt idx="342" formatCode="0.00E+00">
                  <c:v>-5.3891486543093278E-8</c:v>
                </c:pt>
                <c:pt idx="343" formatCode="0.00E+00">
                  <c:v>-5.3572803570442001E-8</c:v>
                </c:pt>
                <c:pt idx="344" formatCode="0.00E+00">
                  <c:v>-5.3209654020397387E-8</c:v>
                </c:pt>
                <c:pt idx="345" formatCode="0.00E+00">
                  <c:v>-5.2817076470577426E-8</c:v>
                </c:pt>
                <c:pt idx="346" formatCode="0.00E+00">
                  <c:v>-4.7081068252528479E-8</c:v>
                </c:pt>
                <c:pt idx="347" formatCode="0.00E+00">
                  <c:v>-4.4128532322676203E-8</c:v>
                </c:pt>
                <c:pt idx="348" formatCode="0.00E+00">
                  <c:v>-4.9322490540279198E-8</c:v>
                </c:pt>
                <c:pt idx="349" formatCode="0.00E+00">
                  <c:v>-4.8436910931103988E-8</c:v>
                </c:pt>
                <c:pt idx="350" formatCode="0.00E+00">
                  <c:v>-4.9459956198237109E-8</c:v>
                </c:pt>
                <c:pt idx="351" formatCode="0.00E+00">
                  <c:v>-5.1457167041667734E-8</c:v>
                </c:pt>
                <c:pt idx="352" formatCode="0.00E+00">
                  <c:v>-5.1029826922578266E-8</c:v>
                </c:pt>
                <c:pt idx="353" formatCode="0.00E+00">
                  <c:v>-5.0561907669318917E-8</c:v>
                </c:pt>
                <c:pt idx="354" formatCode="0.00E+00">
                  <c:v>-4.9530124317894172E-8</c:v>
                </c:pt>
                <c:pt idx="355" formatCode="0.00E+00">
                  <c:v>-4.6404207346901092E-8</c:v>
                </c:pt>
                <c:pt idx="356" formatCode="0.00E+00">
                  <c:v>-3.1862803515044007E-8</c:v>
                </c:pt>
                <c:pt idx="357" formatCode="0.00E+00">
                  <c:v>-3.9608063285061292E-8</c:v>
                </c:pt>
                <c:pt idx="358" formatCode="0.00E+00">
                  <c:v>-3.7587642847643675E-8</c:v>
                </c:pt>
                <c:pt idx="359" formatCode="0.00E+00">
                  <c:v>-5.4084269584755925E-8</c:v>
                </c:pt>
                <c:pt idx="360" formatCode="0.00E+00">
                  <c:v>-4.600506234289431E-8</c:v>
                </c:pt>
                <c:pt idx="361" formatCode="0.00E+00">
                  <c:v>-4.8370416939725353E-8</c:v>
                </c:pt>
                <c:pt idx="362" formatCode="0.00E+00">
                  <c:v>-4.9934100862765646E-8</c:v>
                </c:pt>
                <c:pt idx="363" formatCode="0.00E+00">
                  <c:v>-5.1291984287841722E-8</c:v>
                </c:pt>
                <c:pt idx="364" formatCode="0.00E+00">
                  <c:v>7.2223936620883837E-8</c:v>
                </c:pt>
                <c:pt idx="365" formatCode="0.00E+00">
                  <c:v>8.0968761819850014E-8</c:v>
                </c:pt>
                <c:pt idx="366" formatCode="0.00E+00">
                  <c:v>-6.3678858075181558E-8</c:v>
                </c:pt>
                <c:pt idx="367" formatCode="0.00E+00">
                  <c:v>-8.3156420307258735E-8</c:v>
                </c:pt>
                <c:pt idx="368" formatCode="0.00E+00">
                  <c:v>-7.8419070961742965E-8</c:v>
                </c:pt>
                <c:pt idx="369" formatCode="0.00E+00">
                  <c:v>-7.5499118018898507E-8</c:v>
                </c:pt>
                <c:pt idx="370" formatCode="0.00E+00">
                  <c:v>-6.369806631790423E-8</c:v>
                </c:pt>
                <c:pt idx="371" formatCode="0.00E+00">
                  <c:v>-3.5136890692790303E-8</c:v>
                </c:pt>
                <c:pt idx="372" formatCode="0.00E+00">
                  <c:v>-3.6358312207221059E-8</c:v>
                </c:pt>
                <c:pt idx="373" formatCode="0.00E+00">
                  <c:v>-4.2679669990429219E-8</c:v>
                </c:pt>
                <c:pt idx="374" formatCode="0.00E+00">
                  <c:v>-5.9801155258380611E-8</c:v>
                </c:pt>
                <c:pt idx="375" formatCode="0.00E+00">
                  <c:v>-5.3134437921062795E-8</c:v>
                </c:pt>
                <c:pt idx="376" formatCode="0.00E+00">
                  <c:v>-5.0059728375612617E-8</c:v>
                </c:pt>
                <c:pt idx="377" formatCode="0.00E+00">
                  <c:v>2.1669489348097493E-7</c:v>
                </c:pt>
                <c:pt idx="378" formatCode="0.00E+00">
                  <c:v>-8.6467562348624616E-8</c:v>
                </c:pt>
                <c:pt idx="379" formatCode="0.00E+00">
                  <c:v>-9.1056394560942611E-8</c:v>
                </c:pt>
                <c:pt idx="380" formatCode="0.00E+00">
                  <c:v>-8.2281761890212796E-8</c:v>
                </c:pt>
                <c:pt idx="381" formatCode="0.00E+00">
                  <c:v>-7.6555996382765758E-8</c:v>
                </c:pt>
                <c:pt idx="382" formatCode="0.00E+00">
                  <c:v>-4.7695042422928181E-8</c:v>
                </c:pt>
                <c:pt idx="383" formatCode="0.00E+00">
                  <c:v>1.0890992722275052E-6</c:v>
                </c:pt>
                <c:pt idx="384" formatCode="0.00E+00">
                  <c:v>3.5968369132145747E-7</c:v>
                </c:pt>
                <c:pt idx="385" formatCode="0.00E+00">
                  <c:v>-9.7839996568510376E-8</c:v>
                </c:pt>
                <c:pt idx="386" formatCode="0.00E+00">
                  <c:v>-9.8221059048569523E-9</c:v>
                </c:pt>
                <c:pt idx="387" formatCode="0.00E+00">
                  <c:v>-1.1037273089648133E-8</c:v>
                </c:pt>
                <c:pt idx="388" formatCode="0.00E+00">
                  <c:v>-2.7535270955157083E-7</c:v>
                </c:pt>
                <c:pt idx="389" formatCode="0.00E+00">
                  <c:v>-2.0366210117016477E-7</c:v>
                </c:pt>
                <c:pt idx="390" formatCode="0.00E+00">
                  <c:v>-2.6937786979572863E-7</c:v>
                </c:pt>
                <c:pt idx="391" formatCode="0.00E+00">
                  <c:v>-2.5217144172976436E-7</c:v>
                </c:pt>
                <c:pt idx="392" formatCode="0.00E+00">
                  <c:v>-2.3215349177815401E-7</c:v>
                </c:pt>
                <c:pt idx="393" formatCode="0.00E+00">
                  <c:v>-4.0427413030161703E-8</c:v>
                </c:pt>
                <c:pt idx="394" formatCode="0.00E+00">
                  <c:v>-1.4611620846553989E-7</c:v>
                </c:pt>
                <c:pt idx="395" formatCode="0.00E+00">
                  <c:v>-1.1139881829486041E-7</c:v>
                </c:pt>
                <c:pt idx="396" formatCode="0.00E+00">
                  <c:v>-1.3452776976922252E-7</c:v>
                </c:pt>
                <c:pt idx="397" formatCode="0.00E+00">
                  <c:v>-1.2805499627526104E-7</c:v>
                </c:pt>
                <c:pt idx="398" formatCode="0.00E+00">
                  <c:v>-1.3268988243636803E-7</c:v>
                </c:pt>
                <c:pt idx="399" formatCode="0.00E+00">
                  <c:v>-1.2522762455913251E-7</c:v>
                </c:pt>
                <c:pt idx="400" formatCode="0.00E+00">
                  <c:v>-1.1903964984286557E-7</c:v>
                </c:pt>
                <c:pt idx="401" formatCode="0.00E+00">
                  <c:v>-1.1079919318469958E-7</c:v>
                </c:pt>
                <c:pt idx="402" formatCode="0.00E+00">
                  <c:v>-1.0105440267253379E-7</c:v>
                </c:pt>
                <c:pt idx="403" formatCode="0.00E+00">
                  <c:v>-1.0526758428004499E-7</c:v>
                </c:pt>
                <c:pt idx="404" formatCode="0.00E+00">
                  <c:v>-1.0245537879745634E-7</c:v>
                </c:pt>
                <c:pt idx="405" formatCode="0.00E+00">
                  <c:v>-1.0000981381479954E-7</c:v>
                </c:pt>
                <c:pt idx="406" formatCode="0.00E+00">
                  <c:v>-9.7935355609171485E-8</c:v>
                </c:pt>
                <c:pt idx="407" formatCode="0.00E+00">
                  <c:v>-9.5620692665469927E-8</c:v>
                </c:pt>
                <c:pt idx="408" formatCode="0.00E+00">
                  <c:v>5.9619046571389468E-8</c:v>
                </c:pt>
                <c:pt idx="409" formatCode="0.00E+00">
                  <c:v>-8.4589718451148516E-8</c:v>
                </c:pt>
                <c:pt idx="410" formatCode="0.00E+00">
                  <c:v>-8.8493991320657721E-8</c:v>
                </c:pt>
                <c:pt idx="411" formatCode="0.00E+00">
                  <c:v>-8.8896321847272053E-8</c:v>
                </c:pt>
                <c:pt idx="412" formatCode="0.00E+00">
                  <c:v>-8.8777184608297592E-8</c:v>
                </c:pt>
                <c:pt idx="413" formatCode="0.00E+00">
                  <c:v>-8.8507040799692156E-8</c:v>
                </c:pt>
                <c:pt idx="414" formatCode="0.00E+00">
                  <c:v>-8.8074899670518392E-8</c:v>
                </c:pt>
                <c:pt idx="415" formatCode="0.00E+00">
                  <c:v>-8.7537065510230634E-8</c:v>
                </c:pt>
                <c:pt idx="416" formatCode="0.00E+00">
                  <c:v>-8.6962259072849963E-8</c:v>
                </c:pt>
                <c:pt idx="417" formatCode="0.00E+00">
                  <c:v>-8.6352340572595365E-8</c:v>
                </c:pt>
                <c:pt idx="418" formatCode="0.00E+00">
                  <c:v>-8.5732238623627047E-8</c:v>
                </c:pt>
                <c:pt idx="419" formatCode="0.00E+00">
                  <c:v>-8.5111178662406033E-8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C3E-ADDC-EFB7A93E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20712"/>
        <c:axId val="706919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3.2899999999999997E-14</c:v>
                      </c:pt>
                      <c:pt idx="297" formatCode="0.00E+00">
                        <c:v>-8.5921501058969215E-7</c:v>
                      </c:pt>
                      <c:pt idx="298" formatCode="0.00E+00">
                        <c:v>-8.8980576117882536E-7</c:v>
                      </c:pt>
                      <c:pt idx="299" formatCode="0.00E+00">
                        <c:v>-9.173515840712735E-7</c:v>
                      </c:pt>
                      <c:pt idx="300" formatCode="0.00E+00">
                        <c:v>-9.4355248698498875E-7</c:v>
                      </c:pt>
                      <c:pt idx="301" formatCode="0.00E+00">
                        <c:v>-9.686995580452049E-7</c:v>
                      </c:pt>
                      <c:pt idx="302" formatCode="0.00E+00">
                        <c:v>-9.9297817761919548E-7</c:v>
                      </c:pt>
                      <c:pt idx="303" formatCode="0.00E+00">
                        <c:v>-1.0165862007015964E-6</c:v>
                      </c:pt>
                      <c:pt idx="304" formatCode="0.00E+00">
                        <c:v>-1.046873558642068E-6</c:v>
                      </c:pt>
                      <c:pt idx="305" formatCode="0.00E+00">
                        <c:v>-1.0734720334151521E-6</c:v>
                      </c:pt>
                      <c:pt idx="306" formatCode="0.00E+00">
                        <c:v>-1.0975973168339828E-6</c:v>
                      </c:pt>
                      <c:pt idx="307" formatCode="0.00E+00">
                        <c:v>-1.1217500410983157E-6</c:v>
                      </c:pt>
                      <c:pt idx="308" formatCode="0.00E+00">
                        <c:v>-1.1456246191379333E-6</c:v>
                      </c:pt>
                      <c:pt idx="309" formatCode="0.00E+00">
                        <c:v>-1.1675506352540661E-6</c:v>
                      </c:pt>
                      <c:pt idx="310" formatCode="0.00E+00">
                        <c:v>-1.1892720356418285E-6</c:v>
                      </c:pt>
                      <c:pt idx="311" formatCode="0.00E+00">
                        <c:v>-1.2100495644963294E-6</c:v>
                      </c:pt>
                      <c:pt idx="312" formatCode="0.00E+00">
                        <c:v>-1.2304887485621039E-6</c:v>
                      </c:pt>
                      <c:pt idx="313" formatCode="0.00E+00">
                        <c:v>-1.2401833133859473E-6</c:v>
                      </c:pt>
                      <c:pt idx="314" formatCode="0.00E+00">
                        <c:v>-1.2592704624279229E-6</c:v>
                      </c:pt>
                      <c:pt idx="315" formatCode="0.00E+00">
                        <c:v>-1.2783706976808737E-6</c:v>
                      </c:pt>
                      <c:pt idx="316" formatCode="0.00E+00">
                        <c:v>-1.2974154873742164E-6</c:v>
                      </c:pt>
                      <c:pt idx="317" formatCode="0.00E+00">
                        <c:v>-1.3163829180811397E-6</c:v>
                      </c:pt>
                      <c:pt idx="318" formatCode="0.00E+00">
                        <c:v>-1.3352582818880102E-6</c:v>
                      </c:pt>
                      <c:pt idx="319" formatCode="0.00E+00">
                        <c:v>-1.354032112021076E-6</c:v>
                      </c:pt>
                      <c:pt idx="320" formatCode="0.00E+00">
                        <c:v>-1.3726987959803627E-6</c:v>
                      </c:pt>
                      <c:pt idx="321" formatCode="0.00E+00">
                        <c:v>-1.3912555045771709E-6</c:v>
                      </c:pt>
                      <c:pt idx="322" formatCode="0.00E+00">
                        <c:v>-1.4097014316872599E-6</c:v>
                      </c:pt>
                      <c:pt idx="323" formatCode="0.00E+00">
                        <c:v>-1.4280371496867325E-6</c:v>
                      </c:pt>
                      <c:pt idx="324" formatCode="0.00E+00">
                        <c:v>-1.446264299696389E-6</c:v>
                      </c:pt>
                      <c:pt idx="325" formatCode="0.00E+00">
                        <c:v>-1.4643851029202639E-6</c:v>
                      </c:pt>
                      <c:pt idx="326" formatCode="0.00E+00">
                        <c:v>-1.4824023798694694E-6</c:v>
                      </c:pt>
                      <c:pt idx="327" formatCode="0.00E+00">
                        <c:v>-1.5003190651225043E-6</c:v>
                      </c:pt>
                      <c:pt idx="328" formatCode="0.00E+00">
                        <c:v>-1.5181220414302374E-6</c:v>
                      </c:pt>
                      <c:pt idx="329" formatCode="0.00E+00">
                        <c:v>-1.5358609417310433E-6</c:v>
                      </c:pt>
                      <c:pt idx="330" formatCode="0.00E+00">
                        <c:v>-1.5534670175440843E-6</c:v>
                      </c:pt>
                      <c:pt idx="331" formatCode="0.00E+00">
                        <c:v>-1.5710236643566074E-6</c:v>
                      </c:pt>
                      <c:pt idx="332" formatCode="0.00E+00">
                        <c:v>-1.5885031184001358E-6</c:v>
                      </c:pt>
                      <c:pt idx="333" formatCode="0.00E+00">
                        <c:v>-1.6058852704244972E-6</c:v>
                      </c:pt>
                      <c:pt idx="334" formatCode="0.00E+00">
                        <c:v>-1.6231883207320552E-6</c:v>
                      </c:pt>
                      <c:pt idx="335" formatCode="0.00E+00">
                        <c:v>-1.6404111238309605E-6</c:v>
                      </c:pt>
                      <c:pt idx="336" formatCode="0.00E+00">
                        <c:v>-1.6575704335081328E-6</c:v>
                      </c:pt>
                      <c:pt idx="337" formatCode="0.00E+00">
                        <c:v>-1.6746534955518515E-6</c:v>
                      </c:pt>
                      <c:pt idx="338" formatCode="0.00E+00">
                        <c:v>-1.6916720556095467E-6</c:v>
                      </c:pt>
                      <c:pt idx="339" formatCode="0.00E+00">
                        <c:v>-1.708625197372997E-6</c:v>
                      </c:pt>
                      <c:pt idx="340" formatCode="0.00E+00">
                        <c:v>-1.7254464395814066E-6</c:v>
                      </c:pt>
                      <c:pt idx="341" formatCode="0.00E+00">
                        <c:v>-1.742264271833399E-6</c:v>
                      </c:pt>
                      <c:pt idx="342" formatCode="0.00E+00">
                        <c:v>-1.7590817648013797E-6</c:v>
                      </c:pt>
                      <c:pt idx="343" formatCode="0.00E+00">
                        <c:v>-1.7758246461369034E-6</c:v>
                      </c:pt>
                      <c:pt idx="344" formatCode="0.00E+00">
                        <c:v>-1.7924690896322506E-6</c:v>
                      </c:pt>
                      <c:pt idx="345" formatCode="0.00E+00">
                        <c:v>-1.8090320793606295E-6</c:v>
                      </c:pt>
                      <c:pt idx="346" formatCode="0.00E+00">
                        <c:v>-1.8202014790376971E-6</c:v>
                      </c:pt>
                      <c:pt idx="347" formatCode="0.00E+00">
                        <c:v>-1.8341059831725746E-6</c:v>
                      </c:pt>
                      <c:pt idx="348" formatCode="0.00E+00">
                        <c:v>-1.8561103343354976E-6</c:v>
                      </c:pt>
                      <c:pt idx="349" formatCode="0.00E+00">
                        <c:v>-1.8719901541444321E-6</c:v>
                      </c:pt>
                      <c:pt idx="350" formatCode="0.00E+00">
                        <c:v>-1.8897351952534663E-6</c:v>
                      </c:pt>
                      <c:pt idx="351" formatCode="0.00E+00">
                        <c:v>-1.9084125279240012E-6</c:v>
                      </c:pt>
                      <c:pt idx="352" formatCode="0.00E+00">
                        <c:v>-1.924624907832292E-6</c:v>
                      </c:pt>
                      <c:pt idx="353" formatCode="0.00E+00">
                        <c:v>-1.9407577245263353E-6</c:v>
                      </c:pt>
                      <c:pt idx="354" formatCode="0.00E+00">
                        <c:v>-1.9562890589395092E-6</c:v>
                      </c:pt>
                      <c:pt idx="355" formatCode="0.00E+00">
                        <c:v>-1.9696899581342138E-6</c:v>
                      </c:pt>
                      <c:pt idx="356" formatCode="0.00E+00">
                        <c:v>-1.9716403384957712E-6</c:v>
                      </c:pt>
                      <c:pt idx="357" formatCode="0.00E+00">
                        <c:v>-1.995843575371525E-6</c:v>
                      </c:pt>
                      <c:pt idx="358" formatCode="0.00E+00">
                        <c:v>-2.0102485071788706E-6</c:v>
                      </c:pt>
                      <c:pt idx="359" formatCode="0.00E+00">
                        <c:v>-2.0431390028309463E-6</c:v>
                      </c:pt>
                      <c:pt idx="360" formatCode="0.00E+00">
                        <c:v>-2.0514232838590441E-6</c:v>
                      </c:pt>
                      <c:pt idx="361" formatCode="0.00E+00">
                        <c:v>-2.0701228116630406E-6</c:v>
                      </c:pt>
                      <c:pt idx="362" formatCode="0.00E+00">
                        <c:v>-2.0879923838557025E-6</c:v>
                      </c:pt>
                      <c:pt idx="363" formatCode="0.00E+00">
                        <c:v>-2.1056288668352593E-6</c:v>
                      </c:pt>
                      <c:pt idx="364" formatCode="0.00E+00">
                        <c:v>-1.9983652205541178E-6</c:v>
                      </c:pt>
                      <c:pt idx="365" formatCode="0.00E+00">
                        <c:v>-2.0058472777988582E-6</c:v>
                      </c:pt>
                      <c:pt idx="366" formatCode="0.00E+00">
                        <c:v>-2.1666972909658637E-6</c:v>
                      </c:pt>
                      <c:pt idx="367" formatCode="0.00E+00">
                        <c:v>-2.2023536318240537E-6</c:v>
                      </c:pt>
                      <c:pt idx="368" formatCode="0.00E+00">
                        <c:v>-2.2137722936776722E-6</c:v>
                      </c:pt>
                      <c:pt idx="369" formatCode="0.00E+00">
                        <c:v>-2.226986405536972E-6</c:v>
                      </c:pt>
                      <c:pt idx="370" formatCode="0.00E+00">
                        <c:v>-2.2312982681429412E-6</c:v>
                      </c:pt>
                      <c:pt idx="371" formatCode="0.00E+00">
                        <c:v>-2.2188296281101127E-6</c:v>
                      </c:pt>
                      <c:pt idx="372" formatCode="0.00E+00">
                        <c:v>-2.2361239551176624E-6</c:v>
                      </c:pt>
                      <c:pt idx="373" formatCode="0.00E+00">
                        <c:v>-2.2584993146541579E-6</c:v>
                      </c:pt>
                      <c:pt idx="374" formatCode="0.00E+00">
                        <c:v>-2.2916566029028587E-6</c:v>
                      </c:pt>
                      <c:pt idx="375" formatCode="0.00E+00">
                        <c:v>-2.3010081741711158E-6</c:v>
                      </c:pt>
                      <c:pt idx="376" formatCode="0.00E+00">
                        <c:v>-2.3139349034660312E-6</c:v>
                      </c:pt>
                      <c:pt idx="377" formatCode="0.00E+00">
                        <c:v>-2.0631655162524135E-6</c:v>
                      </c:pt>
                      <c:pt idx="378" formatCode="0.00E+00">
                        <c:v>-2.3822976297633489E-6</c:v>
                      </c:pt>
                      <c:pt idx="379" formatCode="0.00E+00">
                        <c:v>-2.4028411522760174E-6</c:v>
                      </c:pt>
                      <c:pt idx="380" formatCode="0.00E+00">
                        <c:v>-2.4100068350958301E-6</c:v>
                      </c:pt>
                      <c:pt idx="381" formatCode="0.00E+00">
                        <c:v>-2.4202075864469153E-6</c:v>
                      </c:pt>
                      <c:pt idx="382" formatCode="0.00E+00">
                        <c:v>-2.4072599110861667E-6</c:v>
                      </c:pt>
                      <c:pt idx="383" formatCode="0.00E+00">
                        <c:v>-1.286366181904464E-6</c:v>
                      </c:pt>
                      <c:pt idx="384" formatCode="0.00E+00">
                        <c:v>-2.0316701855712518E-6</c:v>
                      </c:pt>
                      <c:pt idx="385" formatCode="0.00E+00">
                        <c:v>-2.5050706497427328E-6</c:v>
                      </c:pt>
                      <c:pt idx="386" formatCode="0.00E+00">
                        <c:v>-2.4329183914072449E-6</c:v>
                      </c:pt>
                      <c:pt idx="387" formatCode="0.00E+00">
                        <c:v>-2.4499885362593502E-6</c:v>
                      </c:pt>
                      <c:pt idx="388" formatCode="0.00E+00">
                        <c:v>-2.730148772236228E-6</c:v>
                      </c:pt>
                      <c:pt idx="389" formatCode="0.00E+00">
                        <c:v>-2.6742932493722108E-6</c:v>
                      </c:pt>
                      <c:pt idx="390" formatCode="0.00E+00">
                        <c:v>-2.7558348417308861E-6</c:v>
                      </c:pt>
                      <c:pt idx="391" formatCode="0.00E+00">
                        <c:v>-2.754445416280538E-6</c:v>
                      </c:pt>
                      <c:pt idx="392" formatCode="0.00E+00">
                        <c:v>-2.7502360773260025E-6</c:v>
                      </c:pt>
                      <c:pt idx="393" formatCode="0.00E+00">
                        <c:v>-2.5743106366508276E-6</c:v>
                      </c:pt>
                      <c:pt idx="394" formatCode="0.00E+00">
                        <c:v>-2.6957925054727781E-6</c:v>
                      </c:pt>
                      <c:pt idx="395" formatCode="0.00E+00">
                        <c:v>-2.676861022118541E-6</c:v>
                      </c:pt>
                      <c:pt idx="396" formatCode="0.00E+00">
                        <c:v>-2.7157691021544487E-6</c:v>
                      </c:pt>
                      <c:pt idx="397" formatCode="0.00E+00">
                        <c:v>-2.7250690577897945E-6</c:v>
                      </c:pt>
                      <c:pt idx="398" formatCode="0.00E+00">
                        <c:v>-2.7454706432742491E-6</c:v>
                      </c:pt>
                      <c:pt idx="399" formatCode="0.00E+00">
                        <c:v>-2.753769415628968E-6</c:v>
                      </c:pt>
                      <c:pt idx="400" formatCode="0.00E+00">
                        <c:v>-2.7633371541297775E-6</c:v>
                      </c:pt>
                      <c:pt idx="401" formatCode="0.00E+00">
                        <c:v>-2.7708474373754628E-6</c:v>
                      </c:pt>
                      <c:pt idx="402" formatCode="0.00E+00">
                        <c:v>-2.7768487490338889E-6</c:v>
                      </c:pt>
                      <c:pt idx="403" formatCode="0.00E+00">
                        <c:v>-2.7968037227806491E-6</c:v>
                      </c:pt>
                      <c:pt idx="404" formatCode="0.00E+00">
                        <c:v>-2.8097293194643542E-6</c:v>
                      </c:pt>
                      <c:pt idx="405" formatCode="0.00E+00">
                        <c:v>-2.8230178793157164E-6</c:v>
                      </c:pt>
                      <c:pt idx="406" formatCode="0.00E+00">
                        <c:v>-2.8366741740523106E-6</c:v>
                      </c:pt>
                      <c:pt idx="407" formatCode="0.00E+00">
                        <c:v>-2.8500871906088671E-6</c:v>
                      </c:pt>
                      <c:pt idx="408" formatCode="0.00E+00">
                        <c:v>-2.7105723490914507E-6</c:v>
                      </c:pt>
                      <c:pt idx="409" formatCode="0.00E+00">
                        <c:v>-2.8705035151197739E-6</c:v>
                      </c:pt>
                      <c:pt idx="410" formatCode="0.00E+00">
                        <c:v>-2.8901279709423179E-6</c:v>
                      </c:pt>
                      <c:pt idx="411" formatCode="0.00E+00">
                        <c:v>-2.9062485388049637E-6</c:v>
                      </c:pt>
                      <c:pt idx="412" formatCode="0.00E+00">
                        <c:v>-2.9218459596703174E-6</c:v>
                      </c:pt>
                      <c:pt idx="413" formatCode="0.00E+00">
                        <c:v>-2.9372909552378059E-6</c:v>
                      </c:pt>
                      <c:pt idx="414" formatCode="0.00E+00">
                        <c:v>-2.9525727895408989E-6</c:v>
                      </c:pt>
                      <c:pt idx="415" formatCode="0.00E+00">
                        <c:v>-2.9677480160915673E-6</c:v>
                      </c:pt>
                      <c:pt idx="416" formatCode="0.00E+00">
                        <c:v>-2.9828855994562494E-6</c:v>
                      </c:pt>
                      <c:pt idx="417" formatCode="0.00E+00">
                        <c:v>-2.9979876383981362E-6</c:v>
                      </c:pt>
                      <c:pt idx="418" formatCode="0.00E+00">
                        <c:v>-3.0130792949586199E-6</c:v>
                      </c:pt>
                      <c:pt idx="419" formatCode="0.00E+00">
                        <c:v>-3.0281700230166225E-6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BD-4C3E-ADDC-EFB7A93E12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3.2899999999999997E-14</c:v>
                      </c:pt>
                      <c:pt idx="297" formatCode="0.00E+00">
                        <c:v>7.6921101566127451E-7</c:v>
                      </c:pt>
                      <c:pt idx="298" formatCode="0.00E+00">
                        <c:v>7.8953024125353404E-7</c:v>
                      </c:pt>
                      <c:pt idx="299" formatCode="0.00E+00">
                        <c:v>8.1178306646279645E-7</c:v>
                      </c:pt>
                      <c:pt idx="300" formatCode="0.00E+00">
                        <c:v>8.3436436100043115E-7</c:v>
                      </c:pt>
                      <c:pt idx="301" formatCode="0.00E+00">
                        <c:v>8.5706596595469635E-7</c:v>
                      </c:pt>
                      <c:pt idx="302" formatCode="0.00E+00">
                        <c:v>8.7977547250377114E-7</c:v>
                      </c:pt>
                      <c:pt idx="303" formatCode="0.00E+00">
                        <c:v>9.0235962400525023E-7</c:v>
                      </c:pt>
                      <c:pt idx="304" formatCode="0.00E+00">
                        <c:v>9.1752598943925757E-7</c:v>
                      </c:pt>
                      <c:pt idx="305" formatCode="0.00E+00">
                        <c:v>9.3569422566306788E-7</c:v>
                      </c:pt>
                      <c:pt idx="306" formatCode="0.00E+00">
                        <c:v>9.5569486842637164E-7</c:v>
                      </c:pt>
                      <c:pt idx="307" formatCode="0.00E+00">
                        <c:v>9.750690050626509E-7</c:v>
                      </c:pt>
                      <c:pt idx="308" formatCode="0.00E+00">
                        <c:v>9.9416002026796752E-7</c:v>
                      </c:pt>
                      <c:pt idx="309" formatCode="0.00E+00">
                        <c:v>1.0146726974220509E-6</c:v>
                      </c:pt>
                      <c:pt idx="310" formatCode="0.00E+00">
                        <c:v>1.0348944436941682E-6</c:v>
                      </c:pt>
                      <c:pt idx="311" formatCode="0.00E+00">
                        <c:v>1.0555932072039125E-6</c:v>
                      </c:pt>
                      <c:pt idx="312" formatCode="0.00E+00">
                        <c:v>1.0761897944268686E-6</c:v>
                      </c:pt>
                      <c:pt idx="313" formatCode="0.00E+00">
                        <c:v>1.1071147133948546E-6</c:v>
                      </c:pt>
                      <c:pt idx="314" formatCode="0.00E+00">
                        <c:v>1.1282531186137701E-6</c:v>
                      </c:pt>
                      <c:pt idx="315" formatCode="0.00E+00">
                        <c:v>1.1490051847756718E-6</c:v>
                      </c:pt>
                      <c:pt idx="316" formatCode="0.00E+00">
                        <c:v>1.1694586083542859E-6</c:v>
                      </c:pt>
                      <c:pt idx="317" formatCode="0.00E+00">
                        <c:v>1.189653103588674E-6</c:v>
                      </c:pt>
                      <c:pt idx="318" formatCode="0.00E+00">
                        <c:v>1.2096199453490793E-6</c:v>
                      </c:pt>
                      <c:pt idx="319" formatCode="0.00E+00">
                        <c:v>1.2293840481039502E-6</c:v>
                      </c:pt>
                      <c:pt idx="320" formatCode="0.00E+00">
                        <c:v>1.2489654541169957E-6</c:v>
                      </c:pt>
                      <c:pt idx="321" formatCode="0.00E+00">
                        <c:v>1.2683804943028009E-6</c:v>
                      </c:pt>
                      <c:pt idx="322" formatCode="0.00E+00">
                        <c:v>1.2876426284646785E-6</c:v>
                      </c:pt>
                      <c:pt idx="323" formatCode="0.00E+00">
                        <c:v>1.3067631612459E-6</c:v>
                      </c:pt>
                      <c:pt idx="324" formatCode="0.00E+00">
                        <c:v>1.3257516157705037E-6</c:v>
                      </c:pt>
                      <c:pt idx="325" formatCode="0.00E+00">
                        <c:v>1.3446162796271318E-6</c:v>
                      </c:pt>
                      <c:pt idx="326" formatCode="0.00E+00">
                        <c:v>1.3633642372082821E-6</c:v>
                      </c:pt>
                      <c:pt idx="327" formatCode="0.00E+00">
                        <c:v>1.3820019014437282E-6</c:v>
                      </c:pt>
                      <c:pt idx="328" formatCode="0.00E+00">
                        <c:v>1.4005512217143869E-6</c:v>
                      </c:pt>
                      <c:pt idx="329" formatCode="0.00E+00">
                        <c:v>1.418970919895055E-6</c:v>
                      </c:pt>
                      <c:pt idx="330" formatCode="0.00E+00">
                        <c:v>1.4373376565037455E-6</c:v>
                      </c:pt>
                      <c:pt idx="331" formatCode="0.00E+00">
                        <c:v>1.4555755367294409E-6</c:v>
                      </c:pt>
                      <c:pt idx="332" formatCode="0.00E+00">
                        <c:v>1.473719442281645E-6</c:v>
                      </c:pt>
                      <c:pt idx="333" formatCode="0.00E+00">
                        <c:v>1.4917962437486953E-6</c:v>
                      </c:pt>
                      <c:pt idx="334" formatCode="0.00E+00">
                        <c:v>1.5097941694620527E-6</c:v>
                      </c:pt>
                      <c:pt idx="335" formatCode="0.00E+00">
                        <c:v>1.5277204827360356E-6</c:v>
                      </c:pt>
                      <c:pt idx="336" formatCode="0.00E+00">
                        <c:v>1.5455642568835596E-6</c:v>
                      </c:pt>
                      <c:pt idx="337" formatCode="0.00E+00">
                        <c:v>1.5633438009558576E-6</c:v>
                      </c:pt>
                      <c:pt idx="338" formatCode="0.00E+00">
                        <c:v>1.5810526688781506E-6</c:v>
                      </c:pt>
                      <c:pt idx="339" formatCode="0.00E+00">
                        <c:v>1.5986968369289023E-6</c:v>
                      </c:pt>
                      <c:pt idx="340" formatCode="0.00E+00">
                        <c:v>1.6163476211966092E-6</c:v>
                      </c:pt>
                      <c:pt idx="341" formatCode="0.00E+00">
                        <c:v>1.6338811551339905E-6</c:v>
                      </c:pt>
                      <c:pt idx="342" formatCode="0.00E+00">
                        <c:v>1.6512987917151933E-6</c:v>
                      </c:pt>
                      <c:pt idx="343" formatCode="0.00E+00">
                        <c:v>1.6686790389960193E-6</c:v>
                      </c:pt>
                      <c:pt idx="344" formatCode="0.00E+00">
                        <c:v>1.6860497815914557E-6</c:v>
                      </c:pt>
                      <c:pt idx="345" formatCode="0.00E+00">
                        <c:v>1.7033979264194746E-6</c:v>
                      </c:pt>
                      <c:pt idx="346" formatCode="0.00E+00">
                        <c:v>1.72603934253264E-6</c:v>
                      </c:pt>
                      <c:pt idx="347" formatCode="0.00E+00">
                        <c:v>1.7458489185272222E-6</c:v>
                      </c:pt>
                      <c:pt idx="348" formatCode="0.00E+00">
                        <c:v>1.757465353254939E-6</c:v>
                      </c:pt>
                      <c:pt idx="349" formatCode="0.00E+00">
                        <c:v>1.7751163322822241E-6</c:v>
                      </c:pt>
                      <c:pt idx="350" formatCode="0.00E+00">
                        <c:v>1.790815282856992E-6</c:v>
                      </c:pt>
                      <c:pt idx="351" formatCode="0.00E+00">
                        <c:v>1.8054981938406658E-6</c:v>
                      </c:pt>
                      <c:pt idx="352" formatCode="0.00E+00">
                        <c:v>1.8225652539871354E-6</c:v>
                      </c:pt>
                      <c:pt idx="353" formatCode="0.00E+00">
                        <c:v>1.8396339091876974E-6</c:v>
                      </c:pt>
                      <c:pt idx="354" formatCode="0.00E+00">
                        <c:v>1.8572288103037207E-6</c:v>
                      </c:pt>
                      <c:pt idx="355" formatCode="0.00E+00">
                        <c:v>1.8768815434404114E-6</c:v>
                      </c:pt>
                      <c:pt idx="356" formatCode="0.00E+00">
                        <c:v>1.9079147314656836E-6</c:v>
                      </c:pt>
                      <c:pt idx="357" formatCode="0.00E+00">
                        <c:v>1.916627448801402E-6</c:v>
                      </c:pt>
                      <c:pt idx="358" formatCode="0.00E+00">
                        <c:v>1.935073221483583E-6</c:v>
                      </c:pt>
                      <c:pt idx="359" formatCode="0.00E+00">
                        <c:v>1.9349704636614343E-6</c:v>
                      </c:pt>
                      <c:pt idx="360" formatCode="0.00E+00">
                        <c:v>1.9594131591732557E-6</c:v>
                      </c:pt>
                      <c:pt idx="361" formatCode="0.00E+00">
                        <c:v>1.9733819777835895E-6</c:v>
                      </c:pt>
                      <c:pt idx="362" formatCode="0.00E+00">
                        <c:v>1.9881241821301715E-6</c:v>
                      </c:pt>
                      <c:pt idx="363" formatCode="0.00E+00">
                        <c:v>2.0030448982595759E-6</c:v>
                      </c:pt>
                      <c:pt idx="364" formatCode="0.00E+00">
                        <c:v>2.1428130937958857E-6</c:v>
                      </c:pt>
                      <c:pt idx="365" formatCode="0.00E+00">
                        <c:v>2.1677848014385586E-6</c:v>
                      </c:pt>
                      <c:pt idx="366" formatCode="0.00E+00">
                        <c:v>2.0393395748155008E-6</c:v>
                      </c:pt>
                      <c:pt idx="367" formatCode="0.00E+00">
                        <c:v>2.036040791209536E-6</c:v>
                      </c:pt>
                      <c:pt idx="368" formatCode="0.00E+00">
                        <c:v>2.0569341517541859E-6</c:v>
                      </c:pt>
                      <c:pt idx="369" formatCode="0.00E+00">
                        <c:v>2.075988169499175E-6</c:v>
                      </c:pt>
                      <c:pt idx="370" formatCode="0.00E+00">
                        <c:v>2.1039021355071331E-6</c:v>
                      </c:pt>
                      <c:pt idx="371" formatCode="0.00E+00">
                        <c:v>2.1485558467245318E-6</c:v>
                      </c:pt>
                      <c:pt idx="372" formatCode="0.00E+00">
                        <c:v>2.1634073307032208E-6</c:v>
                      </c:pt>
                      <c:pt idx="373" formatCode="0.00E+00">
                        <c:v>2.1731399746732997E-6</c:v>
                      </c:pt>
                      <c:pt idx="374" formatCode="0.00E+00">
                        <c:v>2.1720542923860977E-6</c:v>
                      </c:pt>
                      <c:pt idx="375" formatCode="0.00E+00">
                        <c:v>2.1947392983289905E-6</c:v>
                      </c:pt>
                      <c:pt idx="376" formatCode="0.00E+00">
                        <c:v>2.2138154467148058E-6</c:v>
                      </c:pt>
                      <c:pt idx="377" formatCode="0.00E+00">
                        <c:v>2.4965553032143634E-6</c:v>
                      </c:pt>
                      <c:pt idx="378" formatCode="0.00E+00">
                        <c:v>2.2093625050660997E-6</c:v>
                      </c:pt>
                      <c:pt idx="379" formatCode="0.00E+00">
                        <c:v>2.2207283631541319E-6</c:v>
                      </c:pt>
                      <c:pt idx="380" formatCode="0.00E+00">
                        <c:v>2.2454433113154044E-6</c:v>
                      </c:pt>
                      <c:pt idx="381" formatCode="0.00E+00">
                        <c:v>2.2670955936813841E-6</c:v>
                      </c:pt>
                      <c:pt idx="382" formatCode="0.00E+00">
                        <c:v>2.3118698262403103E-6</c:v>
                      </c:pt>
                      <c:pt idx="383" formatCode="0.00E+00">
                        <c:v>3.4645647263594744E-6</c:v>
                      </c:pt>
                      <c:pt idx="384" formatCode="0.00E+00">
                        <c:v>2.7510375682141667E-6</c:v>
                      </c:pt>
                      <c:pt idx="385" formatCode="0.00E+00">
                        <c:v>2.3093906566057123E-6</c:v>
                      </c:pt>
                      <c:pt idx="386" formatCode="0.00E+00">
                        <c:v>2.4132741795975312E-6</c:v>
                      </c:pt>
                      <c:pt idx="387" formatCode="0.00E+00">
                        <c:v>2.4279139900800537E-6</c:v>
                      </c:pt>
                      <c:pt idx="388" formatCode="0.00E+00">
                        <c:v>2.1794433531330865E-6</c:v>
                      </c:pt>
                      <c:pt idx="389" formatCode="0.00E+00">
                        <c:v>2.2669690470318816E-6</c:v>
                      </c:pt>
                      <c:pt idx="390" formatCode="0.00E+00">
                        <c:v>2.217079102139429E-6</c:v>
                      </c:pt>
                      <c:pt idx="391" formatCode="0.00E+00">
                        <c:v>2.2501025328210089E-6</c:v>
                      </c:pt>
                      <c:pt idx="392" formatCode="0.00E+00">
                        <c:v>2.2859290937696946E-6</c:v>
                      </c:pt>
                      <c:pt idx="393" formatCode="0.00E+00">
                        <c:v>2.4934558105905039E-6</c:v>
                      </c:pt>
                      <c:pt idx="394" formatCode="0.00E+00">
                        <c:v>2.4035600885416981E-6</c:v>
                      </c:pt>
                      <c:pt idx="395" formatCode="0.00E+00">
                        <c:v>2.4540633855288204E-6</c:v>
                      </c:pt>
                      <c:pt idx="396" formatCode="0.00E+00">
                        <c:v>2.4467135626160039E-6</c:v>
                      </c:pt>
                      <c:pt idx="397" formatCode="0.00E+00">
                        <c:v>2.4689590652392725E-6</c:v>
                      </c:pt>
                      <c:pt idx="398" formatCode="0.00E+00">
                        <c:v>2.480090878401513E-6</c:v>
                      </c:pt>
                      <c:pt idx="399" formatCode="0.00E+00">
                        <c:v>2.5033141665107026E-6</c:v>
                      </c:pt>
                      <c:pt idx="400" formatCode="0.00E+00">
                        <c:v>2.525257854444046E-6</c:v>
                      </c:pt>
                      <c:pt idx="401" formatCode="0.00E+00">
                        <c:v>2.5492490510060637E-6</c:v>
                      </c:pt>
                      <c:pt idx="402" formatCode="0.00E+00">
                        <c:v>2.5747399436888214E-6</c:v>
                      </c:pt>
                      <c:pt idx="403" formatCode="0.00E+00">
                        <c:v>2.5862685542205591E-6</c:v>
                      </c:pt>
                      <c:pt idx="404" formatCode="0.00E+00">
                        <c:v>2.6048185618694411E-6</c:v>
                      </c:pt>
                      <c:pt idx="405" formatCode="0.00E+00">
                        <c:v>2.6229982516861177E-6</c:v>
                      </c:pt>
                      <c:pt idx="406" formatCode="0.00E+00">
                        <c:v>2.6408034628339673E-6</c:v>
                      </c:pt>
                      <c:pt idx="407" formatCode="0.00E+00">
                        <c:v>2.6588458052779275E-6</c:v>
                      </c:pt>
                      <c:pt idx="408" formatCode="0.00E+00">
                        <c:v>2.8298104422342296E-6</c:v>
                      </c:pt>
                      <c:pt idx="409" formatCode="0.00E+00">
                        <c:v>2.7013240782174767E-6</c:v>
                      </c:pt>
                      <c:pt idx="410" formatCode="0.00E+00">
                        <c:v>2.7131399883010022E-6</c:v>
                      </c:pt>
                      <c:pt idx="411" formatCode="0.00E+00">
                        <c:v>2.7284558951104196E-6</c:v>
                      </c:pt>
                      <c:pt idx="412" formatCode="0.00E+00">
                        <c:v>2.744291590453722E-6</c:v>
                      </c:pt>
                      <c:pt idx="413" formatCode="0.00E+00">
                        <c:v>2.7602768736384218E-6</c:v>
                      </c:pt>
                      <c:pt idx="414" formatCode="0.00E+00">
                        <c:v>2.7764229901998625E-6</c:v>
                      </c:pt>
                      <c:pt idx="415" formatCode="0.00E+00">
                        <c:v>2.7926738850711059E-6</c:v>
                      </c:pt>
                      <c:pt idx="416" formatCode="0.00E+00">
                        <c:v>2.8089610813105493E-6</c:v>
                      </c:pt>
                      <c:pt idx="417" formatCode="0.00E+00">
                        <c:v>2.8252829572529458E-6</c:v>
                      </c:pt>
                      <c:pt idx="418" formatCode="0.00E+00">
                        <c:v>2.8416148177113661E-6</c:v>
                      </c:pt>
                      <c:pt idx="419" formatCode="0.00E+00">
                        <c:v>2.8579476656918106E-6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BD-4C3E-ADDC-EFB7A93E1288}"/>
                  </c:ext>
                </c:extLst>
              </c15:ser>
            </c15:filteredLineSeries>
          </c:ext>
        </c:extLst>
      </c:lineChart>
      <c:catAx>
        <c:axId val="706920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9072"/>
        <c:crosses val="autoZero"/>
        <c:auto val="1"/>
        <c:lblAlgn val="ctr"/>
        <c:lblOffset val="100"/>
        <c:noMultiLvlLbl val="0"/>
      </c:catAx>
      <c:valAx>
        <c:axId val="706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167300</c:v>
                </c:pt>
                <c:pt idx="1">
                  <c:v>170900</c:v>
                </c:pt>
                <c:pt idx="2">
                  <c:v>185000</c:v>
                </c:pt>
                <c:pt idx="3">
                  <c:v>187800</c:v>
                </c:pt>
                <c:pt idx="4">
                  <c:v>188600</c:v>
                </c:pt>
                <c:pt idx="5">
                  <c:v>184000</c:v>
                </c:pt>
                <c:pt idx="6">
                  <c:v>175500</c:v>
                </c:pt>
                <c:pt idx="7">
                  <c:v>162300</c:v>
                </c:pt>
                <c:pt idx="8">
                  <c:v>172600</c:v>
                </c:pt>
                <c:pt idx="9">
                  <c:v>181600</c:v>
                </c:pt>
                <c:pt idx="10">
                  <c:v>174600</c:v>
                </c:pt>
                <c:pt idx="11">
                  <c:v>150400</c:v>
                </c:pt>
                <c:pt idx="12">
                  <c:v>165000</c:v>
                </c:pt>
                <c:pt idx="13">
                  <c:v>173700</c:v>
                </c:pt>
                <c:pt idx="14">
                  <c:v>175700</c:v>
                </c:pt>
                <c:pt idx="15">
                  <c:v>177000</c:v>
                </c:pt>
                <c:pt idx="16">
                  <c:v>170000</c:v>
                </c:pt>
                <c:pt idx="17">
                  <c:v>174500</c:v>
                </c:pt>
                <c:pt idx="18">
                  <c:v>174300</c:v>
                </c:pt>
                <c:pt idx="19">
                  <c:v>165700</c:v>
                </c:pt>
                <c:pt idx="20">
                  <c:v>134600</c:v>
                </c:pt>
                <c:pt idx="21">
                  <c:v>127500</c:v>
                </c:pt>
                <c:pt idx="22">
                  <c:v>127300</c:v>
                </c:pt>
                <c:pt idx="23">
                  <c:v>109100</c:v>
                </c:pt>
                <c:pt idx="24">
                  <c:v>115500</c:v>
                </c:pt>
                <c:pt idx="25">
                  <c:v>130000</c:v>
                </c:pt>
                <c:pt idx="26">
                  <c:v>120100</c:v>
                </c:pt>
                <c:pt idx="27">
                  <c:v>109500</c:v>
                </c:pt>
                <c:pt idx="28">
                  <c:v>107200</c:v>
                </c:pt>
                <c:pt idx="29">
                  <c:v>114600</c:v>
                </c:pt>
                <c:pt idx="30">
                  <c:v>88930</c:v>
                </c:pt>
                <c:pt idx="31">
                  <c:v>81660</c:v>
                </c:pt>
                <c:pt idx="32">
                  <c:v>54690</c:v>
                </c:pt>
                <c:pt idx="33">
                  <c:v>75170</c:v>
                </c:pt>
                <c:pt idx="34">
                  <c:v>80620</c:v>
                </c:pt>
                <c:pt idx="35">
                  <c:v>55890</c:v>
                </c:pt>
                <c:pt idx="36">
                  <c:v>52440</c:v>
                </c:pt>
                <c:pt idx="37">
                  <c:v>83430</c:v>
                </c:pt>
                <c:pt idx="38">
                  <c:v>83430</c:v>
                </c:pt>
                <c:pt idx="39">
                  <c:v>96420</c:v>
                </c:pt>
                <c:pt idx="40">
                  <c:v>74220</c:v>
                </c:pt>
                <c:pt idx="41">
                  <c:v>50640</c:v>
                </c:pt>
                <c:pt idx="42">
                  <c:v>36910</c:v>
                </c:pt>
                <c:pt idx="43">
                  <c:v>38260</c:v>
                </c:pt>
                <c:pt idx="44">
                  <c:v>42920</c:v>
                </c:pt>
                <c:pt idx="45">
                  <c:v>65100</c:v>
                </c:pt>
                <c:pt idx="46">
                  <c:v>47240</c:v>
                </c:pt>
                <c:pt idx="47">
                  <c:v>45690</c:v>
                </c:pt>
                <c:pt idx="48">
                  <c:v>57900</c:v>
                </c:pt>
                <c:pt idx="49">
                  <c:v>57560</c:v>
                </c:pt>
                <c:pt idx="50">
                  <c:v>32170</c:v>
                </c:pt>
                <c:pt idx="51">
                  <c:v>30680</c:v>
                </c:pt>
                <c:pt idx="52">
                  <c:v>40940</c:v>
                </c:pt>
                <c:pt idx="53">
                  <c:v>45850</c:v>
                </c:pt>
                <c:pt idx="54">
                  <c:v>43030</c:v>
                </c:pt>
                <c:pt idx="55">
                  <c:v>48850</c:v>
                </c:pt>
                <c:pt idx="56">
                  <c:v>43960</c:v>
                </c:pt>
                <c:pt idx="57">
                  <c:v>37900</c:v>
                </c:pt>
                <c:pt idx="58">
                  <c:v>37120</c:v>
                </c:pt>
                <c:pt idx="59">
                  <c:v>38020</c:v>
                </c:pt>
                <c:pt idx="60">
                  <c:v>46240</c:v>
                </c:pt>
                <c:pt idx="61">
                  <c:v>54770</c:v>
                </c:pt>
                <c:pt idx="62">
                  <c:v>65020</c:v>
                </c:pt>
                <c:pt idx="63">
                  <c:v>32610</c:v>
                </c:pt>
                <c:pt idx="64">
                  <c:v>41840</c:v>
                </c:pt>
                <c:pt idx="65">
                  <c:v>60750</c:v>
                </c:pt>
                <c:pt idx="66">
                  <c:v>60690</c:v>
                </c:pt>
                <c:pt idx="67">
                  <c:v>68330</c:v>
                </c:pt>
                <c:pt idx="68">
                  <c:v>37240</c:v>
                </c:pt>
                <c:pt idx="69">
                  <c:v>22460</c:v>
                </c:pt>
                <c:pt idx="70">
                  <c:v>24620</c:v>
                </c:pt>
                <c:pt idx="71">
                  <c:v>24780</c:v>
                </c:pt>
                <c:pt idx="72">
                  <c:v>22950</c:v>
                </c:pt>
                <c:pt idx="73">
                  <c:v>24350</c:v>
                </c:pt>
                <c:pt idx="74">
                  <c:v>32660</c:v>
                </c:pt>
                <c:pt idx="75">
                  <c:v>34070</c:v>
                </c:pt>
                <c:pt idx="76">
                  <c:v>50550</c:v>
                </c:pt>
                <c:pt idx="77">
                  <c:v>44020</c:v>
                </c:pt>
                <c:pt idx="78">
                  <c:v>51350</c:v>
                </c:pt>
                <c:pt idx="79">
                  <c:v>32360</c:v>
                </c:pt>
                <c:pt idx="80">
                  <c:v>38570</c:v>
                </c:pt>
                <c:pt idx="81">
                  <c:v>49260</c:v>
                </c:pt>
                <c:pt idx="82">
                  <c:v>45710</c:v>
                </c:pt>
                <c:pt idx="83">
                  <c:v>52140</c:v>
                </c:pt>
                <c:pt idx="84">
                  <c:v>75460</c:v>
                </c:pt>
                <c:pt idx="85">
                  <c:v>77130</c:v>
                </c:pt>
                <c:pt idx="86">
                  <c:v>81310</c:v>
                </c:pt>
                <c:pt idx="87">
                  <c:v>67020</c:v>
                </c:pt>
                <c:pt idx="88">
                  <c:v>64440</c:v>
                </c:pt>
                <c:pt idx="89">
                  <c:v>82540</c:v>
                </c:pt>
                <c:pt idx="90">
                  <c:v>75160</c:v>
                </c:pt>
                <c:pt idx="91">
                  <c:v>90340</c:v>
                </c:pt>
                <c:pt idx="92">
                  <c:v>92350</c:v>
                </c:pt>
                <c:pt idx="93">
                  <c:v>73580</c:v>
                </c:pt>
                <c:pt idx="94">
                  <c:v>43180</c:v>
                </c:pt>
                <c:pt idx="95">
                  <c:v>59640</c:v>
                </c:pt>
                <c:pt idx="96">
                  <c:v>99850</c:v>
                </c:pt>
                <c:pt idx="97">
                  <c:v>111800</c:v>
                </c:pt>
                <c:pt idx="98">
                  <c:v>103000</c:v>
                </c:pt>
                <c:pt idx="99">
                  <c:v>103400</c:v>
                </c:pt>
                <c:pt idx="100">
                  <c:v>124800</c:v>
                </c:pt>
                <c:pt idx="101">
                  <c:v>115400</c:v>
                </c:pt>
                <c:pt idx="102">
                  <c:v>121900</c:v>
                </c:pt>
                <c:pt idx="103">
                  <c:v>115100</c:v>
                </c:pt>
                <c:pt idx="104">
                  <c:v>118200</c:v>
                </c:pt>
                <c:pt idx="105">
                  <c:v>120700</c:v>
                </c:pt>
                <c:pt idx="106">
                  <c:v>86600</c:v>
                </c:pt>
                <c:pt idx="107">
                  <c:v>98270</c:v>
                </c:pt>
                <c:pt idx="108">
                  <c:v>123600</c:v>
                </c:pt>
                <c:pt idx="109">
                  <c:v>132300</c:v>
                </c:pt>
                <c:pt idx="110">
                  <c:v>149300</c:v>
                </c:pt>
                <c:pt idx="111">
                  <c:v>153200</c:v>
                </c:pt>
                <c:pt idx="112">
                  <c:v>115000</c:v>
                </c:pt>
                <c:pt idx="113">
                  <c:v>119900</c:v>
                </c:pt>
                <c:pt idx="114">
                  <c:v>114000</c:v>
                </c:pt>
                <c:pt idx="115">
                  <c:v>110700</c:v>
                </c:pt>
                <c:pt idx="116">
                  <c:v>138700</c:v>
                </c:pt>
                <c:pt idx="117">
                  <c:v>155300</c:v>
                </c:pt>
                <c:pt idx="118">
                  <c:v>149300</c:v>
                </c:pt>
                <c:pt idx="119">
                  <c:v>128100</c:v>
                </c:pt>
                <c:pt idx="120">
                  <c:v>153800</c:v>
                </c:pt>
                <c:pt idx="121">
                  <c:v>161300</c:v>
                </c:pt>
                <c:pt idx="122">
                  <c:v>164900</c:v>
                </c:pt>
                <c:pt idx="123">
                  <c:v>158600</c:v>
                </c:pt>
                <c:pt idx="124">
                  <c:v>140800</c:v>
                </c:pt>
                <c:pt idx="125">
                  <c:v>154800</c:v>
                </c:pt>
                <c:pt idx="126">
                  <c:v>151700</c:v>
                </c:pt>
                <c:pt idx="127">
                  <c:v>161500</c:v>
                </c:pt>
                <c:pt idx="128">
                  <c:v>152300</c:v>
                </c:pt>
                <c:pt idx="129">
                  <c:v>153700</c:v>
                </c:pt>
                <c:pt idx="130">
                  <c:v>151500</c:v>
                </c:pt>
                <c:pt idx="131">
                  <c:v>143400</c:v>
                </c:pt>
                <c:pt idx="132">
                  <c:v>144700</c:v>
                </c:pt>
                <c:pt idx="133">
                  <c:v>150300</c:v>
                </c:pt>
                <c:pt idx="134">
                  <c:v>171800</c:v>
                </c:pt>
                <c:pt idx="135">
                  <c:v>173800</c:v>
                </c:pt>
                <c:pt idx="136">
                  <c:v>160700</c:v>
                </c:pt>
                <c:pt idx="137">
                  <c:v>168800</c:v>
                </c:pt>
                <c:pt idx="138">
                  <c:v>171100</c:v>
                </c:pt>
                <c:pt idx="139">
                  <c:v>177300</c:v>
                </c:pt>
                <c:pt idx="140">
                  <c:v>180300</c:v>
                </c:pt>
                <c:pt idx="141">
                  <c:v>189200</c:v>
                </c:pt>
                <c:pt idx="142">
                  <c:v>180800</c:v>
                </c:pt>
                <c:pt idx="143">
                  <c:v>170500</c:v>
                </c:pt>
                <c:pt idx="144">
                  <c:v>163900</c:v>
                </c:pt>
                <c:pt idx="145">
                  <c:v>173100</c:v>
                </c:pt>
                <c:pt idx="146">
                  <c:v>181100</c:v>
                </c:pt>
                <c:pt idx="147">
                  <c:v>179000</c:v>
                </c:pt>
                <c:pt idx="148">
                  <c:v>188100</c:v>
                </c:pt>
                <c:pt idx="149">
                  <c:v>189600</c:v>
                </c:pt>
                <c:pt idx="150">
                  <c:v>188000</c:v>
                </c:pt>
                <c:pt idx="151">
                  <c:v>190600</c:v>
                </c:pt>
                <c:pt idx="152">
                  <c:v>190600</c:v>
                </c:pt>
                <c:pt idx="153">
                  <c:v>187400</c:v>
                </c:pt>
                <c:pt idx="154">
                  <c:v>183700</c:v>
                </c:pt>
                <c:pt idx="155">
                  <c:v>181900</c:v>
                </c:pt>
                <c:pt idx="156">
                  <c:v>178000</c:v>
                </c:pt>
                <c:pt idx="157">
                  <c:v>185200</c:v>
                </c:pt>
                <c:pt idx="158">
                  <c:v>189900</c:v>
                </c:pt>
                <c:pt idx="159">
                  <c:v>190600</c:v>
                </c:pt>
                <c:pt idx="160">
                  <c:v>189100</c:v>
                </c:pt>
                <c:pt idx="161">
                  <c:v>185900</c:v>
                </c:pt>
                <c:pt idx="162">
                  <c:v>183500</c:v>
                </c:pt>
                <c:pt idx="163">
                  <c:v>184000</c:v>
                </c:pt>
                <c:pt idx="164">
                  <c:v>185300</c:v>
                </c:pt>
                <c:pt idx="165">
                  <c:v>178900</c:v>
                </c:pt>
                <c:pt idx="166">
                  <c:v>169400</c:v>
                </c:pt>
                <c:pt idx="167">
                  <c:v>167600</c:v>
                </c:pt>
                <c:pt idx="168">
                  <c:v>173900</c:v>
                </c:pt>
                <c:pt idx="169">
                  <c:v>201000</c:v>
                </c:pt>
                <c:pt idx="170">
                  <c:v>201000</c:v>
                </c:pt>
                <c:pt idx="171">
                  <c:v>134700</c:v>
                </c:pt>
                <c:pt idx="172">
                  <c:v>129500</c:v>
                </c:pt>
                <c:pt idx="173">
                  <c:v>107700</c:v>
                </c:pt>
                <c:pt idx="174">
                  <c:v>100800</c:v>
                </c:pt>
                <c:pt idx="175">
                  <c:v>111000</c:v>
                </c:pt>
                <c:pt idx="176">
                  <c:v>133600</c:v>
                </c:pt>
                <c:pt idx="177">
                  <c:v>154700</c:v>
                </c:pt>
                <c:pt idx="178">
                  <c:v>191000</c:v>
                </c:pt>
                <c:pt idx="179">
                  <c:v>204700</c:v>
                </c:pt>
                <c:pt idx="180">
                  <c:v>196900</c:v>
                </c:pt>
                <c:pt idx="181">
                  <c:v>139000</c:v>
                </c:pt>
                <c:pt idx="182">
                  <c:v>153900</c:v>
                </c:pt>
                <c:pt idx="183">
                  <c:v>111900</c:v>
                </c:pt>
                <c:pt idx="184">
                  <c:v>115900</c:v>
                </c:pt>
                <c:pt idx="185">
                  <c:v>117600</c:v>
                </c:pt>
                <c:pt idx="186">
                  <c:v>136300</c:v>
                </c:pt>
                <c:pt idx="187">
                  <c:v>110200</c:v>
                </c:pt>
                <c:pt idx="188">
                  <c:v>107200</c:v>
                </c:pt>
                <c:pt idx="189">
                  <c:v>73030</c:v>
                </c:pt>
                <c:pt idx="190">
                  <c:v>66870</c:v>
                </c:pt>
                <c:pt idx="191">
                  <c:v>67000</c:v>
                </c:pt>
                <c:pt idx="192">
                  <c:v>72840</c:v>
                </c:pt>
                <c:pt idx="193">
                  <c:v>98330</c:v>
                </c:pt>
                <c:pt idx="194">
                  <c:v>117100</c:v>
                </c:pt>
                <c:pt idx="195">
                  <c:v>113100</c:v>
                </c:pt>
                <c:pt idx="196">
                  <c:v>105000</c:v>
                </c:pt>
                <c:pt idx="197">
                  <c:v>90770</c:v>
                </c:pt>
                <c:pt idx="198">
                  <c:v>82010</c:v>
                </c:pt>
                <c:pt idx="199">
                  <c:v>80820</c:v>
                </c:pt>
                <c:pt idx="200">
                  <c:v>90600</c:v>
                </c:pt>
                <c:pt idx="201">
                  <c:v>81400</c:v>
                </c:pt>
                <c:pt idx="202">
                  <c:v>101500</c:v>
                </c:pt>
                <c:pt idx="203">
                  <c:v>99120</c:v>
                </c:pt>
                <c:pt idx="204">
                  <c:v>104100</c:v>
                </c:pt>
                <c:pt idx="205">
                  <c:v>104100</c:v>
                </c:pt>
                <c:pt idx="206">
                  <c:v>111800</c:v>
                </c:pt>
                <c:pt idx="207">
                  <c:v>106800</c:v>
                </c:pt>
                <c:pt idx="208">
                  <c:v>73890</c:v>
                </c:pt>
                <c:pt idx="209">
                  <c:v>98470</c:v>
                </c:pt>
                <c:pt idx="210">
                  <c:v>109800</c:v>
                </c:pt>
                <c:pt idx="211">
                  <c:v>107500</c:v>
                </c:pt>
                <c:pt idx="212">
                  <c:v>110100</c:v>
                </c:pt>
                <c:pt idx="213">
                  <c:v>105300</c:v>
                </c:pt>
                <c:pt idx="214">
                  <c:v>71910</c:v>
                </c:pt>
                <c:pt idx="215">
                  <c:v>69170</c:v>
                </c:pt>
                <c:pt idx="216">
                  <c:v>56940</c:v>
                </c:pt>
                <c:pt idx="217">
                  <c:v>52490</c:v>
                </c:pt>
                <c:pt idx="218">
                  <c:v>53020</c:v>
                </c:pt>
                <c:pt idx="219">
                  <c:v>53020</c:v>
                </c:pt>
                <c:pt idx="220">
                  <c:v>76770</c:v>
                </c:pt>
                <c:pt idx="221">
                  <c:v>89910</c:v>
                </c:pt>
                <c:pt idx="222">
                  <c:v>70920</c:v>
                </c:pt>
                <c:pt idx="223">
                  <c:v>61780</c:v>
                </c:pt>
                <c:pt idx="224">
                  <c:v>76090</c:v>
                </c:pt>
                <c:pt idx="225">
                  <c:v>54200</c:v>
                </c:pt>
                <c:pt idx="226">
                  <c:v>69540</c:v>
                </c:pt>
                <c:pt idx="227">
                  <c:v>44550</c:v>
                </c:pt>
                <c:pt idx="228">
                  <c:v>70860</c:v>
                </c:pt>
                <c:pt idx="229">
                  <c:v>60930</c:v>
                </c:pt>
                <c:pt idx="230">
                  <c:v>80140</c:v>
                </c:pt>
                <c:pt idx="231">
                  <c:v>81550</c:v>
                </c:pt>
                <c:pt idx="232">
                  <c:v>98980</c:v>
                </c:pt>
                <c:pt idx="233">
                  <c:v>101800</c:v>
                </c:pt>
                <c:pt idx="234">
                  <c:v>102800</c:v>
                </c:pt>
                <c:pt idx="235">
                  <c:v>106000</c:v>
                </c:pt>
                <c:pt idx="236">
                  <c:v>122800</c:v>
                </c:pt>
                <c:pt idx="237">
                  <c:v>89300</c:v>
                </c:pt>
                <c:pt idx="238">
                  <c:v>93290</c:v>
                </c:pt>
                <c:pt idx="239">
                  <c:v>105300</c:v>
                </c:pt>
                <c:pt idx="240">
                  <c:v>116200</c:v>
                </c:pt>
                <c:pt idx="241">
                  <c:v>113400</c:v>
                </c:pt>
                <c:pt idx="242">
                  <c:v>130500</c:v>
                </c:pt>
                <c:pt idx="243">
                  <c:v>149300</c:v>
                </c:pt>
                <c:pt idx="244">
                  <c:v>129600</c:v>
                </c:pt>
                <c:pt idx="245">
                  <c:v>140100</c:v>
                </c:pt>
                <c:pt idx="246">
                  <c:v>152800</c:v>
                </c:pt>
                <c:pt idx="247">
                  <c:v>157900</c:v>
                </c:pt>
                <c:pt idx="248">
                  <c:v>123900</c:v>
                </c:pt>
                <c:pt idx="249">
                  <c:v>144500</c:v>
                </c:pt>
                <c:pt idx="250">
                  <c:v>152300</c:v>
                </c:pt>
                <c:pt idx="251">
                  <c:v>154200</c:v>
                </c:pt>
                <c:pt idx="252">
                  <c:v>161700</c:v>
                </c:pt>
                <c:pt idx="253">
                  <c:v>161700</c:v>
                </c:pt>
                <c:pt idx="254">
                  <c:v>156400</c:v>
                </c:pt>
                <c:pt idx="255">
                  <c:v>153300</c:v>
                </c:pt>
                <c:pt idx="256">
                  <c:v>168400</c:v>
                </c:pt>
                <c:pt idx="257">
                  <c:v>166300</c:v>
                </c:pt>
                <c:pt idx="258">
                  <c:v>165300</c:v>
                </c:pt>
                <c:pt idx="259">
                  <c:v>160300</c:v>
                </c:pt>
                <c:pt idx="260">
                  <c:v>137600</c:v>
                </c:pt>
                <c:pt idx="261">
                  <c:v>137600</c:v>
                </c:pt>
                <c:pt idx="262">
                  <c:v>166500</c:v>
                </c:pt>
                <c:pt idx="263">
                  <c:v>169700</c:v>
                </c:pt>
                <c:pt idx="264">
                  <c:v>191100</c:v>
                </c:pt>
                <c:pt idx="265">
                  <c:v>183700</c:v>
                </c:pt>
                <c:pt idx="266">
                  <c:v>190600</c:v>
                </c:pt>
                <c:pt idx="267">
                  <c:v>194100</c:v>
                </c:pt>
                <c:pt idx="268">
                  <c:v>188400</c:v>
                </c:pt>
                <c:pt idx="269">
                  <c:v>164400</c:v>
                </c:pt>
                <c:pt idx="270">
                  <c:v>179600</c:v>
                </c:pt>
                <c:pt idx="271">
                  <c:v>179600</c:v>
                </c:pt>
                <c:pt idx="272">
                  <c:v>186200</c:v>
                </c:pt>
                <c:pt idx="273">
                  <c:v>183200</c:v>
                </c:pt>
                <c:pt idx="274">
                  <c:v>181800</c:v>
                </c:pt>
                <c:pt idx="275">
                  <c:v>178000</c:v>
                </c:pt>
                <c:pt idx="276">
                  <c:v>197400</c:v>
                </c:pt>
                <c:pt idx="277">
                  <c:v>175900</c:v>
                </c:pt>
                <c:pt idx="278">
                  <c:v>180200</c:v>
                </c:pt>
                <c:pt idx="279">
                  <c:v>187600</c:v>
                </c:pt>
                <c:pt idx="280">
                  <c:v>184100</c:v>
                </c:pt>
                <c:pt idx="281">
                  <c:v>185500</c:v>
                </c:pt>
                <c:pt idx="282">
                  <c:v>183200</c:v>
                </c:pt>
                <c:pt idx="283">
                  <c:v>185100</c:v>
                </c:pt>
                <c:pt idx="284">
                  <c:v>179800</c:v>
                </c:pt>
                <c:pt idx="285">
                  <c:v>184100</c:v>
                </c:pt>
                <c:pt idx="286">
                  <c:v>179600</c:v>
                </c:pt>
                <c:pt idx="287">
                  <c:v>175900</c:v>
                </c:pt>
                <c:pt idx="288">
                  <c:v>195800</c:v>
                </c:pt>
                <c:pt idx="289">
                  <c:v>176800</c:v>
                </c:pt>
                <c:pt idx="290">
                  <c:v>187400</c:v>
                </c:pt>
                <c:pt idx="291">
                  <c:v>191400</c:v>
                </c:pt>
                <c:pt idx="292">
                  <c:v>188200</c:v>
                </c:pt>
                <c:pt idx="293">
                  <c:v>181300</c:v>
                </c:pt>
                <c:pt idx="294">
                  <c:v>180400</c:v>
                </c:pt>
                <c:pt idx="295">
                  <c:v>177100</c:v>
                </c:pt>
                <c:pt idx="296">
                  <c:v>175200</c:v>
                </c:pt>
                <c:pt idx="297" formatCode="General">
                  <c:v>197783.68694453014</c:v>
                </c:pt>
                <c:pt idx="298" formatCode="General">
                  <c:v>206755.86351946165</c:v>
                </c:pt>
                <c:pt idx="299" formatCode="General">
                  <c:v>198412.1503919987</c:v>
                </c:pt>
                <c:pt idx="300" formatCode="General">
                  <c:v>188147.87034540522</c:v>
                </c:pt>
                <c:pt idx="301" formatCode="General">
                  <c:v>181563.47574134692</c:v>
                </c:pt>
                <c:pt idx="302" formatCode="General">
                  <c:v>190761.86651096313</c:v>
                </c:pt>
                <c:pt idx="303" formatCode="General">
                  <c:v>198746.06224321137</c:v>
                </c:pt>
                <c:pt idx="304" formatCode="General">
                  <c:v>196622.16990650282</c:v>
                </c:pt>
                <c:pt idx="305" formatCode="General">
                  <c:v>205686.49788913887</c:v>
                </c:pt>
                <c:pt idx="306" formatCode="General">
                  <c:v>207144.35561581302</c:v>
                </c:pt>
                <c:pt idx="307" formatCode="General">
                  <c:v>205494.97644664848</c:v>
                </c:pt>
                <c:pt idx="308" formatCode="General">
                  <c:v>208041.88633691962</c:v>
                </c:pt>
                <c:pt idx="309" formatCode="General">
                  <c:v>207984.2753987152</c:v>
                </c:pt>
                <c:pt idx="310" formatCode="General">
                  <c:v>204725.13379196008</c:v>
                </c:pt>
                <c:pt idx="311" formatCode="General">
                  <c:v>200962.36982819787</c:v>
                </c:pt>
                <c:pt idx="312" formatCode="General">
                  <c:v>199097.53806558895</c:v>
                </c:pt>
                <c:pt idx="313" formatCode="General">
                  <c:v>195211.34963451815</c:v>
                </c:pt>
                <c:pt idx="314" formatCode="General">
                  <c:v>202410.68965103856</c:v>
                </c:pt>
                <c:pt idx="315" formatCode="General">
                  <c:v>206997.98851237539</c:v>
                </c:pt>
                <c:pt idx="316" formatCode="General">
                  <c:v>208811.0838126335</c:v>
                </c:pt>
                <c:pt idx="317" formatCode="General">
                  <c:v>208575.06713471335</c:v>
                </c:pt>
                <c:pt idx="318" formatCode="General">
                  <c:v>206729.26874695762</c:v>
                </c:pt>
                <c:pt idx="319" formatCode="General">
                  <c:v>205179.28701130033</c:v>
                </c:pt>
                <c:pt idx="320" formatCode="General">
                  <c:v>205494.65663047179</c:v>
                </c:pt>
                <c:pt idx="321" formatCode="General">
                  <c:v>205270.38017665647</c:v>
                </c:pt>
                <c:pt idx="322" formatCode="General">
                  <c:v>199101.70134298035</c:v>
                </c:pt>
                <c:pt idx="323" formatCode="General">
                  <c:v>191400.54032289606</c:v>
                </c:pt>
                <c:pt idx="324" formatCode="General">
                  <c:v>190508.34014514487</c:v>
                </c:pt>
                <c:pt idx="325" formatCode="General">
                  <c:v>194700.31007949536</c:v>
                </c:pt>
                <c:pt idx="326" formatCode="General">
                  <c:v>218901.63530293363</c:v>
                </c:pt>
                <c:pt idx="327" formatCode="General">
                  <c:v>217292.40609236591</c:v>
                </c:pt>
                <c:pt idx="328" formatCode="General">
                  <c:v>155845.43716311862</c:v>
                </c:pt>
                <c:pt idx="329" formatCode="General">
                  <c:v>155069.5164323608</c:v>
                </c:pt>
                <c:pt idx="330" formatCode="General">
                  <c:v>138105.49731385143</c:v>
                </c:pt>
                <c:pt idx="331" formatCode="General">
                  <c:v>136010.70046209369</c:v>
                </c:pt>
                <c:pt idx="332" formatCode="General">
                  <c:v>148962.67639562645</c:v>
                </c:pt>
                <c:pt idx="333" formatCode="General">
                  <c:v>170734.6147301693</c:v>
                </c:pt>
                <c:pt idx="334" formatCode="General">
                  <c:v>186194.40183142695</c:v>
                </c:pt>
                <c:pt idx="335" formatCode="General">
                  <c:v>213788.99949497555</c:v>
                </c:pt>
                <c:pt idx="336" formatCode="General">
                  <c:v>219031.97430669027</c:v>
                </c:pt>
                <c:pt idx="337" formatCode="General">
                  <c:v>203353.17844003829</c:v>
                </c:pt>
                <c:pt idx="338" formatCode="General">
                  <c:v>144905.92791314097</c:v>
                </c:pt>
                <c:pt idx="339" formatCode="General">
                  <c:v>159319.75336219376</c:v>
                </c:pt>
                <c:pt idx="340" formatCode="General">
                  <c:v>119897.75119777129</c:v>
                </c:pt>
                <c:pt idx="341" formatCode="General">
                  <c:v>124686.29288493775</c:v>
                </c:pt>
                <c:pt idx="342" formatCode="General">
                  <c:v>126706.87697602902</c:v>
                </c:pt>
                <c:pt idx="343" formatCode="General">
                  <c:v>144668.06834732104</c:v>
                </c:pt>
                <c:pt idx="344" formatCode="General">
                  <c:v>118040.86572309182</c:v>
                </c:pt>
                <c:pt idx="345" formatCode="General">
                  <c:v>114253.97510035255</c:v>
                </c:pt>
                <c:pt idx="346" formatCode="General">
                  <c:v>80137.614334256505</c:v>
                </c:pt>
                <c:pt idx="347" formatCode="General">
                  <c:v>76472.453488471074</c:v>
                </c:pt>
                <c:pt idx="348" formatCode="General">
                  <c:v>79115.05413837581</c:v>
                </c:pt>
                <c:pt idx="349" formatCode="General">
                  <c:v>84216.231213300081</c:v>
                </c:pt>
                <c:pt idx="350" formatCode="General">
                  <c:v>106494.04554841109</c:v>
                </c:pt>
                <c:pt idx="351" formatCode="General">
                  <c:v>123795.54887931133</c:v>
                </c:pt>
                <c:pt idx="352" formatCode="General">
                  <c:v>118984.06008805259</c:v>
                </c:pt>
                <c:pt idx="353" formatCode="General">
                  <c:v>112176.8819926141</c:v>
                </c:pt>
                <c:pt idx="354" formatCode="General">
                  <c:v>98293.456878364173</c:v>
                </c:pt>
                <c:pt idx="355" formatCode="General">
                  <c:v>88505.917730061308</c:v>
                </c:pt>
                <c:pt idx="356" formatCode="General">
                  <c:v>85386.960399172356</c:v>
                </c:pt>
                <c:pt idx="357" formatCode="General">
                  <c:v>92890.474112516764</c:v>
                </c:pt>
                <c:pt idx="358" formatCode="General">
                  <c:v>83172.421656012099</c:v>
                </c:pt>
                <c:pt idx="359" formatCode="General">
                  <c:v>103108.14291048222</c:v>
                </c:pt>
                <c:pt idx="360" formatCode="General">
                  <c:v>99270.925349532263</c:v>
                </c:pt>
                <c:pt idx="361" formatCode="General">
                  <c:v>102578.95459996391</c:v>
                </c:pt>
                <c:pt idx="362" formatCode="General">
                  <c:v>102441.54997331745</c:v>
                </c:pt>
                <c:pt idx="363" formatCode="General">
                  <c:v>109405.3589898322</c:v>
                </c:pt>
                <c:pt idx="364" formatCode="General">
                  <c:v>102083.72465592102</c:v>
                </c:pt>
                <c:pt idx="365" formatCode="General">
                  <c:v>70294.073292373505</c:v>
                </c:pt>
                <c:pt idx="366" formatCode="General">
                  <c:v>94599.2246722696</c:v>
                </c:pt>
                <c:pt idx="367" formatCode="General">
                  <c:v>105274.60442401549</c:v>
                </c:pt>
                <c:pt idx="368" formatCode="General">
                  <c:v>102544.58917878094</c:v>
                </c:pt>
                <c:pt idx="369" formatCode="General">
                  <c:v>105237.12435253667</c:v>
                </c:pt>
                <c:pt idx="370" formatCode="General">
                  <c:v>100652.52099415567</c:v>
                </c:pt>
                <c:pt idx="371" formatCode="General">
                  <c:v>70069.142223146759</c:v>
                </c:pt>
                <c:pt idx="372" formatCode="General">
                  <c:v>69898.957624299917</c:v>
                </c:pt>
                <c:pt idx="373" formatCode="General">
                  <c:v>61055.974135917233</c:v>
                </c:pt>
                <c:pt idx="374" formatCode="General">
                  <c:v>60574.799483926661</c:v>
                </c:pt>
                <c:pt idx="375" formatCode="General">
                  <c:v>65084.863815473713</c:v>
                </c:pt>
                <c:pt idx="376" formatCode="General">
                  <c:v>69240.967309722429</c:v>
                </c:pt>
                <c:pt idx="377" formatCode="General">
                  <c:v>91215.202694951178</c:v>
                </c:pt>
                <c:pt idx="378" formatCode="General">
                  <c:v>102546.71481073614</c:v>
                </c:pt>
                <c:pt idx="379" formatCode="General">
                  <c:v>85486.882741306676</c:v>
                </c:pt>
                <c:pt idx="380" formatCode="General">
                  <c:v>78659.830506382728</c:v>
                </c:pt>
                <c:pt idx="381" formatCode="General">
                  <c:v>94166.616977054684</c:v>
                </c:pt>
                <c:pt idx="382" formatCode="General">
                  <c:v>72330.450021845507</c:v>
                </c:pt>
                <c:pt idx="383" formatCode="General">
                  <c:v>84889.115141439368</c:v>
                </c:pt>
                <c:pt idx="384" formatCode="General">
                  <c:v>60043.192892605395</c:v>
                </c:pt>
                <c:pt idx="385" formatCode="General">
                  <c:v>83995.718688970563</c:v>
                </c:pt>
                <c:pt idx="386" formatCode="General">
                  <c:v>72841.745279839844</c:v>
                </c:pt>
                <c:pt idx="387" formatCode="General">
                  <c:v>89382.118634481099</c:v>
                </c:pt>
                <c:pt idx="388" formatCode="General">
                  <c:v>89232.322135706228</c:v>
                </c:pt>
                <c:pt idx="389" formatCode="General">
                  <c:v>103921.43574416812</c:v>
                </c:pt>
                <c:pt idx="390" formatCode="General">
                  <c:v>105776.514296001</c:v>
                </c:pt>
                <c:pt idx="391" formatCode="General">
                  <c:v>105176.46277871708</c:v>
                </c:pt>
                <c:pt idx="392" formatCode="General">
                  <c:v>107372.35268488941</c:v>
                </c:pt>
                <c:pt idx="393" formatCode="General">
                  <c:v>119845.55202020446</c:v>
                </c:pt>
                <c:pt idx="394" formatCode="General">
                  <c:v>86437.807272421487</c:v>
                </c:pt>
                <c:pt idx="395" formatCode="General">
                  <c:v>91097.195466336532</c:v>
                </c:pt>
                <c:pt idx="396" formatCode="General">
                  <c:v>102169.15020057399</c:v>
                </c:pt>
                <c:pt idx="397" formatCode="General">
                  <c:v>111829.01845220639</c:v>
                </c:pt>
                <c:pt idx="398" formatCode="General">
                  <c:v>110453.07373500573</c:v>
                </c:pt>
                <c:pt idx="399" formatCode="General">
                  <c:v>127259.83095757902</c:v>
                </c:pt>
                <c:pt idx="400" formatCode="General">
                  <c:v>144400.81501247935</c:v>
                </c:pt>
                <c:pt idx="401" formatCode="General">
                  <c:v>123785.27967824554</c:v>
                </c:pt>
                <c:pt idx="402" formatCode="General">
                  <c:v>132220.55332045924</c:v>
                </c:pt>
                <c:pt idx="403" formatCode="General">
                  <c:v>143657.6499542369</c:v>
                </c:pt>
                <c:pt idx="404" formatCode="General">
                  <c:v>146457.24868802488</c:v>
                </c:pt>
                <c:pt idx="405" formatCode="General">
                  <c:v>115195.8384311483</c:v>
                </c:pt>
                <c:pt idx="406" formatCode="General">
                  <c:v>136319.11686404928</c:v>
                </c:pt>
                <c:pt idx="407" formatCode="General">
                  <c:v>142025.56526836345</c:v>
                </c:pt>
                <c:pt idx="408" formatCode="General">
                  <c:v>139033.21657254352</c:v>
                </c:pt>
                <c:pt idx="409" formatCode="General">
                  <c:v>143195.69217459453</c:v>
                </c:pt>
                <c:pt idx="410" formatCode="General">
                  <c:v>144163.94614836542</c:v>
                </c:pt>
                <c:pt idx="411" formatCode="General">
                  <c:v>141314.37097908108</c:v>
                </c:pt>
                <c:pt idx="412" formatCode="General">
                  <c:v>139758.64350385428</c:v>
                </c:pt>
                <c:pt idx="413" formatCode="General">
                  <c:v>154775.08943271259</c:v>
                </c:pt>
                <c:pt idx="414" formatCode="General">
                  <c:v>154857.91865312366</c:v>
                </c:pt>
                <c:pt idx="415" formatCode="General">
                  <c:v>154897.13216272031</c:v>
                </c:pt>
                <c:pt idx="416" formatCode="General">
                  <c:v>151884.46935589492</c:v>
                </c:pt>
                <c:pt idx="417" formatCode="General">
                  <c:v>132388.17916401051</c:v>
                </c:pt>
                <c:pt idx="418" formatCode="General">
                  <c:v>135402.02693206025</c:v>
                </c:pt>
                <c:pt idx="419" formatCode="General">
                  <c:v>164327.56014888771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3-4013-BC44-7F284C5A1B78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175200</c:v>
                </c:pt>
                <c:pt idx="297" formatCode="0.00E+00">
                  <c:v>197783.68694453014</c:v>
                </c:pt>
                <c:pt idx="298" formatCode="0.00E+00">
                  <c:v>206755.86351946165</c:v>
                </c:pt>
                <c:pt idx="299" formatCode="0.00E+00">
                  <c:v>198412.1503919987</c:v>
                </c:pt>
                <c:pt idx="300" formatCode="0.00E+00">
                  <c:v>188147.87034540522</c:v>
                </c:pt>
                <c:pt idx="301" formatCode="0.00E+00">
                  <c:v>181563.47574134692</c:v>
                </c:pt>
                <c:pt idx="302" formatCode="0.00E+00">
                  <c:v>190761.86651096313</c:v>
                </c:pt>
                <c:pt idx="303" formatCode="0.00E+00">
                  <c:v>198746.06224321137</c:v>
                </c:pt>
                <c:pt idx="304" formatCode="0.00E+00">
                  <c:v>196622.16990650282</c:v>
                </c:pt>
                <c:pt idx="305" formatCode="0.00E+00">
                  <c:v>205686.49788913887</c:v>
                </c:pt>
                <c:pt idx="306" formatCode="0.00E+00">
                  <c:v>207144.35561581302</c:v>
                </c:pt>
                <c:pt idx="307" formatCode="0.00E+00">
                  <c:v>205494.97644664848</c:v>
                </c:pt>
                <c:pt idx="308" formatCode="0.00E+00">
                  <c:v>208041.88633691962</c:v>
                </c:pt>
                <c:pt idx="309" formatCode="0.00E+00">
                  <c:v>207984.2753987152</c:v>
                </c:pt>
                <c:pt idx="310" formatCode="0.00E+00">
                  <c:v>204725.13379196008</c:v>
                </c:pt>
                <c:pt idx="311" formatCode="0.00E+00">
                  <c:v>200962.36982819787</c:v>
                </c:pt>
                <c:pt idx="312" formatCode="0.00E+00">
                  <c:v>199097.53806558895</c:v>
                </c:pt>
                <c:pt idx="313" formatCode="0.00E+00">
                  <c:v>195211.34963451815</c:v>
                </c:pt>
                <c:pt idx="314" formatCode="0.00E+00">
                  <c:v>202410.68965103856</c:v>
                </c:pt>
                <c:pt idx="315" formatCode="0.00E+00">
                  <c:v>206997.98851237539</c:v>
                </c:pt>
                <c:pt idx="316" formatCode="0.00E+00">
                  <c:v>208811.0838126335</c:v>
                </c:pt>
                <c:pt idx="317" formatCode="0.00E+00">
                  <c:v>208575.06713471335</c:v>
                </c:pt>
                <c:pt idx="318" formatCode="0.00E+00">
                  <c:v>206729.26874695762</c:v>
                </c:pt>
                <c:pt idx="319" formatCode="0.00E+00">
                  <c:v>205179.28701130033</c:v>
                </c:pt>
                <c:pt idx="320" formatCode="0.00E+00">
                  <c:v>205494.65663047179</c:v>
                </c:pt>
                <c:pt idx="321" formatCode="0.00E+00">
                  <c:v>205270.38017665647</c:v>
                </c:pt>
                <c:pt idx="322" formatCode="0.00E+00">
                  <c:v>199101.70134298035</c:v>
                </c:pt>
                <c:pt idx="323" formatCode="0.00E+00">
                  <c:v>191400.54032289606</c:v>
                </c:pt>
                <c:pt idx="324" formatCode="0.00E+00">
                  <c:v>190508.34014514487</c:v>
                </c:pt>
                <c:pt idx="325" formatCode="0.00E+00">
                  <c:v>194700.31007949536</c:v>
                </c:pt>
                <c:pt idx="326" formatCode="0.00E+00">
                  <c:v>218901.63530293363</c:v>
                </c:pt>
                <c:pt idx="327" formatCode="0.00E+00">
                  <c:v>217292.40609236591</c:v>
                </c:pt>
                <c:pt idx="328" formatCode="0.00E+00">
                  <c:v>155845.43716311862</c:v>
                </c:pt>
                <c:pt idx="329" formatCode="0.00E+00">
                  <c:v>155069.5164323608</c:v>
                </c:pt>
                <c:pt idx="330" formatCode="0.00E+00">
                  <c:v>138105.49731385143</c:v>
                </c:pt>
                <c:pt idx="331" formatCode="0.00E+00">
                  <c:v>136010.70046209369</c:v>
                </c:pt>
                <c:pt idx="332" formatCode="0.00E+00">
                  <c:v>148962.67639562645</c:v>
                </c:pt>
                <c:pt idx="333" formatCode="0.00E+00">
                  <c:v>170734.6147301693</c:v>
                </c:pt>
                <c:pt idx="334" formatCode="0.00E+00">
                  <c:v>186194.40183142695</c:v>
                </c:pt>
                <c:pt idx="335" formatCode="0.00E+00">
                  <c:v>213788.99949497555</c:v>
                </c:pt>
                <c:pt idx="336" formatCode="0.00E+00">
                  <c:v>219031.97430669027</c:v>
                </c:pt>
                <c:pt idx="337" formatCode="0.00E+00">
                  <c:v>203353.17844003829</c:v>
                </c:pt>
                <c:pt idx="338" formatCode="0.00E+00">
                  <c:v>144905.92791314097</c:v>
                </c:pt>
                <c:pt idx="339" formatCode="0.00E+00">
                  <c:v>159319.75336219376</c:v>
                </c:pt>
                <c:pt idx="340" formatCode="0.00E+00">
                  <c:v>119897.75119777129</c:v>
                </c:pt>
                <c:pt idx="341" formatCode="0.00E+00">
                  <c:v>124686.29288493775</c:v>
                </c:pt>
                <c:pt idx="342" formatCode="0.00E+00">
                  <c:v>126706.87697602902</c:v>
                </c:pt>
                <c:pt idx="343" formatCode="0.00E+00">
                  <c:v>144668.06834732104</c:v>
                </c:pt>
                <c:pt idx="344" formatCode="0.00E+00">
                  <c:v>118040.86572309182</c:v>
                </c:pt>
                <c:pt idx="345" formatCode="0.00E+00">
                  <c:v>114253.97510035255</c:v>
                </c:pt>
                <c:pt idx="346" formatCode="0.00E+00">
                  <c:v>80137.614334256505</c:v>
                </c:pt>
                <c:pt idx="347" formatCode="0.00E+00">
                  <c:v>76472.453488471074</c:v>
                </c:pt>
                <c:pt idx="348" formatCode="0.00E+00">
                  <c:v>79115.05413837581</c:v>
                </c:pt>
                <c:pt idx="349" formatCode="0.00E+00">
                  <c:v>84216.231213300081</c:v>
                </c:pt>
                <c:pt idx="350" formatCode="0.00E+00">
                  <c:v>106494.04554841109</c:v>
                </c:pt>
                <c:pt idx="351" formatCode="0.00E+00">
                  <c:v>123795.54887931133</c:v>
                </c:pt>
                <c:pt idx="352" formatCode="0.00E+00">
                  <c:v>118984.06008805259</c:v>
                </c:pt>
                <c:pt idx="353" formatCode="0.00E+00">
                  <c:v>112176.8819926141</c:v>
                </c:pt>
                <c:pt idx="354" formatCode="0.00E+00">
                  <c:v>98293.456878364173</c:v>
                </c:pt>
                <c:pt idx="355" formatCode="0.00E+00">
                  <c:v>88505.917730061308</c:v>
                </c:pt>
                <c:pt idx="356" formatCode="0.00E+00">
                  <c:v>85386.960399172356</c:v>
                </c:pt>
                <c:pt idx="357" formatCode="0.00E+00">
                  <c:v>92890.474112516764</c:v>
                </c:pt>
                <c:pt idx="358" formatCode="0.00E+00">
                  <c:v>83172.421656012099</c:v>
                </c:pt>
                <c:pt idx="359" formatCode="0.00E+00">
                  <c:v>103108.14291048222</c:v>
                </c:pt>
                <c:pt idx="360" formatCode="0.00E+00">
                  <c:v>99270.925349532263</c:v>
                </c:pt>
                <c:pt idx="361" formatCode="0.00E+00">
                  <c:v>102578.95459996391</c:v>
                </c:pt>
                <c:pt idx="362" formatCode="0.00E+00">
                  <c:v>102441.54997331745</c:v>
                </c:pt>
                <c:pt idx="363" formatCode="0.00E+00">
                  <c:v>109405.3589898322</c:v>
                </c:pt>
                <c:pt idx="364" formatCode="0.00E+00">
                  <c:v>102083.72465592102</c:v>
                </c:pt>
                <c:pt idx="365" formatCode="0.00E+00">
                  <c:v>70294.073292373505</c:v>
                </c:pt>
                <c:pt idx="366" formatCode="0.00E+00">
                  <c:v>94599.2246722696</c:v>
                </c:pt>
                <c:pt idx="367" formatCode="0.00E+00">
                  <c:v>105274.60442401549</c:v>
                </c:pt>
                <c:pt idx="368" formatCode="0.00E+00">
                  <c:v>102544.58917878094</c:v>
                </c:pt>
                <c:pt idx="369" formatCode="0.00E+00">
                  <c:v>105237.12435253667</c:v>
                </c:pt>
                <c:pt idx="370" formatCode="0.00E+00">
                  <c:v>100652.52099415567</c:v>
                </c:pt>
                <c:pt idx="371" formatCode="0.00E+00">
                  <c:v>70069.142223146759</c:v>
                </c:pt>
                <c:pt idx="372" formatCode="0.00E+00">
                  <c:v>69898.957624299917</c:v>
                </c:pt>
                <c:pt idx="373" formatCode="0.00E+00">
                  <c:v>61055.974135917233</c:v>
                </c:pt>
                <c:pt idx="374" formatCode="0.00E+00">
                  <c:v>60574.799483926661</c:v>
                </c:pt>
                <c:pt idx="375" formatCode="0.00E+00">
                  <c:v>65084.863815473713</c:v>
                </c:pt>
                <c:pt idx="376" formatCode="0.00E+00">
                  <c:v>69240.967309722429</c:v>
                </c:pt>
                <c:pt idx="377" formatCode="0.00E+00">
                  <c:v>91215.202694951178</c:v>
                </c:pt>
                <c:pt idx="378" formatCode="0.00E+00">
                  <c:v>102546.71481073614</c:v>
                </c:pt>
                <c:pt idx="379" formatCode="0.00E+00">
                  <c:v>85486.882741306676</c:v>
                </c:pt>
                <c:pt idx="380" formatCode="0.00E+00">
                  <c:v>78659.830506382728</c:v>
                </c:pt>
                <c:pt idx="381" formatCode="0.00E+00">
                  <c:v>94166.616977054684</c:v>
                </c:pt>
                <c:pt idx="382" formatCode="0.00E+00">
                  <c:v>72330.450021845507</c:v>
                </c:pt>
                <c:pt idx="383" formatCode="0.00E+00">
                  <c:v>84889.115141439368</c:v>
                </c:pt>
                <c:pt idx="384" formatCode="0.00E+00">
                  <c:v>60043.192892605395</c:v>
                </c:pt>
                <c:pt idx="385" formatCode="0.00E+00">
                  <c:v>83995.718688970563</c:v>
                </c:pt>
                <c:pt idx="386" formatCode="0.00E+00">
                  <c:v>72841.745279839844</c:v>
                </c:pt>
                <c:pt idx="387" formatCode="0.00E+00">
                  <c:v>89382.118634481099</c:v>
                </c:pt>
                <c:pt idx="388" formatCode="0.00E+00">
                  <c:v>89232.322135706228</c:v>
                </c:pt>
                <c:pt idx="389" formatCode="0.00E+00">
                  <c:v>103921.43574416812</c:v>
                </c:pt>
                <c:pt idx="390" formatCode="0.00E+00">
                  <c:v>105776.514296001</c:v>
                </c:pt>
                <c:pt idx="391" formatCode="0.00E+00">
                  <c:v>105176.46277871708</c:v>
                </c:pt>
                <c:pt idx="392" formatCode="0.00E+00">
                  <c:v>107372.35268488941</c:v>
                </c:pt>
                <c:pt idx="393" formatCode="0.00E+00">
                  <c:v>119845.55202020446</c:v>
                </c:pt>
                <c:pt idx="394" formatCode="0.00E+00">
                  <c:v>86437.807272421487</c:v>
                </c:pt>
                <c:pt idx="395" formatCode="0.00E+00">
                  <c:v>91097.195466336532</c:v>
                </c:pt>
                <c:pt idx="396" formatCode="0.00E+00">
                  <c:v>102169.15020057399</c:v>
                </c:pt>
                <c:pt idx="397" formatCode="0.00E+00">
                  <c:v>111829.01845220639</c:v>
                </c:pt>
                <c:pt idx="398" formatCode="0.00E+00">
                  <c:v>110453.07373500573</c:v>
                </c:pt>
                <c:pt idx="399" formatCode="0.00E+00">
                  <c:v>127259.83095757902</c:v>
                </c:pt>
                <c:pt idx="400" formatCode="0.00E+00">
                  <c:v>144400.81501247935</c:v>
                </c:pt>
                <c:pt idx="401" formatCode="0.00E+00">
                  <c:v>123785.27967824554</c:v>
                </c:pt>
                <c:pt idx="402" formatCode="0.00E+00">
                  <c:v>132220.55332045924</c:v>
                </c:pt>
                <c:pt idx="403" formatCode="0.00E+00">
                  <c:v>143657.6499542369</c:v>
                </c:pt>
                <c:pt idx="404" formatCode="0.00E+00">
                  <c:v>146457.24868802488</c:v>
                </c:pt>
                <c:pt idx="405" formatCode="0.00E+00">
                  <c:v>115195.8384311483</c:v>
                </c:pt>
                <c:pt idx="406" formatCode="0.00E+00">
                  <c:v>136319.11686404928</c:v>
                </c:pt>
                <c:pt idx="407" formatCode="0.00E+00">
                  <c:v>142025.56526836345</c:v>
                </c:pt>
                <c:pt idx="408" formatCode="0.00E+00">
                  <c:v>139033.21657254352</c:v>
                </c:pt>
                <c:pt idx="409" formatCode="0.00E+00">
                  <c:v>143195.69217459453</c:v>
                </c:pt>
                <c:pt idx="410" formatCode="0.00E+00">
                  <c:v>144163.94614836542</c:v>
                </c:pt>
                <c:pt idx="411" formatCode="0.00E+00">
                  <c:v>141314.37097908108</c:v>
                </c:pt>
                <c:pt idx="412" formatCode="0.00E+00">
                  <c:v>139758.64350385428</c:v>
                </c:pt>
                <c:pt idx="413" formatCode="0.00E+00">
                  <c:v>154775.08943271259</c:v>
                </c:pt>
                <c:pt idx="414" formatCode="0.00E+00">
                  <c:v>154857.91865312366</c:v>
                </c:pt>
                <c:pt idx="415" formatCode="0.00E+00">
                  <c:v>154897.13216272031</c:v>
                </c:pt>
                <c:pt idx="416" formatCode="0.00E+00">
                  <c:v>151884.46935589492</c:v>
                </c:pt>
                <c:pt idx="417" formatCode="0.00E+00">
                  <c:v>132388.17916401051</c:v>
                </c:pt>
                <c:pt idx="418" formatCode="0.00E+00">
                  <c:v>135402.02693206025</c:v>
                </c:pt>
                <c:pt idx="419" formatCode="0.00E+00">
                  <c:v>164327.56014888771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3-4013-BC44-7F284C5A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17424"/>
        <c:axId val="912777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175200</c:v>
                      </c:pt>
                      <c:pt idx="297" formatCode="0.00E+00">
                        <c:v>153316.90330662453</c:v>
                      </c:pt>
                      <c:pt idx="298" formatCode="0.00E+00">
                        <c:v>162062.85252405456</c:v>
                      </c:pt>
                      <c:pt idx="299" formatCode="0.00E+00">
                        <c:v>153489.58359729283</c:v>
                      </c:pt>
                      <c:pt idx="300" formatCode="0.00E+00">
                        <c:v>142992.42628316948</c:v>
                      </c:pt>
                      <c:pt idx="301" formatCode="0.00E+00">
                        <c:v>136171.84050396056</c:v>
                      </c:pt>
                      <c:pt idx="302" formatCode="0.00E+00">
                        <c:v>145130.73431798309</c:v>
                      </c:pt>
                      <c:pt idx="303" formatCode="0.00E+00">
                        <c:v>152872.13598749138</c:v>
                      </c:pt>
                      <c:pt idx="304" formatCode="0.00E+00">
                        <c:v>150502.16167992412</c:v>
                      </c:pt>
                      <c:pt idx="305" formatCode="0.00E+00">
                        <c:v>159317.12948804605</c:v>
                      </c:pt>
                      <c:pt idx="306" formatCode="0.00E+00">
                        <c:v>160522.35902627747</c:v>
                      </c:pt>
                      <c:pt idx="307" formatCode="0.00E+00">
                        <c:v>158617.09430971125</c:v>
                      </c:pt>
                      <c:pt idx="308" formatCode="0.00E+00">
                        <c:v>160904.87239399255</c:v>
                      </c:pt>
                      <c:pt idx="309" formatCode="0.00E+00">
                        <c:v>160584.89491734467</c:v>
                      </c:pt>
                      <c:pt idx="310" formatCode="0.00E+00">
                        <c:v>157060.16397218202</c:v>
                      </c:pt>
                      <c:pt idx="311" formatCode="0.00E+00">
                        <c:v>153028.60018973457</c:v>
                      </c:pt>
                      <c:pt idx="312" formatCode="0.00E+00">
                        <c:v>150891.77081615946</c:v>
                      </c:pt>
                      <c:pt idx="313" formatCode="0.00E+00">
                        <c:v>146730.4000195534</c:v>
                      </c:pt>
                      <c:pt idx="314" formatCode="0.00E+00">
                        <c:v>153651.38628510945</c:v>
                      </c:pt>
                      <c:pt idx="315" formatCode="0.00E+00">
                        <c:v>157957.17369265883</c:v>
                      </c:pt>
                      <c:pt idx="316" formatCode="0.00E+00">
                        <c:v>159485.61381475595</c:v>
                      </c:pt>
                      <c:pt idx="317" formatCode="0.00E+00">
                        <c:v>158961.81249132432</c:v>
                      </c:pt>
                      <c:pt idx="318" formatCode="0.00E+00">
                        <c:v>156825.11450939783</c:v>
                      </c:pt>
                      <c:pt idx="319" formatCode="0.00E+00">
                        <c:v>154981.13299473914</c:v>
                      </c:pt>
                      <c:pt idx="320" formatCode="0.00E+00">
                        <c:v>154999.4176428981</c:v>
                      </c:pt>
                      <c:pt idx="321" formatCode="0.00E+00">
                        <c:v>154474.98623211466</c:v>
                      </c:pt>
                      <c:pt idx="322" formatCode="0.00E+00">
                        <c:v>148003.09785944925</c:v>
                      </c:pt>
                      <c:pt idx="323" formatCode="0.00E+00">
                        <c:v>139995.68830521489</c:v>
                      </c:pt>
                      <c:pt idx="324" formatCode="0.00E+00">
                        <c:v>138794.21635339354</c:v>
                      </c:pt>
                      <c:pt idx="325" formatCode="0.00E+00">
                        <c:v>142673.90718324014</c:v>
                      </c:pt>
                      <c:pt idx="326" formatCode="0.00E+00">
                        <c:v>166559.96202175098</c:v>
                      </c:pt>
                      <c:pt idx="327" formatCode="0.00E+00">
                        <c:v>164632.48732305842</c:v>
                      </c:pt>
                      <c:pt idx="328" formatCode="0.00E+00">
                        <c:v>102864.31409403718</c:v>
                      </c:pt>
                      <c:pt idx="329" formatCode="0.00E+00">
                        <c:v>101764.2466452466</c:v>
                      </c:pt>
                      <c:pt idx="330" formatCode="0.00E+00">
                        <c:v>84473.154873609397</c:v>
                      </c:pt>
                      <c:pt idx="331" formatCode="0.00E+00">
                        <c:v>82048.375994907139</c:v>
                      </c:pt>
                      <c:pt idx="332" formatCode="0.00E+00">
                        <c:v>94667.477155819593</c:v>
                      </c:pt>
                      <c:pt idx="333" formatCode="0.00E+00">
                        <c:v>116103.66465622046</c:v>
                      </c:pt>
                      <c:pt idx="334" formatCode="0.00E+00">
                        <c:v>131224.84159153129</c:v>
                      </c:pt>
                      <c:pt idx="335" formatCode="0.00E+00">
                        <c:v>158477.98652255119</c:v>
                      </c:pt>
                      <c:pt idx="336" formatCode="0.00E+00">
                        <c:v>163376.6828262163</c:v>
                      </c:pt>
                      <c:pt idx="337" formatCode="0.00E+00">
                        <c:v>147350.79948360746</c:v>
                      </c:pt>
                      <c:pt idx="338" formatCode="0.00E+00">
                        <c:v>88553.669328103875</c:v>
                      </c:pt>
                      <c:pt idx="339" formatCode="0.00E+00">
                        <c:v>102614.83981026409</c:v>
                      </c:pt>
                      <c:pt idx="340" formatCode="0.00E+00">
                        <c:v>62837.424145955571</c:v>
                      </c:pt>
                      <c:pt idx="341" formatCode="0.00E+00">
                        <c:v>67267.810588645341</c:v>
                      </c:pt>
                      <c:pt idx="342" formatCode="0.00E+00">
                        <c:v>68927.514454710661</c:v>
                      </c:pt>
                      <c:pt idx="343" formatCode="0.00E+00">
                        <c:v>86525.117352976784</c:v>
                      </c:pt>
                      <c:pt idx="344" formatCode="0.00E+00">
                        <c:v>59531.634701981064</c:v>
                      </c:pt>
                      <c:pt idx="345" formatCode="0.00E+00">
                        <c:v>55375.789148231073</c:v>
                      </c:pt>
                      <c:pt idx="346" formatCode="0.00E+00">
                        <c:v>20887.815145456982</c:v>
                      </c:pt>
                      <c:pt idx="347" formatCode="0.00E+00">
                        <c:v>16848.399299135504</c:v>
                      </c:pt>
                      <c:pt idx="348" formatCode="0.00E+00">
                        <c:v>19114.119664139835</c:v>
                      </c:pt>
                      <c:pt idx="349" formatCode="0.00E+00">
                        <c:v>23835.80758172091</c:v>
                      </c:pt>
                      <c:pt idx="350" formatCode="0.00E+00">
                        <c:v>45731.540226422127</c:v>
                      </c:pt>
                      <c:pt idx="351" formatCode="0.00E+00">
                        <c:v>62648.3855959785</c:v>
                      </c:pt>
                      <c:pt idx="352" formatCode="0.00E+00">
                        <c:v>57449.678752898566</c:v>
                      </c:pt>
                      <c:pt idx="353" formatCode="0.00E+00">
                        <c:v>50252.738609768785</c:v>
                      </c:pt>
                      <c:pt idx="354" formatCode="0.00E+00">
                        <c:v>35977.023456791016</c:v>
                      </c:pt>
                      <c:pt idx="355" formatCode="0.00E+00">
                        <c:v>25794.682190101063</c:v>
                      </c:pt>
                      <c:pt idx="356" formatCode="0.00E+00">
                        <c:v>22278.426475637767</c:v>
                      </c:pt>
                      <c:pt idx="357" formatCode="0.00E+00">
                        <c:v>29382.161254563405</c:v>
                      </c:pt>
                      <c:pt idx="358" formatCode="0.00E+00">
                        <c:v>19261.864924002854</c:v>
                      </c:pt>
                      <c:pt idx="359" formatCode="0.00E+00">
                        <c:v>38792.892870055017</c:v>
                      </c:pt>
                      <c:pt idx="360" formatCode="0.00E+00">
                        <c:v>34548.547963072808</c:v>
                      </c:pt>
                      <c:pt idx="361" formatCode="0.00E+00">
                        <c:v>37447.031115677877</c:v>
                      </c:pt>
                      <c:pt idx="362" formatCode="0.00E+00">
                        <c:v>36897.676812089063</c:v>
                      </c:pt>
                      <c:pt idx="363" formatCode="0.00E+00">
                        <c:v>43447.147630048552</c:v>
                      </c:pt>
                      <c:pt idx="364" formatCode="0.00E+00">
                        <c:v>35708.801516435022</c:v>
                      </c:pt>
                      <c:pt idx="365" formatCode="0.00E+00">
                        <c:v>3500.0796137707075</c:v>
                      </c:pt>
                      <c:pt idx="366" formatCode="0.00E+00">
                        <c:v>27383.8163965977</c:v>
                      </c:pt>
                      <c:pt idx="367" formatCode="0.00E+00">
                        <c:v>37635.452073128792</c:v>
                      </c:pt>
                      <c:pt idx="368" formatCode="0.00E+00">
                        <c:v>34479.377731445216</c:v>
                      </c:pt>
                      <c:pt idx="369" formatCode="0.00E+00">
                        <c:v>36743.553120433891</c:v>
                      </c:pt>
                      <c:pt idx="370" formatCode="0.00E+00">
                        <c:v>31728.30349692177</c:v>
                      </c:pt>
                      <c:pt idx="371" formatCode="0.00E+00">
                        <c:v>712.00606256980973</c:v>
                      </c:pt>
                      <c:pt idx="372" formatCode="0.00E+00">
                        <c:v>106.64435780000349</c:v>
                      </c:pt>
                      <c:pt idx="373" formatCode="0.00E+00">
                        <c:v>-9173.7608505757526</c:v>
                      </c:pt>
                      <c:pt idx="374" formatCode="0.00E+00">
                        <c:v>-10094.588135733968</c:v>
                      </c:pt>
                      <c:pt idx="375" formatCode="0.00E+00">
                        <c:v>-6026.3937776343519</c:v>
                      </c:pt>
                      <c:pt idx="376" formatCode="0.00E+00">
                        <c:v>-2314.3641525055427</c:v>
                      </c:pt>
                      <c:pt idx="377" formatCode="0.00E+00">
                        <c:v>19213.606784059302</c:v>
                      </c:pt>
                      <c:pt idx="378" formatCode="0.00E+00">
                        <c:v>30096.677059184804</c:v>
                      </c:pt>
                      <c:pt idx="379" formatCode="0.00E+00">
                        <c:v>12586.238816053417</c:v>
                      </c:pt>
                      <c:pt idx="380" formatCode="0.00E+00">
                        <c:v>5306.4290048088151</c:v>
                      </c:pt>
                      <c:pt idx="381" formatCode="0.00E+00">
                        <c:v>20358.319298578615</c:v>
                      </c:pt>
                      <c:pt idx="382" formatCode="0.00E+00">
                        <c:v>-1934.8697602475586</c:v>
                      </c:pt>
                      <c:pt idx="383" formatCode="0.00E+00">
                        <c:v>10164.659874995123</c:v>
                      </c:pt>
                      <c:pt idx="384" formatCode="0.00E+00">
                        <c:v>-15142.498820479726</c:v>
                      </c:pt>
                      <c:pt idx="385" formatCode="0.00E+00">
                        <c:v>8346.7018582741439</c:v>
                      </c:pt>
                      <c:pt idx="386" formatCode="0.00E+00">
                        <c:v>-3272.6731747753074</c:v>
                      </c:pt>
                      <c:pt idx="387" formatCode="0.00E+00">
                        <c:v>12800.234088169615</c:v>
                      </c:pt>
                      <c:pt idx="388" formatCode="0.00E+00">
                        <c:v>12180.918942891833</c:v>
                      </c:pt>
                      <c:pt idx="389" formatCode="0.00E+00">
                        <c:v>26398.473138078611</c:v>
                      </c:pt>
                      <c:pt idx="390" formatCode="0.00E+00">
                        <c:v>27779.963173628974</c:v>
                      </c:pt>
                      <c:pt idx="391" formatCode="0.00E+00">
                        <c:v>26704.305577259554</c:v>
                      </c:pt>
                      <c:pt idx="392" formatCode="0.00E+00">
                        <c:v>28422.583258935745</c:v>
                      </c:pt>
                      <c:pt idx="393" formatCode="0.00E+00">
                        <c:v>40416.175519709024</c:v>
                      </c:pt>
                      <c:pt idx="394" formatCode="0.00E+00">
                        <c:v>6526.8400214954745</c:v>
                      </c:pt>
                      <c:pt idx="395" formatCode="0.00E+00">
                        <c:v>10702.66484288995</c:v>
                      </c:pt>
                      <c:pt idx="396" formatCode="0.00E+00">
                        <c:v>21289.094516837533</c:v>
                      </c:pt>
                      <c:pt idx="397" formatCode="0.00E+00">
                        <c:v>30461.486836159907</c:v>
                      </c:pt>
                      <c:pt idx="398" formatCode="0.00E+00">
                        <c:v>28596.126012738299</c:v>
                      </c:pt>
                      <c:pt idx="399" formatCode="0.00E+00">
                        <c:v>44911.537536603355</c:v>
                      </c:pt>
                      <c:pt idx="400" formatCode="0.00E+00">
                        <c:v>61559.256766021543</c:v>
                      </c:pt>
                      <c:pt idx="401" formatCode="0.00E+00">
                        <c:v>40448.547830529147</c:v>
                      </c:pt>
                      <c:pt idx="402" formatCode="0.00E+00">
                        <c:v>48386.749333000946</c:v>
                      </c:pt>
                      <c:pt idx="403" formatCode="0.00E+00">
                        <c:v>59324.885413169424</c:v>
                      </c:pt>
                      <c:pt idx="404" formatCode="0.00E+00">
                        <c:v>61623.645192461117</c:v>
                      </c:pt>
                      <c:pt idx="405" formatCode="0.00E+00">
                        <c:v>29859.527482599107</c:v>
                      </c:pt>
                      <c:pt idx="406" formatCode="0.00E+00">
                        <c:v>50478.23975690607</c:v>
                      </c:pt>
                      <c:pt idx="407" formatCode="0.00E+00">
                        <c:v>55678.272981455069</c:v>
                      </c:pt>
                      <c:pt idx="408" formatCode="0.00E+00">
                        <c:v>52177.669661775988</c:v>
                      </c:pt>
                      <c:pt idx="409" formatCode="0.00E+00">
                        <c:v>55830.060666680525</c:v>
                      </c:pt>
                      <c:pt idx="410" formatCode="0.00E+00">
                        <c:v>56286.409435649635</c:v>
                      </c:pt>
                      <c:pt idx="411" formatCode="0.00E+00">
                        <c:v>52923.117715466142</c:v>
                      </c:pt>
                      <c:pt idx="412" formatCode="0.00E+00">
                        <c:v>50851.87150183112</c:v>
                      </c:pt>
                      <c:pt idx="413" formatCode="0.00E+00">
                        <c:v>65351.005561497892</c:v>
                      </c:pt>
                      <c:pt idx="414" formatCode="0.00E+00">
                        <c:v>64914.738737906358</c:v>
                      </c:pt>
                      <c:pt idx="415" formatCode="0.00E+00">
                        <c:v>64433.080885018062</c:v>
                      </c:pt>
                      <c:pt idx="416" formatCode="0.00E+00">
                        <c:v>60897.780155020489</c:v>
                      </c:pt>
                      <c:pt idx="417" formatCode="0.00E+00">
                        <c:v>40877.094139647612</c:v>
                      </c:pt>
                      <c:pt idx="418" formatCode="0.00E+00">
                        <c:v>43364.796747947257</c:v>
                      </c:pt>
                      <c:pt idx="419" formatCode="0.00E+00">
                        <c:v>71762.443937607066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13-4013-BC44-7F284C5A1B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175200</c:v>
                      </c:pt>
                      <c:pt idx="297" formatCode="0.00E+00">
                        <c:v>242250.47058243575</c:v>
                      </c:pt>
                      <c:pt idx="298" formatCode="0.00E+00">
                        <c:v>251448.87451486874</c:v>
                      </c:pt>
                      <c:pt idx="299" formatCode="0.00E+00">
                        <c:v>243334.71718670457</c:v>
                      </c:pt>
                      <c:pt idx="300" formatCode="0.00E+00">
                        <c:v>233303.31440764095</c:v>
                      </c:pt>
                      <c:pt idx="301" formatCode="0.00E+00">
                        <c:v>226955.11097873328</c:v>
                      </c:pt>
                      <c:pt idx="302" formatCode="0.00E+00">
                        <c:v>236392.99870394316</c:v>
                      </c:pt>
                      <c:pt idx="303" formatCode="0.00E+00">
                        <c:v>244619.98849893137</c:v>
                      </c:pt>
                      <c:pt idx="304" formatCode="0.00E+00">
                        <c:v>242742.17813308153</c:v>
                      </c:pt>
                      <c:pt idx="305" formatCode="0.00E+00">
                        <c:v>252055.8662902317</c:v>
                      </c:pt>
                      <c:pt idx="306" formatCode="0.00E+00">
                        <c:v>253766.35220534858</c:v>
                      </c:pt>
                      <c:pt idx="307" formatCode="0.00E+00">
                        <c:v>252372.85858358571</c:v>
                      </c:pt>
                      <c:pt idx="308" formatCode="0.00E+00">
                        <c:v>255178.90027984668</c:v>
                      </c:pt>
                      <c:pt idx="309" formatCode="0.00E+00">
                        <c:v>255383.65588008572</c:v>
                      </c:pt>
                      <c:pt idx="310" formatCode="0.00E+00">
                        <c:v>252390.10361173813</c:v>
                      </c:pt>
                      <c:pt idx="311" formatCode="0.00E+00">
                        <c:v>248896.13946666117</c:v>
                      </c:pt>
                      <c:pt idx="312" formatCode="0.00E+00">
                        <c:v>247303.30531501843</c:v>
                      </c:pt>
                      <c:pt idx="313" formatCode="0.00E+00">
                        <c:v>243692.29924948289</c:v>
                      </c:pt>
                      <c:pt idx="314" formatCode="0.00E+00">
                        <c:v>251169.99301696767</c:v>
                      </c:pt>
                      <c:pt idx="315" formatCode="0.00E+00">
                        <c:v>256038.80333209195</c:v>
                      </c:pt>
                      <c:pt idx="316" formatCode="0.00E+00">
                        <c:v>258136.55381051105</c:v>
                      </c:pt>
                      <c:pt idx="317" formatCode="0.00E+00">
                        <c:v>258188.32177810237</c:v>
                      </c:pt>
                      <c:pt idx="318" formatCode="0.00E+00">
                        <c:v>256633.42298451741</c:v>
                      </c:pt>
                      <c:pt idx="319" formatCode="0.00E+00">
                        <c:v>255377.44102786153</c:v>
                      </c:pt>
                      <c:pt idx="320" formatCode="0.00E+00">
                        <c:v>255989.89561804547</c:v>
                      </c:pt>
                      <c:pt idx="321" formatCode="0.00E+00">
                        <c:v>256065.77412119828</c:v>
                      </c:pt>
                      <c:pt idx="322" formatCode="0.00E+00">
                        <c:v>250200.30482651145</c:v>
                      </c:pt>
                      <c:pt idx="323" formatCode="0.00E+00">
                        <c:v>242805.39234057724</c:v>
                      </c:pt>
                      <c:pt idx="324" formatCode="0.00E+00">
                        <c:v>242222.46393689621</c:v>
                      </c:pt>
                      <c:pt idx="325" formatCode="0.00E+00">
                        <c:v>246726.71297575059</c:v>
                      </c:pt>
                      <c:pt idx="326" formatCode="0.00E+00">
                        <c:v>271243.30858411628</c:v>
                      </c:pt>
                      <c:pt idx="327" formatCode="0.00E+00">
                        <c:v>269952.32486167341</c:v>
                      </c:pt>
                      <c:pt idx="328" formatCode="0.00E+00">
                        <c:v>208826.56023220008</c:v>
                      </c:pt>
                      <c:pt idx="329" formatCode="0.00E+00">
                        <c:v>208374.78621947501</c:v>
                      </c:pt>
                      <c:pt idx="330" formatCode="0.00E+00">
                        <c:v>191737.83975409347</c:v>
                      </c:pt>
                      <c:pt idx="331" formatCode="0.00E+00">
                        <c:v>189973.02492928025</c:v>
                      </c:pt>
                      <c:pt idx="332" formatCode="0.00E+00">
                        <c:v>203257.8756354333</c:v>
                      </c:pt>
                      <c:pt idx="333" formatCode="0.00E+00">
                        <c:v>225365.56480411813</c:v>
                      </c:pt>
                      <c:pt idx="334" formatCode="0.00E+00">
                        <c:v>241163.9620713226</c:v>
                      </c:pt>
                      <c:pt idx="335" formatCode="0.00E+00">
                        <c:v>269100.01246739988</c:v>
                      </c:pt>
                      <c:pt idx="336" formatCode="0.00E+00">
                        <c:v>274687.26578716427</c:v>
                      </c:pt>
                      <c:pt idx="337" formatCode="0.00E+00">
                        <c:v>259355.55739646911</c:v>
                      </c:pt>
                      <c:pt idx="338" formatCode="0.00E+00">
                        <c:v>201258.18649817805</c:v>
                      </c:pt>
                      <c:pt idx="339" formatCode="0.00E+00">
                        <c:v>216024.66691412343</c:v>
                      </c:pt>
                      <c:pt idx="340" formatCode="0.00E+00">
                        <c:v>176958.07824958701</c:v>
                      </c:pt>
                      <c:pt idx="341" formatCode="0.00E+00">
                        <c:v>182104.77518123016</c:v>
                      </c:pt>
                      <c:pt idx="342" formatCode="0.00E+00">
                        <c:v>184486.23949734739</c:v>
                      </c:pt>
                      <c:pt idx="343" formatCode="0.00E+00">
                        <c:v>202811.01934166529</c:v>
                      </c:pt>
                      <c:pt idx="344" formatCode="0.00E+00">
                        <c:v>176550.09674420257</c:v>
                      </c:pt>
                      <c:pt idx="345" formatCode="0.00E+00">
                        <c:v>173132.16105247402</c:v>
                      </c:pt>
                      <c:pt idx="346" formatCode="0.00E+00">
                        <c:v>139387.41352305602</c:v>
                      </c:pt>
                      <c:pt idx="347" formatCode="0.00E+00">
                        <c:v>136096.50767780666</c:v>
                      </c:pt>
                      <c:pt idx="348" formatCode="0.00E+00">
                        <c:v>139115.98861261178</c:v>
                      </c:pt>
                      <c:pt idx="349" formatCode="0.00E+00">
                        <c:v>144596.65484487926</c:v>
                      </c:pt>
                      <c:pt idx="350" formatCode="0.00E+00">
                        <c:v>167256.55087040004</c:v>
                      </c:pt>
                      <c:pt idx="351" formatCode="0.00E+00">
                        <c:v>184942.71216264417</c:v>
                      </c:pt>
                      <c:pt idx="352" formatCode="0.00E+00">
                        <c:v>180518.44142320662</c:v>
                      </c:pt>
                      <c:pt idx="353" formatCode="0.00E+00">
                        <c:v>174101.0253754594</c:v>
                      </c:pt>
                      <c:pt idx="354" formatCode="0.00E+00">
                        <c:v>160609.89029993734</c:v>
                      </c:pt>
                      <c:pt idx="355" formatCode="0.00E+00">
                        <c:v>151217.15327002155</c:v>
                      </c:pt>
                      <c:pt idx="356" formatCode="0.00E+00">
                        <c:v>148495.49432270695</c:v>
                      </c:pt>
                      <c:pt idx="357" formatCode="0.00E+00">
                        <c:v>156398.78697047013</c:v>
                      </c:pt>
                      <c:pt idx="358" formatCode="0.00E+00">
                        <c:v>147082.97838802135</c:v>
                      </c:pt>
                      <c:pt idx="359" formatCode="0.00E+00">
                        <c:v>167423.39295090942</c:v>
                      </c:pt>
                      <c:pt idx="360" formatCode="0.00E+00">
                        <c:v>163993.30273599172</c:v>
                      </c:pt>
                      <c:pt idx="361" formatCode="0.00E+00">
                        <c:v>167710.87808424994</c:v>
                      </c:pt>
                      <c:pt idx="362" formatCode="0.00E+00">
                        <c:v>167985.42313454585</c:v>
                      </c:pt>
                      <c:pt idx="363" formatCode="0.00E+00">
                        <c:v>175363.57034961582</c:v>
                      </c:pt>
                      <c:pt idx="364" formatCode="0.00E+00">
                        <c:v>168458.64779540701</c:v>
                      </c:pt>
                      <c:pt idx="365" formatCode="0.00E+00">
                        <c:v>137088.0669709763</c:v>
                      </c:pt>
                      <c:pt idx="366" formatCode="0.00E+00">
                        <c:v>161814.63294794149</c:v>
                      </c:pt>
                      <c:pt idx="367" formatCode="0.00E+00">
                        <c:v>172913.75677490217</c:v>
                      </c:pt>
                      <c:pt idx="368" formatCode="0.00E+00">
                        <c:v>170609.80062611666</c:v>
                      </c:pt>
                      <c:pt idx="369" formatCode="0.00E+00">
                        <c:v>173730.69558463944</c:v>
                      </c:pt>
                      <c:pt idx="370" formatCode="0.00E+00">
                        <c:v>169576.73849138955</c:v>
                      </c:pt>
                      <c:pt idx="371" formatCode="0.00E+00">
                        <c:v>139426.27838372369</c:v>
                      </c:pt>
                      <c:pt idx="372" formatCode="0.00E+00">
                        <c:v>139691.27089079982</c:v>
                      </c:pt>
                      <c:pt idx="373" formatCode="0.00E+00">
                        <c:v>131285.70912241022</c:v>
                      </c:pt>
                      <c:pt idx="374" formatCode="0.00E+00">
                        <c:v>131244.18710358729</c:v>
                      </c:pt>
                      <c:pt idx="375" formatCode="0.00E+00">
                        <c:v>136196.12140858179</c:v>
                      </c:pt>
                      <c:pt idx="376" formatCode="0.00E+00">
                        <c:v>140796.29877195042</c:v>
                      </c:pt>
                      <c:pt idx="377" formatCode="0.00E+00">
                        <c:v>163216.79860584304</c:v>
                      </c:pt>
                      <c:pt idx="378" formatCode="0.00E+00">
                        <c:v>174996.7525622875</c:v>
                      </c:pt>
                      <c:pt idx="379" formatCode="0.00E+00">
                        <c:v>158387.52666655992</c:v>
                      </c:pt>
                      <c:pt idx="380" formatCode="0.00E+00">
                        <c:v>152013.23200795666</c:v>
                      </c:pt>
                      <c:pt idx="381" formatCode="0.00E+00">
                        <c:v>167974.91465553077</c:v>
                      </c:pt>
                      <c:pt idx="382" formatCode="0.00E+00">
                        <c:v>146595.76980393857</c:v>
                      </c:pt>
                      <c:pt idx="383" formatCode="0.00E+00">
                        <c:v>159613.57040788361</c:v>
                      </c:pt>
                      <c:pt idx="384" formatCode="0.00E+00">
                        <c:v>135228.88460569052</c:v>
                      </c:pt>
                      <c:pt idx="385" formatCode="0.00E+00">
                        <c:v>159644.73551966698</c:v>
                      </c:pt>
                      <c:pt idx="386" formatCode="0.00E+00">
                        <c:v>148956.16373445501</c:v>
                      </c:pt>
                      <c:pt idx="387" formatCode="0.00E+00">
                        <c:v>165964.00318079258</c:v>
                      </c:pt>
                      <c:pt idx="388" formatCode="0.00E+00">
                        <c:v>166283.72532852064</c:v>
                      </c:pt>
                      <c:pt idx="389" formatCode="0.00E+00">
                        <c:v>181444.39835025763</c:v>
                      </c:pt>
                      <c:pt idx="390" formatCode="0.00E+00">
                        <c:v>183773.06541837304</c:v>
                      </c:pt>
                      <c:pt idx="391" formatCode="0.00E+00">
                        <c:v>183648.61998017458</c:v>
                      </c:pt>
                      <c:pt idx="392" formatCode="0.00E+00">
                        <c:v>186322.12211084308</c:v>
                      </c:pt>
                      <c:pt idx="393" formatCode="0.00E+00">
                        <c:v>199274.9285206999</c:v>
                      </c:pt>
                      <c:pt idx="394" formatCode="0.00E+00">
                        <c:v>166348.7745233475</c:v>
                      </c:pt>
                      <c:pt idx="395" formatCode="0.00E+00">
                        <c:v>171491.72608978313</c:v>
                      </c:pt>
                      <c:pt idx="396" formatCode="0.00E+00">
                        <c:v>183049.20588431045</c:v>
                      </c:pt>
                      <c:pt idx="397" formatCode="0.00E+00">
                        <c:v>193196.55006825289</c:v>
                      </c:pt>
                      <c:pt idx="398" formatCode="0.00E+00">
                        <c:v>192310.02145727316</c:v>
                      </c:pt>
                      <c:pt idx="399" formatCode="0.00E+00">
                        <c:v>209608.1243785547</c:v>
                      </c:pt>
                      <c:pt idx="400" formatCode="0.00E+00">
                        <c:v>227242.37325893715</c:v>
                      </c:pt>
                      <c:pt idx="401" formatCode="0.00E+00">
                        <c:v>207122.01152596192</c:v>
                      </c:pt>
                      <c:pt idx="402" formatCode="0.00E+00">
                        <c:v>216054.35730791753</c:v>
                      </c:pt>
                      <c:pt idx="403" formatCode="0.00E+00">
                        <c:v>227990.41449530437</c:v>
                      </c:pt>
                      <c:pt idx="404" formatCode="0.00E+00">
                        <c:v>231290.85218358863</c:v>
                      </c:pt>
                      <c:pt idx="405" formatCode="0.00E+00">
                        <c:v>200532.14937969748</c:v>
                      </c:pt>
                      <c:pt idx="406" formatCode="0.00E+00">
                        <c:v>222159.99397119251</c:v>
                      </c:pt>
                      <c:pt idx="407" formatCode="0.00E+00">
                        <c:v>228372.85755527182</c:v>
                      </c:pt>
                      <c:pt idx="408" formatCode="0.00E+00">
                        <c:v>225888.76348331105</c:v>
                      </c:pt>
                      <c:pt idx="409" formatCode="0.00E+00">
                        <c:v>230561.32368250855</c:v>
                      </c:pt>
                      <c:pt idx="410" formatCode="0.00E+00">
                        <c:v>232041.4828610812</c:v>
                      </c:pt>
                      <c:pt idx="411" formatCode="0.00E+00">
                        <c:v>229705.62424269604</c:v>
                      </c:pt>
                      <c:pt idx="412" formatCode="0.00E+00">
                        <c:v>228665.41550587746</c:v>
                      </c:pt>
                      <c:pt idx="413" formatCode="0.00E+00">
                        <c:v>244199.17330392729</c:v>
                      </c:pt>
                      <c:pt idx="414" formatCode="0.00E+00">
                        <c:v>244801.09856834097</c:v>
                      </c:pt>
                      <c:pt idx="415" formatCode="0.00E+00">
                        <c:v>245361.18344042258</c:v>
                      </c:pt>
                      <c:pt idx="416" formatCode="0.00E+00">
                        <c:v>242871.15855676937</c:v>
                      </c:pt>
                      <c:pt idx="417" formatCode="0.00E+00">
                        <c:v>223899.2641883734</c:v>
                      </c:pt>
                      <c:pt idx="418" formatCode="0.00E+00">
                        <c:v>227439.25711617325</c:v>
                      </c:pt>
                      <c:pt idx="419" formatCode="0.00E+00">
                        <c:v>256892.67636016838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13-4013-BC44-7F284C5A1B78}"/>
                  </c:ext>
                </c:extLst>
              </c15:ser>
            </c15:filteredLineSeries>
          </c:ext>
        </c:extLst>
      </c:lineChart>
      <c:catAx>
        <c:axId val="10573174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7360"/>
        <c:crosses val="autoZero"/>
        <c:auto val="1"/>
        <c:lblAlgn val="ctr"/>
        <c:lblOffset val="100"/>
        <c:tickMarkSkip val="30"/>
        <c:noMultiLvlLbl val="0"/>
      </c:catAx>
      <c:valAx>
        <c:axId val="912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atoms 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1.7210000000000001</c:v>
                </c:pt>
                <c:pt idx="1">
                  <c:v>2.137</c:v>
                </c:pt>
                <c:pt idx="2">
                  <c:v>1.65</c:v>
                </c:pt>
                <c:pt idx="3">
                  <c:v>3.1859999999999999</c:v>
                </c:pt>
                <c:pt idx="4">
                  <c:v>2.367</c:v>
                </c:pt>
                <c:pt idx="5">
                  <c:v>1.2869999999999999</c:v>
                </c:pt>
                <c:pt idx="6">
                  <c:v>1.2250000000000001</c:v>
                </c:pt>
                <c:pt idx="7">
                  <c:v>2.5299999999999998</c:v>
                </c:pt>
                <c:pt idx="8">
                  <c:v>1.6910000000000001</c:v>
                </c:pt>
                <c:pt idx="9">
                  <c:v>1.6879999999999999</c:v>
                </c:pt>
                <c:pt idx="10">
                  <c:v>1.919</c:v>
                </c:pt>
                <c:pt idx="11">
                  <c:v>3.698</c:v>
                </c:pt>
                <c:pt idx="12">
                  <c:v>1.782</c:v>
                </c:pt>
                <c:pt idx="13">
                  <c:v>1.522</c:v>
                </c:pt>
                <c:pt idx="14">
                  <c:v>4.0060000000000002</c:v>
                </c:pt>
                <c:pt idx="15">
                  <c:v>5.1420000000000003</c:v>
                </c:pt>
                <c:pt idx="16">
                  <c:v>10.45</c:v>
                </c:pt>
                <c:pt idx="17">
                  <c:v>2.2639999999999998</c:v>
                </c:pt>
                <c:pt idx="18">
                  <c:v>1.0229999999999999</c:v>
                </c:pt>
                <c:pt idx="19">
                  <c:v>1.4510000000000001</c:v>
                </c:pt>
                <c:pt idx="20">
                  <c:v>6.6989999999999998</c:v>
                </c:pt>
                <c:pt idx="21">
                  <c:v>39.39</c:v>
                </c:pt>
                <c:pt idx="22">
                  <c:v>17.170000000000002</c:v>
                </c:pt>
                <c:pt idx="23">
                  <c:v>21.19</c:v>
                </c:pt>
                <c:pt idx="24">
                  <c:v>12.72</c:v>
                </c:pt>
                <c:pt idx="25">
                  <c:v>10.75</c:v>
                </c:pt>
                <c:pt idx="26">
                  <c:v>31.64</c:v>
                </c:pt>
                <c:pt idx="27">
                  <c:v>36.28</c:v>
                </c:pt>
                <c:pt idx="28">
                  <c:v>51.05</c:v>
                </c:pt>
                <c:pt idx="29">
                  <c:v>18.420000000000002</c:v>
                </c:pt>
                <c:pt idx="30">
                  <c:v>38.909999999999997</c:v>
                </c:pt>
                <c:pt idx="31">
                  <c:v>83.09</c:v>
                </c:pt>
                <c:pt idx="32">
                  <c:v>461.9</c:v>
                </c:pt>
                <c:pt idx="33">
                  <c:v>220.8</c:v>
                </c:pt>
                <c:pt idx="34">
                  <c:v>88.7</c:v>
                </c:pt>
                <c:pt idx="35">
                  <c:v>347.7</c:v>
                </c:pt>
                <c:pt idx="36">
                  <c:v>296.5</c:v>
                </c:pt>
                <c:pt idx="37">
                  <c:v>44.42</c:v>
                </c:pt>
                <c:pt idx="38">
                  <c:v>44.42</c:v>
                </c:pt>
                <c:pt idx="39">
                  <c:v>96.53</c:v>
                </c:pt>
                <c:pt idx="40">
                  <c:v>278.7</c:v>
                </c:pt>
                <c:pt idx="41">
                  <c:v>423.7</c:v>
                </c:pt>
                <c:pt idx="42">
                  <c:v>807.6</c:v>
                </c:pt>
                <c:pt idx="43">
                  <c:v>743.8</c:v>
                </c:pt>
                <c:pt idx="44">
                  <c:v>910.6</c:v>
                </c:pt>
                <c:pt idx="45">
                  <c:v>260.5</c:v>
                </c:pt>
                <c:pt idx="46">
                  <c:v>687</c:v>
                </c:pt>
                <c:pt idx="47">
                  <c:v>493.1</c:v>
                </c:pt>
                <c:pt idx="48">
                  <c:v>391</c:v>
                </c:pt>
                <c:pt idx="49">
                  <c:v>282.39999999999998</c:v>
                </c:pt>
                <c:pt idx="50">
                  <c:v>2772</c:v>
                </c:pt>
                <c:pt idx="51">
                  <c:v>3449</c:v>
                </c:pt>
                <c:pt idx="52">
                  <c:v>1508</c:v>
                </c:pt>
                <c:pt idx="53">
                  <c:v>634</c:v>
                </c:pt>
                <c:pt idx="54">
                  <c:v>514</c:v>
                </c:pt>
                <c:pt idx="55">
                  <c:v>399.2</c:v>
                </c:pt>
                <c:pt idx="56">
                  <c:v>793</c:v>
                </c:pt>
                <c:pt idx="57">
                  <c:v>1427</c:v>
                </c:pt>
                <c:pt idx="58">
                  <c:v>1231</c:v>
                </c:pt>
                <c:pt idx="59">
                  <c:v>855.2</c:v>
                </c:pt>
                <c:pt idx="60">
                  <c:v>351.2</c:v>
                </c:pt>
                <c:pt idx="61">
                  <c:v>318</c:v>
                </c:pt>
                <c:pt idx="62">
                  <c:v>241.5</c:v>
                </c:pt>
                <c:pt idx="63">
                  <c:v>4587</c:v>
                </c:pt>
                <c:pt idx="64">
                  <c:v>994.8</c:v>
                </c:pt>
                <c:pt idx="65">
                  <c:v>273.39999999999998</c:v>
                </c:pt>
                <c:pt idx="66">
                  <c:v>172</c:v>
                </c:pt>
                <c:pt idx="67">
                  <c:v>125.4</c:v>
                </c:pt>
                <c:pt idx="68">
                  <c:v>880.6</c:v>
                </c:pt>
                <c:pt idx="69">
                  <c:v>7858</c:v>
                </c:pt>
                <c:pt idx="70">
                  <c:v>5012</c:v>
                </c:pt>
                <c:pt idx="71">
                  <c:v>2754</c:v>
                </c:pt>
                <c:pt idx="72">
                  <c:v>2954</c:v>
                </c:pt>
                <c:pt idx="73">
                  <c:v>3512</c:v>
                </c:pt>
                <c:pt idx="74">
                  <c:v>2096</c:v>
                </c:pt>
                <c:pt idx="75">
                  <c:v>2851</c:v>
                </c:pt>
                <c:pt idx="76">
                  <c:v>590.4</c:v>
                </c:pt>
                <c:pt idx="77">
                  <c:v>586.5</c:v>
                </c:pt>
                <c:pt idx="78">
                  <c:v>357</c:v>
                </c:pt>
                <c:pt idx="79">
                  <c:v>1601</c:v>
                </c:pt>
                <c:pt idx="80">
                  <c:v>1009</c:v>
                </c:pt>
                <c:pt idx="81">
                  <c:v>1326</c:v>
                </c:pt>
                <c:pt idx="82">
                  <c:v>674.4</c:v>
                </c:pt>
                <c:pt idx="83">
                  <c:v>502.8</c:v>
                </c:pt>
                <c:pt idx="84">
                  <c:v>89.58</c:v>
                </c:pt>
                <c:pt idx="85">
                  <c:v>123.8</c:v>
                </c:pt>
                <c:pt idx="86">
                  <c:v>146.1</c:v>
                </c:pt>
                <c:pt idx="87">
                  <c:v>428.7</c:v>
                </c:pt>
                <c:pt idx="88">
                  <c:v>584.9</c:v>
                </c:pt>
                <c:pt idx="89">
                  <c:v>127.7</c:v>
                </c:pt>
                <c:pt idx="90">
                  <c:v>81.77</c:v>
                </c:pt>
                <c:pt idx="91">
                  <c:v>73.92</c:v>
                </c:pt>
                <c:pt idx="92">
                  <c:v>58.47</c:v>
                </c:pt>
                <c:pt idx="93">
                  <c:v>169.8</c:v>
                </c:pt>
                <c:pt idx="94">
                  <c:v>1754</c:v>
                </c:pt>
                <c:pt idx="95">
                  <c:v>266.39999999999998</c:v>
                </c:pt>
                <c:pt idx="96">
                  <c:v>66.36</c:v>
                </c:pt>
                <c:pt idx="97">
                  <c:v>23.42</c:v>
                </c:pt>
                <c:pt idx="98">
                  <c:v>71.05</c:v>
                </c:pt>
                <c:pt idx="99">
                  <c:v>51.08</c:v>
                </c:pt>
                <c:pt idx="100">
                  <c:v>26.49</c:v>
                </c:pt>
                <c:pt idx="101">
                  <c:v>29.34</c:v>
                </c:pt>
                <c:pt idx="102">
                  <c:v>10.76</c:v>
                </c:pt>
                <c:pt idx="103">
                  <c:v>12.76</c:v>
                </c:pt>
                <c:pt idx="104">
                  <c:v>15.09</c:v>
                </c:pt>
                <c:pt idx="105">
                  <c:v>15.17</c:v>
                </c:pt>
                <c:pt idx="106">
                  <c:v>80.62</c:v>
                </c:pt>
                <c:pt idx="107">
                  <c:v>47.09</c:v>
                </c:pt>
                <c:pt idx="108">
                  <c:v>23.93</c:v>
                </c:pt>
                <c:pt idx="109">
                  <c:v>7.8970000000000002</c:v>
                </c:pt>
                <c:pt idx="110">
                  <c:v>8.9979999999999993</c:v>
                </c:pt>
                <c:pt idx="111">
                  <c:v>7.9829999999999997</c:v>
                </c:pt>
                <c:pt idx="112">
                  <c:v>58.07</c:v>
                </c:pt>
                <c:pt idx="113">
                  <c:v>17.21</c:v>
                </c:pt>
                <c:pt idx="114">
                  <c:v>19.52</c:v>
                </c:pt>
                <c:pt idx="115">
                  <c:v>21.08</c:v>
                </c:pt>
                <c:pt idx="116">
                  <c:v>9.3710000000000004</c:v>
                </c:pt>
                <c:pt idx="117">
                  <c:v>7.3449999999999998</c:v>
                </c:pt>
                <c:pt idx="118">
                  <c:v>8.1519999999999992</c:v>
                </c:pt>
                <c:pt idx="119">
                  <c:v>18.87</c:v>
                </c:pt>
                <c:pt idx="120">
                  <c:v>5.0339999999999998</c:v>
                </c:pt>
                <c:pt idx="121">
                  <c:v>2.1480000000000001</c:v>
                </c:pt>
                <c:pt idx="122">
                  <c:v>4.3140000000000001</c:v>
                </c:pt>
                <c:pt idx="123">
                  <c:v>4.71</c:v>
                </c:pt>
                <c:pt idx="124">
                  <c:v>9.5579999999999998</c:v>
                </c:pt>
                <c:pt idx="125">
                  <c:v>5.5730000000000004</c:v>
                </c:pt>
                <c:pt idx="126">
                  <c:v>2.5830000000000002</c:v>
                </c:pt>
                <c:pt idx="127">
                  <c:v>2.464</c:v>
                </c:pt>
                <c:pt idx="128">
                  <c:v>5.8369999999999997</c:v>
                </c:pt>
                <c:pt idx="129">
                  <c:v>10.96</c:v>
                </c:pt>
                <c:pt idx="130">
                  <c:v>6.02</c:v>
                </c:pt>
                <c:pt idx="131">
                  <c:v>5.6420000000000003</c:v>
                </c:pt>
                <c:pt idx="132">
                  <c:v>5.5839999999999996</c:v>
                </c:pt>
                <c:pt idx="133">
                  <c:v>5.1360000000000001</c:v>
                </c:pt>
                <c:pt idx="134">
                  <c:v>4.1459999999999999</c:v>
                </c:pt>
                <c:pt idx="135">
                  <c:v>10.31</c:v>
                </c:pt>
                <c:pt idx="136">
                  <c:v>6.8570000000000002</c:v>
                </c:pt>
                <c:pt idx="137">
                  <c:v>2.7789999999999999</c:v>
                </c:pt>
                <c:pt idx="138">
                  <c:v>1.206</c:v>
                </c:pt>
                <c:pt idx="139">
                  <c:v>1.599</c:v>
                </c:pt>
                <c:pt idx="140">
                  <c:v>1.7</c:v>
                </c:pt>
                <c:pt idx="141">
                  <c:v>1.57</c:v>
                </c:pt>
                <c:pt idx="142">
                  <c:v>1.8580000000000001</c:v>
                </c:pt>
                <c:pt idx="143">
                  <c:v>1.74</c:v>
                </c:pt>
                <c:pt idx="144">
                  <c:v>1.8049999999999999</c:v>
                </c:pt>
                <c:pt idx="145">
                  <c:v>3.508</c:v>
                </c:pt>
                <c:pt idx="146">
                  <c:v>4.681</c:v>
                </c:pt>
                <c:pt idx="147">
                  <c:v>3.246</c:v>
                </c:pt>
                <c:pt idx="148">
                  <c:v>1.4670000000000001</c:v>
                </c:pt>
                <c:pt idx="149">
                  <c:v>2.6219999999999999</c:v>
                </c:pt>
                <c:pt idx="150">
                  <c:v>0.61229999999999996</c:v>
                </c:pt>
                <c:pt idx="151">
                  <c:v>0.44290000000000002</c:v>
                </c:pt>
                <c:pt idx="152">
                  <c:v>0.62319999999999998</c:v>
                </c:pt>
                <c:pt idx="153">
                  <c:v>1.7989999999999999</c:v>
                </c:pt>
                <c:pt idx="154">
                  <c:v>1.3839999999999999</c:v>
                </c:pt>
                <c:pt idx="155">
                  <c:v>0.7369</c:v>
                </c:pt>
                <c:pt idx="156">
                  <c:v>1.4079999999999999</c:v>
                </c:pt>
                <c:pt idx="157">
                  <c:v>0.83899999999999997</c:v>
                </c:pt>
                <c:pt idx="158">
                  <c:v>1.075</c:v>
                </c:pt>
                <c:pt idx="159">
                  <c:v>1.899</c:v>
                </c:pt>
                <c:pt idx="160">
                  <c:v>1.849</c:v>
                </c:pt>
                <c:pt idx="161">
                  <c:v>1.04</c:v>
                </c:pt>
                <c:pt idx="162">
                  <c:v>0.65900000000000003</c:v>
                </c:pt>
                <c:pt idx="163">
                  <c:v>0.55259999999999998</c:v>
                </c:pt>
                <c:pt idx="164">
                  <c:v>0.76739999999999997</c:v>
                </c:pt>
                <c:pt idx="165">
                  <c:v>1.462</c:v>
                </c:pt>
                <c:pt idx="166">
                  <c:v>2.355</c:v>
                </c:pt>
                <c:pt idx="167">
                  <c:v>1.3129999999999999</c:v>
                </c:pt>
                <c:pt idx="168">
                  <c:v>1.3080000000000001</c:v>
                </c:pt>
                <c:pt idx="169">
                  <c:v>0.37919999999999998</c:v>
                </c:pt>
                <c:pt idx="170">
                  <c:v>0.37919999999999998</c:v>
                </c:pt>
                <c:pt idx="171">
                  <c:v>11.2</c:v>
                </c:pt>
                <c:pt idx="172">
                  <c:v>6.4420000000000002</c:v>
                </c:pt>
                <c:pt idx="173">
                  <c:v>13.98</c:v>
                </c:pt>
                <c:pt idx="174">
                  <c:v>12.14</c:v>
                </c:pt>
                <c:pt idx="175">
                  <c:v>5.6580000000000004</c:v>
                </c:pt>
                <c:pt idx="176">
                  <c:v>3.66</c:v>
                </c:pt>
                <c:pt idx="177">
                  <c:v>1.9770000000000001</c:v>
                </c:pt>
                <c:pt idx="178">
                  <c:v>0.63729999999999998</c:v>
                </c:pt>
                <c:pt idx="179">
                  <c:v>0.17929999999999999</c:v>
                </c:pt>
                <c:pt idx="180">
                  <c:v>0.14799999999999999</c:v>
                </c:pt>
                <c:pt idx="181">
                  <c:v>8.3369999999999997</c:v>
                </c:pt>
                <c:pt idx="182">
                  <c:v>3.952</c:v>
                </c:pt>
                <c:pt idx="183">
                  <c:v>67.3</c:v>
                </c:pt>
                <c:pt idx="184">
                  <c:v>63.38</c:v>
                </c:pt>
                <c:pt idx="185">
                  <c:v>29.86</c:v>
                </c:pt>
                <c:pt idx="186">
                  <c:v>10.99</c:v>
                </c:pt>
                <c:pt idx="187">
                  <c:v>19.11</c:v>
                </c:pt>
                <c:pt idx="188">
                  <c:v>23.46</c:v>
                </c:pt>
                <c:pt idx="189">
                  <c:v>241.3</c:v>
                </c:pt>
                <c:pt idx="190">
                  <c:v>348.5</c:v>
                </c:pt>
                <c:pt idx="191">
                  <c:v>180.9</c:v>
                </c:pt>
                <c:pt idx="192">
                  <c:v>86.62</c:v>
                </c:pt>
                <c:pt idx="193">
                  <c:v>40.869999999999997</c:v>
                </c:pt>
                <c:pt idx="194">
                  <c:v>50.22</c:v>
                </c:pt>
                <c:pt idx="195">
                  <c:v>49.4</c:v>
                </c:pt>
                <c:pt idx="196">
                  <c:v>51.44</c:v>
                </c:pt>
                <c:pt idx="197">
                  <c:v>64.5</c:v>
                </c:pt>
                <c:pt idx="198">
                  <c:v>95.04</c:v>
                </c:pt>
                <c:pt idx="199">
                  <c:v>62.08</c:v>
                </c:pt>
                <c:pt idx="200">
                  <c:v>57.26</c:v>
                </c:pt>
                <c:pt idx="201">
                  <c:v>228.8</c:v>
                </c:pt>
                <c:pt idx="202">
                  <c:v>93.67</c:v>
                </c:pt>
                <c:pt idx="203">
                  <c:v>40.17</c:v>
                </c:pt>
                <c:pt idx="204">
                  <c:v>20.04</c:v>
                </c:pt>
                <c:pt idx="205">
                  <c:v>20.04</c:v>
                </c:pt>
                <c:pt idx="206">
                  <c:v>83.39</c:v>
                </c:pt>
                <c:pt idx="207">
                  <c:v>58.87</c:v>
                </c:pt>
                <c:pt idx="208">
                  <c:v>373.5</c:v>
                </c:pt>
                <c:pt idx="209">
                  <c:v>130.1</c:v>
                </c:pt>
                <c:pt idx="210">
                  <c:v>21.01</c:v>
                </c:pt>
                <c:pt idx="211">
                  <c:v>18.53</c:v>
                </c:pt>
                <c:pt idx="212">
                  <c:v>31.74</c:v>
                </c:pt>
                <c:pt idx="213">
                  <c:v>40.76</c:v>
                </c:pt>
                <c:pt idx="214">
                  <c:v>168.7</c:v>
                </c:pt>
                <c:pt idx="215">
                  <c:v>190.4</c:v>
                </c:pt>
                <c:pt idx="216">
                  <c:v>267.10000000000002</c:v>
                </c:pt>
                <c:pt idx="217">
                  <c:v>291.89999999999998</c:v>
                </c:pt>
                <c:pt idx="218">
                  <c:v>456.9</c:v>
                </c:pt>
                <c:pt idx="219">
                  <c:v>456.9</c:v>
                </c:pt>
                <c:pt idx="220">
                  <c:v>152.1</c:v>
                </c:pt>
                <c:pt idx="221">
                  <c:v>48.99</c:v>
                </c:pt>
                <c:pt idx="222">
                  <c:v>82.12</c:v>
                </c:pt>
                <c:pt idx="223">
                  <c:v>168.2</c:v>
                </c:pt>
                <c:pt idx="224">
                  <c:v>110.9</c:v>
                </c:pt>
                <c:pt idx="225">
                  <c:v>475.9</c:v>
                </c:pt>
                <c:pt idx="226">
                  <c:v>183.8</c:v>
                </c:pt>
                <c:pt idx="227">
                  <c:v>622.20000000000005</c:v>
                </c:pt>
                <c:pt idx="228">
                  <c:v>120.3</c:v>
                </c:pt>
                <c:pt idx="229">
                  <c:v>317.2</c:v>
                </c:pt>
                <c:pt idx="230">
                  <c:v>195.9</c:v>
                </c:pt>
                <c:pt idx="231">
                  <c:v>147.4</c:v>
                </c:pt>
                <c:pt idx="232">
                  <c:v>58.56</c:v>
                </c:pt>
                <c:pt idx="233">
                  <c:v>36.369999999999997</c:v>
                </c:pt>
                <c:pt idx="234">
                  <c:v>19.190000000000001</c:v>
                </c:pt>
                <c:pt idx="235">
                  <c:v>19.63</c:v>
                </c:pt>
                <c:pt idx="236">
                  <c:v>10.57</c:v>
                </c:pt>
                <c:pt idx="237">
                  <c:v>88.14</c:v>
                </c:pt>
                <c:pt idx="238">
                  <c:v>69.27</c:v>
                </c:pt>
                <c:pt idx="239">
                  <c:v>38.03</c:v>
                </c:pt>
                <c:pt idx="240">
                  <c:v>40.200000000000003</c:v>
                </c:pt>
                <c:pt idx="241">
                  <c:v>18.809999999999999</c:v>
                </c:pt>
                <c:pt idx="242">
                  <c:v>15.36</c:v>
                </c:pt>
                <c:pt idx="243">
                  <c:v>7.2549999999999999</c:v>
                </c:pt>
                <c:pt idx="244">
                  <c:v>27.24</c:v>
                </c:pt>
                <c:pt idx="245">
                  <c:v>7.1909999999999998</c:v>
                </c:pt>
                <c:pt idx="246">
                  <c:v>2.8149999999999999</c:v>
                </c:pt>
                <c:pt idx="247">
                  <c:v>1.484</c:v>
                </c:pt>
                <c:pt idx="248">
                  <c:v>24.55</c:v>
                </c:pt>
                <c:pt idx="249">
                  <c:v>12.9</c:v>
                </c:pt>
                <c:pt idx="250">
                  <c:v>7.7359999999999998</c:v>
                </c:pt>
                <c:pt idx="251">
                  <c:v>2.9169999999999998</c:v>
                </c:pt>
                <c:pt idx="252">
                  <c:v>3.5209999999999999</c:v>
                </c:pt>
                <c:pt idx="253">
                  <c:v>6.9219999999999997</c:v>
                </c:pt>
                <c:pt idx="254">
                  <c:v>14.22</c:v>
                </c:pt>
                <c:pt idx="255">
                  <c:v>14.24</c:v>
                </c:pt>
                <c:pt idx="256">
                  <c:v>4.2809999999999997</c:v>
                </c:pt>
                <c:pt idx="257">
                  <c:v>2.996</c:v>
                </c:pt>
                <c:pt idx="258">
                  <c:v>2.4329999999999998</c:v>
                </c:pt>
                <c:pt idx="259">
                  <c:v>1.591</c:v>
                </c:pt>
                <c:pt idx="260">
                  <c:v>10.89</c:v>
                </c:pt>
                <c:pt idx="261">
                  <c:v>10.89</c:v>
                </c:pt>
                <c:pt idx="262">
                  <c:v>2.5369999999999999</c:v>
                </c:pt>
                <c:pt idx="263">
                  <c:v>2.5019999999999998</c:v>
                </c:pt>
                <c:pt idx="264">
                  <c:v>1.919</c:v>
                </c:pt>
                <c:pt idx="265">
                  <c:v>0.9234</c:v>
                </c:pt>
                <c:pt idx="266">
                  <c:v>1.417</c:v>
                </c:pt>
                <c:pt idx="267">
                  <c:v>1.8180000000000001</c:v>
                </c:pt>
                <c:pt idx="268">
                  <c:v>1.7190000000000001</c:v>
                </c:pt>
                <c:pt idx="269">
                  <c:v>6.5579999999999998</c:v>
                </c:pt>
                <c:pt idx="270">
                  <c:v>0.6905</c:v>
                </c:pt>
                <c:pt idx="271">
                  <c:v>0.80410000000000004</c:v>
                </c:pt>
                <c:pt idx="272">
                  <c:v>0.80059999999999998</c:v>
                </c:pt>
                <c:pt idx="273">
                  <c:v>2.117</c:v>
                </c:pt>
                <c:pt idx="274">
                  <c:v>1.7849999999999999</c:v>
                </c:pt>
                <c:pt idx="275">
                  <c:v>1.7350000000000001</c:v>
                </c:pt>
                <c:pt idx="276">
                  <c:v>0.97460000000000002</c:v>
                </c:pt>
                <c:pt idx="277">
                  <c:v>2.8330000000000002</c:v>
                </c:pt>
                <c:pt idx="278">
                  <c:v>4.97</c:v>
                </c:pt>
                <c:pt idx="279">
                  <c:v>2.677</c:v>
                </c:pt>
                <c:pt idx="280">
                  <c:v>3.7410000000000001</c:v>
                </c:pt>
                <c:pt idx="281">
                  <c:v>1.1419999999999999</c:v>
                </c:pt>
                <c:pt idx="282">
                  <c:v>0.9919</c:v>
                </c:pt>
                <c:pt idx="283">
                  <c:v>0.74450000000000005</c:v>
                </c:pt>
                <c:pt idx="284">
                  <c:v>4.444</c:v>
                </c:pt>
                <c:pt idx="285">
                  <c:v>2.375</c:v>
                </c:pt>
                <c:pt idx="286">
                  <c:v>1.633</c:v>
                </c:pt>
                <c:pt idx="287">
                  <c:v>1.4319999999999999</c:v>
                </c:pt>
                <c:pt idx="288">
                  <c:v>0.77769999999999995</c:v>
                </c:pt>
                <c:pt idx="289">
                  <c:v>1.423</c:v>
                </c:pt>
                <c:pt idx="290">
                  <c:v>1.6819999999999999</c:v>
                </c:pt>
                <c:pt idx="291">
                  <c:v>2.1539999999999999</c:v>
                </c:pt>
                <c:pt idx="292">
                  <c:v>2.0920000000000001</c:v>
                </c:pt>
                <c:pt idx="293">
                  <c:v>1.647</c:v>
                </c:pt>
                <c:pt idx="294">
                  <c:v>0.82969999999999999</c:v>
                </c:pt>
                <c:pt idx="295">
                  <c:v>0.70660000000000001</c:v>
                </c:pt>
                <c:pt idx="296">
                  <c:v>2.895</c:v>
                </c:pt>
                <c:pt idx="297" formatCode="General">
                  <c:v>-89.98656188451325</c:v>
                </c:pt>
                <c:pt idx="298" formatCode="General">
                  <c:v>-139.24069334778025</c:v>
                </c:pt>
                <c:pt idx="299" formatCode="General">
                  <c:v>-163.54547771010326</c:v>
                </c:pt>
                <c:pt idx="300" formatCode="General">
                  <c:v>-175.36958334849885</c:v>
                </c:pt>
                <c:pt idx="301" formatCode="General">
                  <c:v>-180.40605113019933</c:v>
                </c:pt>
                <c:pt idx="302" formatCode="General">
                  <c:v>-180.50440684323803</c:v>
                </c:pt>
                <c:pt idx="303" formatCode="General">
                  <c:v>-179.79066893956008</c:v>
                </c:pt>
                <c:pt idx="304" formatCode="General">
                  <c:v>-186.81130975786309</c:v>
                </c:pt>
                <c:pt idx="305" formatCode="General">
                  <c:v>-194.11246822890129</c:v>
                </c:pt>
                <c:pt idx="306" formatCode="General">
                  <c:v>-197.05208589912513</c:v>
                </c:pt>
                <c:pt idx="307" formatCode="General">
                  <c:v>-202.44646936281546</c:v>
                </c:pt>
                <c:pt idx="308" formatCode="General">
                  <c:v>-206.18678806151033</c:v>
                </c:pt>
                <c:pt idx="309" formatCode="General">
                  <c:v>-208.57866834698578</c:v>
                </c:pt>
                <c:pt idx="310" formatCode="General">
                  <c:v>-210.15004608258761</c:v>
                </c:pt>
                <c:pt idx="311" formatCode="General">
                  <c:v>-211.61280791272972</c:v>
                </c:pt>
                <c:pt idx="312" formatCode="General">
                  <c:v>-212.47042257870922</c:v>
                </c:pt>
                <c:pt idx="313" formatCode="General">
                  <c:v>-195.30039465696382</c:v>
                </c:pt>
                <c:pt idx="314" formatCode="General">
                  <c:v>-187.17021956715382</c:v>
                </c:pt>
                <c:pt idx="315" formatCode="General">
                  <c:v>-182.15894961724365</c:v>
                </c:pt>
                <c:pt idx="316" formatCode="General">
                  <c:v>-178.87393965329801</c:v>
                </c:pt>
                <c:pt idx="317" formatCode="General">
                  <c:v>-176.69852539548523</c:v>
                </c:pt>
                <c:pt idx="318" formatCode="General">
                  <c:v>-176.06418682543745</c:v>
                </c:pt>
                <c:pt idx="319" formatCode="General">
                  <c:v>-175.49655852134057</c:v>
                </c:pt>
                <c:pt idx="320" formatCode="General">
                  <c:v>-174.59574076571778</c:v>
                </c:pt>
                <c:pt idx="321" formatCode="General">
                  <c:v>-173.11633338019402</c:v>
                </c:pt>
                <c:pt idx="322" formatCode="General">
                  <c:v>-171.83199864204053</c:v>
                </c:pt>
                <c:pt idx="323" formatCode="General">
                  <c:v>-170.27159810505592</c:v>
                </c:pt>
                <c:pt idx="324" formatCode="General">
                  <c:v>-170.01808701695171</c:v>
                </c:pt>
                <c:pt idx="325" formatCode="General">
                  <c:v>-168.53405290054479</c:v>
                </c:pt>
                <c:pt idx="326" formatCode="General">
                  <c:v>-168.75753797379144</c:v>
                </c:pt>
                <c:pt idx="327" formatCode="General">
                  <c:v>-168.00846129302147</c:v>
                </c:pt>
                <c:pt idx="328" formatCode="General">
                  <c:v>-158.40112789233893</c:v>
                </c:pt>
                <c:pt idx="329" formatCode="General">
                  <c:v>-160.76472942137912</c:v>
                </c:pt>
                <c:pt idx="330" formatCode="General">
                  <c:v>-152.33160593365605</c:v>
                </c:pt>
                <c:pt idx="331" formatCode="General">
                  <c:v>-154.66708948888777</c:v>
                </c:pt>
                <c:pt idx="332" formatCode="General">
                  <c:v>-158.73586189848544</c:v>
                </c:pt>
                <c:pt idx="333" formatCode="General">
                  <c:v>-158.67119846463254</c:v>
                </c:pt>
                <c:pt idx="334" formatCode="General">
                  <c:v>-157.53428160427933</c:v>
                </c:pt>
                <c:pt idx="335" formatCode="General">
                  <c:v>-149.56456798405429</c:v>
                </c:pt>
                <c:pt idx="336" formatCode="General">
                  <c:v>-155.14860912810937</c:v>
                </c:pt>
                <c:pt idx="337" formatCode="General">
                  <c:v>-155.92835510901546</c:v>
                </c:pt>
                <c:pt idx="338" formatCode="General">
                  <c:v>-152.16273788420597</c:v>
                </c:pt>
                <c:pt idx="339" formatCode="General">
                  <c:v>-155.77251265852465</c:v>
                </c:pt>
                <c:pt idx="340" formatCode="General">
                  <c:v>-101.53400499082139</c:v>
                </c:pt>
                <c:pt idx="341" formatCode="General">
                  <c:v>-101.7457659119942</c:v>
                </c:pt>
                <c:pt idx="342" formatCode="General">
                  <c:v>-119.12857757696764</c:v>
                </c:pt>
                <c:pt idx="343" formatCode="General">
                  <c:v>-138.083937226133</c:v>
                </c:pt>
                <c:pt idx="344" formatCode="General">
                  <c:v>-127.29711039396517</c:v>
                </c:pt>
                <c:pt idx="345" formatCode="General">
                  <c:v>-113.17541557927935</c:v>
                </c:pt>
                <c:pt idx="346" formatCode="General">
                  <c:v>144.27009528756648</c:v>
                </c:pt>
                <c:pt idx="347" formatCode="General">
                  <c:v>161.4765160562506</c:v>
                </c:pt>
                <c:pt idx="348" formatCode="General">
                  <c:v>-9.6270802790725796</c:v>
                </c:pt>
                <c:pt idx="349" formatCode="General">
                  <c:v>-5.3619978178301011</c:v>
                </c:pt>
                <c:pt idx="350" formatCode="General">
                  <c:v>-41.275659427939317</c:v>
                </c:pt>
                <c:pt idx="351" formatCode="General">
                  <c:v>-110.384516639455</c:v>
                </c:pt>
                <c:pt idx="352" formatCode="General">
                  <c:v>-126.23578649351046</c:v>
                </c:pt>
                <c:pt idx="353" formatCode="General">
                  <c:v>-107.15064064903535</c:v>
                </c:pt>
                <c:pt idx="354" formatCode="General">
                  <c:v>-43.2958418062967</c:v>
                </c:pt>
                <c:pt idx="355" formatCode="General">
                  <c:v>20.288157724876044</c:v>
                </c:pt>
                <c:pt idx="356" formatCode="General">
                  <c:v>83.491092167691789</c:v>
                </c:pt>
                <c:pt idx="357" formatCode="General">
                  <c:v>47.645752020831566</c:v>
                </c:pt>
                <c:pt idx="358" formatCode="General">
                  <c:v>178.02175410947967</c:v>
                </c:pt>
                <c:pt idx="359" formatCode="General">
                  <c:v>-117.91610857842133</c:v>
                </c:pt>
                <c:pt idx="360" formatCode="General">
                  <c:v>-72.726315844289303</c:v>
                </c:pt>
                <c:pt idx="361" formatCode="General">
                  <c:v>-117.55303976313674</c:v>
                </c:pt>
                <c:pt idx="362" formatCode="General">
                  <c:v>-148.50593890953732</c:v>
                </c:pt>
                <c:pt idx="363" formatCode="General">
                  <c:v>-127.18633167763647</c:v>
                </c:pt>
                <c:pt idx="364" formatCode="General">
                  <c:v>485.81690599812771</c:v>
                </c:pt>
                <c:pt idx="365" formatCode="General">
                  <c:v>909.49206124888633</c:v>
                </c:pt>
                <c:pt idx="366" formatCode="General">
                  <c:v>101.47578787258452</c:v>
                </c:pt>
                <c:pt idx="367" formatCode="General">
                  <c:v>-365.44556851479183</c:v>
                </c:pt>
                <c:pt idx="368" formatCode="General">
                  <c:v>-422.75741528192611</c:v>
                </c:pt>
                <c:pt idx="369" formatCode="General">
                  <c:v>-377.3268916212437</c:v>
                </c:pt>
                <c:pt idx="370" formatCode="General">
                  <c:v>-193.7593802112392</c:v>
                </c:pt>
                <c:pt idx="371" formatCode="General">
                  <c:v>131.09402084325393</c:v>
                </c:pt>
                <c:pt idx="372" formatCode="General">
                  <c:v>125.27005094912373</c:v>
                </c:pt>
                <c:pt idx="373" formatCode="General">
                  <c:v>66.970071198756571</c:v>
                </c:pt>
                <c:pt idx="374" formatCode="General">
                  <c:v>-55.089543563300815</c:v>
                </c:pt>
                <c:pt idx="375" formatCode="General">
                  <c:v>79.827363065698108</c:v>
                </c:pt>
                <c:pt idx="376" formatCode="General">
                  <c:v>117.13729619033295</c:v>
                </c:pt>
                <c:pt idx="377" formatCode="General">
                  <c:v>1039.177972397139</c:v>
                </c:pt>
                <c:pt idx="378" formatCode="General">
                  <c:v>116.70200734805357</c:v>
                </c:pt>
                <c:pt idx="379" formatCode="General">
                  <c:v>-289.42248956555238</c:v>
                </c:pt>
                <c:pt idx="380" formatCode="General">
                  <c:v>-296.81085949820584</c:v>
                </c:pt>
                <c:pt idx="381" formatCode="General">
                  <c:v>-287.92468914245637</c:v>
                </c:pt>
                <c:pt idx="382" formatCode="General">
                  <c:v>261.85770386370109</c:v>
                </c:pt>
                <c:pt idx="383" formatCode="General">
                  <c:v>1857.9629107853757</c:v>
                </c:pt>
                <c:pt idx="384" formatCode="General">
                  <c:v>1496.6580807207492</c:v>
                </c:pt>
                <c:pt idx="385" formatCode="General">
                  <c:v>108.74495536555888</c:v>
                </c:pt>
                <c:pt idx="386" formatCode="General">
                  <c:v>58.73168083056872</c:v>
                </c:pt>
                <c:pt idx="387" formatCode="General">
                  <c:v>80.81767844995197</c:v>
                </c:pt>
                <c:pt idx="388" formatCode="General">
                  <c:v>-274.17405871887382</c:v>
                </c:pt>
                <c:pt idx="389" formatCode="General">
                  <c:v>-151.33287880515192</c:v>
                </c:pt>
                <c:pt idx="390" formatCode="General">
                  <c:v>-656.34151961854741</c:v>
                </c:pt>
                <c:pt idx="391" formatCode="General">
                  <c:v>-620.81162378250554</c:v>
                </c:pt>
                <c:pt idx="392" formatCode="General">
                  <c:v>-536.87514084443956</c:v>
                </c:pt>
                <c:pt idx="393" formatCode="General">
                  <c:v>53.242062378947452</c:v>
                </c:pt>
                <c:pt idx="394" formatCode="General">
                  <c:v>143.92929967538174</c:v>
                </c:pt>
                <c:pt idx="395" formatCode="General">
                  <c:v>283.33577274927791</c:v>
                </c:pt>
                <c:pt idx="396" formatCode="General">
                  <c:v>90.026666755415874</c:v>
                </c:pt>
                <c:pt idx="397" formatCode="General">
                  <c:v>-18.602461258232168</c:v>
                </c:pt>
                <c:pt idx="398" formatCode="General">
                  <c:v>-213.69048877398694</c:v>
                </c:pt>
                <c:pt idx="399" formatCode="General">
                  <c:v>-250.38921102809769</c:v>
                </c:pt>
                <c:pt idx="400" formatCode="General">
                  <c:v>-246.08138769770886</c:v>
                </c:pt>
                <c:pt idx="401" formatCode="General">
                  <c:v>-113.94614418159983</c:v>
                </c:pt>
                <c:pt idx="402" formatCode="General">
                  <c:v>-24.204775253306906</c:v>
                </c:pt>
                <c:pt idx="403" formatCode="General">
                  <c:v>-160.56907224892524</c:v>
                </c:pt>
                <c:pt idx="404" formatCode="General">
                  <c:v>-224.10044398499352</c:v>
                </c:pt>
                <c:pt idx="405" formatCode="General">
                  <c:v>-230.46674742421729</c:v>
                </c:pt>
                <c:pt idx="406" formatCode="General">
                  <c:v>-249.28353127593925</c:v>
                </c:pt>
                <c:pt idx="407" formatCode="General">
                  <c:v>-209.17399125751902</c:v>
                </c:pt>
                <c:pt idx="408" formatCode="General">
                  <c:v>400.92989143320648</c:v>
                </c:pt>
                <c:pt idx="409" formatCode="General">
                  <c:v>48.308418877916012</c:v>
                </c:pt>
                <c:pt idx="410" formatCode="General">
                  <c:v>-157.49514778537596</c:v>
                </c:pt>
                <c:pt idx="411" formatCode="General">
                  <c:v>-239.2211300748661</c:v>
                </c:pt>
                <c:pt idx="412" formatCode="General">
                  <c:v>-245.1009178442099</c:v>
                </c:pt>
                <c:pt idx="413" formatCode="General">
                  <c:v>-254.01710792302498</c:v>
                </c:pt>
                <c:pt idx="414" formatCode="General">
                  <c:v>-258.60950604703413</c:v>
                </c:pt>
                <c:pt idx="415" formatCode="General">
                  <c:v>-255.23593862536057</c:v>
                </c:pt>
                <c:pt idx="416" formatCode="General">
                  <c:v>-258.45281453003633</c:v>
                </c:pt>
                <c:pt idx="417" formatCode="General">
                  <c:v>-250.41927362785179</c:v>
                </c:pt>
                <c:pt idx="418" formatCode="General">
                  <c:v>-247.99228634299024</c:v>
                </c:pt>
                <c:pt idx="419" formatCode="General">
                  <c:v>-250.62522272273853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1-4483-BCD9-97F0CB95379A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2.895</c:v>
                </c:pt>
                <c:pt idx="297" formatCode="0.00E+00">
                  <c:v>-89.98656188451325</c:v>
                </c:pt>
                <c:pt idx="298" formatCode="0.00E+00">
                  <c:v>-139.24069334778025</c:v>
                </c:pt>
                <c:pt idx="299" formatCode="0.00E+00">
                  <c:v>-163.54547771010326</c:v>
                </c:pt>
                <c:pt idx="300" formatCode="0.00E+00">
                  <c:v>-175.36958334849885</c:v>
                </c:pt>
                <c:pt idx="301" formatCode="0.00E+00">
                  <c:v>-180.40605113019933</c:v>
                </c:pt>
                <c:pt idx="302" formatCode="0.00E+00">
                  <c:v>-180.50440684323803</c:v>
                </c:pt>
                <c:pt idx="303" formatCode="0.00E+00">
                  <c:v>-179.79066893956008</c:v>
                </c:pt>
                <c:pt idx="304" formatCode="0.00E+00">
                  <c:v>-186.81130975786309</c:v>
                </c:pt>
                <c:pt idx="305" formatCode="0.00E+00">
                  <c:v>-194.11246822890129</c:v>
                </c:pt>
                <c:pt idx="306" formatCode="0.00E+00">
                  <c:v>-197.05208589912513</c:v>
                </c:pt>
                <c:pt idx="307" formatCode="0.00E+00">
                  <c:v>-202.44646936281546</c:v>
                </c:pt>
                <c:pt idx="308" formatCode="0.00E+00">
                  <c:v>-206.18678806151033</c:v>
                </c:pt>
                <c:pt idx="309" formatCode="0.00E+00">
                  <c:v>-208.57866834698578</c:v>
                </c:pt>
                <c:pt idx="310" formatCode="0.00E+00">
                  <c:v>-210.15004608258761</c:v>
                </c:pt>
                <c:pt idx="311" formatCode="0.00E+00">
                  <c:v>-211.61280791272972</c:v>
                </c:pt>
                <c:pt idx="312" formatCode="0.00E+00">
                  <c:v>-212.47042257870922</c:v>
                </c:pt>
                <c:pt idx="313" formatCode="0.00E+00">
                  <c:v>-195.30039465696382</c:v>
                </c:pt>
                <c:pt idx="314" formatCode="0.00E+00">
                  <c:v>-187.17021956715382</c:v>
                </c:pt>
                <c:pt idx="315" formatCode="0.00E+00">
                  <c:v>-182.15894961724365</c:v>
                </c:pt>
                <c:pt idx="316" formatCode="0.00E+00">
                  <c:v>-178.87393965329801</c:v>
                </c:pt>
                <c:pt idx="317" formatCode="0.00E+00">
                  <c:v>-176.69852539548523</c:v>
                </c:pt>
                <c:pt idx="318" formatCode="0.00E+00">
                  <c:v>-176.06418682543745</c:v>
                </c:pt>
                <c:pt idx="319" formatCode="0.00E+00">
                  <c:v>-175.49655852134057</c:v>
                </c:pt>
                <c:pt idx="320" formatCode="0.00E+00">
                  <c:v>-174.59574076571778</c:v>
                </c:pt>
                <c:pt idx="321" formatCode="0.00E+00">
                  <c:v>-173.11633338019402</c:v>
                </c:pt>
                <c:pt idx="322" formatCode="0.00E+00">
                  <c:v>-171.83199864204053</c:v>
                </c:pt>
                <c:pt idx="323" formatCode="0.00E+00">
                  <c:v>-170.27159810505592</c:v>
                </c:pt>
                <c:pt idx="324" formatCode="0.00E+00">
                  <c:v>-170.01808701695171</c:v>
                </c:pt>
                <c:pt idx="325" formatCode="0.00E+00">
                  <c:v>-168.53405290054479</c:v>
                </c:pt>
                <c:pt idx="326" formatCode="0.00E+00">
                  <c:v>-168.75753797379144</c:v>
                </c:pt>
                <c:pt idx="327" formatCode="0.00E+00">
                  <c:v>-168.00846129302147</c:v>
                </c:pt>
                <c:pt idx="328" formatCode="0.00E+00">
                  <c:v>-158.40112789233893</c:v>
                </c:pt>
                <c:pt idx="329" formatCode="0.00E+00">
                  <c:v>-160.76472942137912</c:v>
                </c:pt>
                <c:pt idx="330" formatCode="0.00E+00">
                  <c:v>-152.33160593365605</c:v>
                </c:pt>
                <c:pt idx="331" formatCode="0.00E+00">
                  <c:v>-154.66708948888777</c:v>
                </c:pt>
                <c:pt idx="332" formatCode="0.00E+00">
                  <c:v>-158.73586189848544</c:v>
                </c:pt>
                <c:pt idx="333" formatCode="0.00E+00">
                  <c:v>-158.67119846463254</c:v>
                </c:pt>
                <c:pt idx="334" formatCode="0.00E+00">
                  <c:v>-157.53428160427933</c:v>
                </c:pt>
                <c:pt idx="335" formatCode="0.00E+00">
                  <c:v>-149.56456798405429</c:v>
                </c:pt>
                <c:pt idx="336" formatCode="0.00E+00">
                  <c:v>-155.14860912810937</c:v>
                </c:pt>
                <c:pt idx="337" formatCode="0.00E+00">
                  <c:v>-155.92835510901546</c:v>
                </c:pt>
                <c:pt idx="338" formatCode="0.00E+00">
                  <c:v>-152.16273788420597</c:v>
                </c:pt>
                <c:pt idx="339" formatCode="0.00E+00">
                  <c:v>-155.77251265852465</c:v>
                </c:pt>
                <c:pt idx="340" formatCode="0.00E+00">
                  <c:v>-101.53400499082139</c:v>
                </c:pt>
                <c:pt idx="341" formatCode="0.00E+00">
                  <c:v>-101.7457659119942</c:v>
                </c:pt>
                <c:pt idx="342" formatCode="0.00E+00">
                  <c:v>-119.12857757696764</c:v>
                </c:pt>
                <c:pt idx="343" formatCode="0.00E+00">
                  <c:v>-138.083937226133</c:v>
                </c:pt>
                <c:pt idx="344" formatCode="0.00E+00">
                  <c:v>-127.29711039396517</c:v>
                </c:pt>
                <c:pt idx="345" formatCode="0.00E+00">
                  <c:v>-113.17541557927935</c:v>
                </c:pt>
                <c:pt idx="346" formatCode="0.00E+00">
                  <c:v>144.27009528756648</c:v>
                </c:pt>
                <c:pt idx="347" formatCode="0.00E+00">
                  <c:v>161.4765160562506</c:v>
                </c:pt>
                <c:pt idx="348" formatCode="0.00E+00">
                  <c:v>-9.6270802790725796</c:v>
                </c:pt>
                <c:pt idx="349" formatCode="0.00E+00">
                  <c:v>-5.3619978178301011</c:v>
                </c:pt>
                <c:pt idx="350" formatCode="0.00E+00">
                  <c:v>-41.275659427939317</c:v>
                </c:pt>
                <c:pt idx="351" formatCode="0.00E+00">
                  <c:v>-110.384516639455</c:v>
                </c:pt>
                <c:pt idx="352" formatCode="0.00E+00">
                  <c:v>-126.23578649351046</c:v>
                </c:pt>
                <c:pt idx="353" formatCode="0.00E+00">
                  <c:v>-107.15064064903535</c:v>
                </c:pt>
                <c:pt idx="354" formatCode="0.00E+00">
                  <c:v>-43.2958418062967</c:v>
                </c:pt>
                <c:pt idx="355" formatCode="0.00E+00">
                  <c:v>20.288157724876044</c:v>
                </c:pt>
                <c:pt idx="356" formatCode="0.00E+00">
                  <c:v>83.491092167691789</c:v>
                </c:pt>
                <c:pt idx="357" formatCode="0.00E+00">
                  <c:v>47.645752020831566</c:v>
                </c:pt>
                <c:pt idx="358" formatCode="0.00E+00">
                  <c:v>178.02175410947967</c:v>
                </c:pt>
                <c:pt idx="359" formatCode="0.00E+00">
                  <c:v>-117.91610857842133</c:v>
                </c:pt>
                <c:pt idx="360" formatCode="0.00E+00">
                  <c:v>-72.726315844289303</c:v>
                </c:pt>
                <c:pt idx="361" formatCode="0.00E+00">
                  <c:v>-117.55303976313674</c:v>
                </c:pt>
                <c:pt idx="362" formatCode="0.00E+00">
                  <c:v>-148.50593890953732</c:v>
                </c:pt>
                <c:pt idx="363" formatCode="0.00E+00">
                  <c:v>-127.18633167763647</c:v>
                </c:pt>
                <c:pt idx="364" formatCode="0.00E+00">
                  <c:v>485.81690599812771</c:v>
                </c:pt>
                <c:pt idx="365" formatCode="0.00E+00">
                  <c:v>909.49206124888633</c:v>
                </c:pt>
                <c:pt idx="366" formatCode="0.00E+00">
                  <c:v>101.47578787258452</c:v>
                </c:pt>
                <c:pt idx="367" formatCode="0.00E+00">
                  <c:v>-365.44556851479183</c:v>
                </c:pt>
                <c:pt idx="368" formatCode="0.00E+00">
                  <c:v>-422.75741528192611</c:v>
                </c:pt>
                <c:pt idx="369" formatCode="0.00E+00">
                  <c:v>-377.3268916212437</c:v>
                </c:pt>
                <c:pt idx="370" formatCode="0.00E+00">
                  <c:v>-193.7593802112392</c:v>
                </c:pt>
                <c:pt idx="371" formatCode="0.00E+00">
                  <c:v>131.09402084325393</c:v>
                </c:pt>
                <c:pt idx="372" formatCode="0.00E+00">
                  <c:v>125.27005094912373</c:v>
                </c:pt>
                <c:pt idx="373" formatCode="0.00E+00">
                  <c:v>66.970071198756571</c:v>
                </c:pt>
                <c:pt idx="374" formatCode="0.00E+00">
                  <c:v>-55.089543563300815</c:v>
                </c:pt>
                <c:pt idx="375" formatCode="0.00E+00">
                  <c:v>79.827363065698108</c:v>
                </c:pt>
                <c:pt idx="376" formatCode="0.00E+00">
                  <c:v>117.13729619033295</c:v>
                </c:pt>
                <c:pt idx="377" formatCode="0.00E+00">
                  <c:v>1039.177972397139</c:v>
                </c:pt>
                <c:pt idx="378" formatCode="0.00E+00">
                  <c:v>116.70200734805357</c:v>
                </c:pt>
                <c:pt idx="379" formatCode="0.00E+00">
                  <c:v>-289.42248956555238</c:v>
                </c:pt>
                <c:pt idx="380" formatCode="0.00E+00">
                  <c:v>-296.81085949820584</c:v>
                </c:pt>
                <c:pt idx="381" formatCode="0.00E+00">
                  <c:v>-287.92468914245637</c:v>
                </c:pt>
                <c:pt idx="382" formatCode="0.00E+00">
                  <c:v>261.85770386370109</c:v>
                </c:pt>
                <c:pt idx="383" formatCode="0.00E+00">
                  <c:v>1857.9629107853757</c:v>
                </c:pt>
                <c:pt idx="384" formatCode="0.00E+00">
                  <c:v>1496.6580807207492</c:v>
                </c:pt>
                <c:pt idx="385" formatCode="0.00E+00">
                  <c:v>108.74495536555888</c:v>
                </c:pt>
                <c:pt idx="386" formatCode="0.00E+00">
                  <c:v>58.73168083056872</c:v>
                </c:pt>
                <c:pt idx="387" formatCode="0.00E+00">
                  <c:v>80.81767844995197</c:v>
                </c:pt>
                <c:pt idx="388" formatCode="0.00E+00">
                  <c:v>-274.17405871887382</c:v>
                </c:pt>
                <c:pt idx="389" formatCode="0.00E+00">
                  <c:v>-151.33287880515192</c:v>
                </c:pt>
                <c:pt idx="390" formatCode="0.00E+00">
                  <c:v>-656.34151961854741</c:v>
                </c:pt>
                <c:pt idx="391" formatCode="0.00E+00">
                  <c:v>-620.81162378250554</c:v>
                </c:pt>
                <c:pt idx="392" formatCode="0.00E+00">
                  <c:v>-536.87514084443956</c:v>
                </c:pt>
                <c:pt idx="393" formatCode="0.00E+00">
                  <c:v>53.242062378947452</c:v>
                </c:pt>
                <c:pt idx="394" formatCode="0.00E+00">
                  <c:v>143.92929967538174</c:v>
                </c:pt>
                <c:pt idx="395" formatCode="0.00E+00">
                  <c:v>283.33577274927791</c:v>
                </c:pt>
                <c:pt idx="396" formatCode="0.00E+00">
                  <c:v>90.026666755415874</c:v>
                </c:pt>
                <c:pt idx="397" formatCode="0.00E+00">
                  <c:v>-18.602461258232168</c:v>
                </c:pt>
                <c:pt idx="398" formatCode="0.00E+00">
                  <c:v>-213.69048877398694</c:v>
                </c:pt>
                <c:pt idx="399" formatCode="0.00E+00">
                  <c:v>-250.38921102809769</c:v>
                </c:pt>
                <c:pt idx="400" formatCode="0.00E+00">
                  <c:v>-246.08138769770886</c:v>
                </c:pt>
                <c:pt idx="401" formatCode="0.00E+00">
                  <c:v>-113.94614418159983</c:v>
                </c:pt>
                <c:pt idx="402" formatCode="0.00E+00">
                  <c:v>-24.204775253306906</c:v>
                </c:pt>
                <c:pt idx="403" formatCode="0.00E+00">
                  <c:v>-160.56907224892524</c:v>
                </c:pt>
                <c:pt idx="404" formatCode="0.00E+00">
                  <c:v>-224.10044398499352</c:v>
                </c:pt>
                <c:pt idx="405" formatCode="0.00E+00">
                  <c:v>-230.46674742421729</c:v>
                </c:pt>
                <c:pt idx="406" formatCode="0.00E+00">
                  <c:v>-249.28353127593925</c:v>
                </c:pt>
                <c:pt idx="407" formatCode="0.00E+00">
                  <c:v>-209.17399125751902</c:v>
                </c:pt>
                <c:pt idx="408" formatCode="0.00E+00">
                  <c:v>400.92989143320648</c:v>
                </c:pt>
                <c:pt idx="409" formatCode="0.00E+00">
                  <c:v>48.308418877916012</c:v>
                </c:pt>
                <c:pt idx="410" formatCode="0.00E+00">
                  <c:v>-157.49514778537596</c:v>
                </c:pt>
                <c:pt idx="411" formatCode="0.00E+00">
                  <c:v>-239.2211300748661</c:v>
                </c:pt>
                <c:pt idx="412" formatCode="0.00E+00">
                  <c:v>-245.1009178442099</c:v>
                </c:pt>
                <c:pt idx="413" formatCode="0.00E+00">
                  <c:v>-254.01710792302498</c:v>
                </c:pt>
                <c:pt idx="414" formatCode="0.00E+00">
                  <c:v>-258.60950604703413</c:v>
                </c:pt>
                <c:pt idx="415" formatCode="0.00E+00">
                  <c:v>-255.23593862536057</c:v>
                </c:pt>
                <c:pt idx="416" formatCode="0.00E+00">
                  <c:v>-258.45281453003633</c:v>
                </c:pt>
                <c:pt idx="417" formatCode="0.00E+00">
                  <c:v>-250.41927362785179</c:v>
                </c:pt>
                <c:pt idx="418" formatCode="0.00E+00">
                  <c:v>-247.99228634299024</c:v>
                </c:pt>
                <c:pt idx="419" formatCode="0.00E+00">
                  <c:v>-250.62522272273853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1-4483-BCD9-97F0CB95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46784"/>
        <c:axId val="917923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2.895</c:v>
                      </c:pt>
                      <c:pt idx="297" formatCode="0.00E+00">
                        <c:v>-1459.2252340713271</c:v>
                      </c:pt>
                      <c:pt idx="298" formatCode="0.00E+00">
                        <c:v>-1670.7088993908699</c:v>
                      </c:pt>
                      <c:pt idx="299" formatCode="0.00E+00">
                        <c:v>-1842.1924417304735</c:v>
                      </c:pt>
                      <c:pt idx="300" formatCode="0.00E+00">
                        <c:v>-1989.8118067667292</c:v>
                      </c:pt>
                      <c:pt idx="301" formatCode="0.00E+00">
                        <c:v>-2121.6513918005066</c:v>
                      </c:pt>
                      <c:pt idx="302" formatCode="0.00E+00">
                        <c:v>-2241.2222553362703</c:v>
                      </c:pt>
                      <c:pt idx="303" formatCode="0.00E+00">
                        <c:v>-2353.8601404658702</c:v>
                      </c:pt>
                      <c:pt idx="304" formatCode="0.00E+00">
                        <c:v>-2469.024549154673</c:v>
                      </c:pt>
                      <c:pt idx="305" formatCode="0.00E+00">
                        <c:v>-2579.9706806742688</c:v>
                      </c:pt>
                      <c:pt idx="306" formatCode="0.00E+00">
                        <c:v>-2682.6200765396025</c:v>
                      </c:pt>
                      <c:pt idx="307" formatCode="0.00E+00">
                        <c:v>-2784.2457447360543</c:v>
                      </c:pt>
                      <c:pt idx="308" formatCode="0.00E+00">
                        <c:v>-2881.1150013386068</c:v>
                      </c:pt>
                      <c:pt idx="309" formatCode="0.00E+00">
                        <c:v>-2973.8476117464675</c:v>
                      </c:pt>
                      <c:pt idx="310" formatCode="0.00E+00">
                        <c:v>-3063.2370404412441</c:v>
                      </c:pt>
                      <c:pt idx="311" formatCode="0.00E+00">
                        <c:v>-3150.2219857316127</c:v>
                      </c:pt>
                      <c:pt idx="312" formatCode="0.00E+00">
                        <c:v>-3234.5014592670068</c:v>
                      </c:pt>
                      <c:pt idx="313" formatCode="0.00E+00">
                        <c:v>-3298.8229428665809</c:v>
                      </c:pt>
                      <c:pt idx="314" formatCode="0.00E+00">
                        <c:v>-3370.4027764509519</c:v>
                      </c:pt>
                      <c:pt idx="315" formatCode="0.00E+00">
                        <c:v>-3443.4512162218134</c:v>
                      </c:pt>
                      <c:pt idx="316" formatCode="0.00E+00">
                        <c:v>-3516.6919646366887</c:v>
                      </c:pt>
                      <c:pt idx="317" formatCode="0.00E+00">
                        <c:v>-3589.6120929945546</c:v>
                      </c:pt>
                      <c:pt idx="318" formatCode="0.00E+00">
                        <c:v>-3662.7360316994568</c:v>
                      </c:pt>
                      <c:pt idx="319" formatCode="0.00E+00">
                        <c:v>-3734.673081165206</c:v>
                      </c:pt>
                      <c:pt idx="320" formatCode="0.00E+00">
                        <c:v>-3805.098965669551</c:v>
                      </c:pt>
                      <c:pt idx="321" formatCode="0.00E+00">
                        <c:v>-3873.8369042366121</c:v>
                      </c:pt>
                      <c:pt idx="322" formatCode="0.00E+00">
                        <c:v>-3941.7230450167908</c:v>
                      </c:pt>
                      <c:pt idx="323" formatCode="0.00E+00">
                        <c:v>-4008.3433391745466</c:v>
                      </c:pt>
                      <c:pt idx="324" formatCode="0.00E+00">
                        <c:v>-4075.3330624533733</c:v>
                      </c:pt>
                      <c:pt idx="325" formatCode="0.00E+00">
                        <c:v>-4140.2028903643322</c:v>
                      </c:pt>
                      <c:pt idx="326" formatCode="0.00E+00">
                        <c:v>-4205.9351821410892</c:v>
                      </c:pt>
                      <c:pt idx="327" formatCode="0.00E+00">
                        <c:v>-4269.8908017858357</c:v>
                      </c:pt>
                      <c:pt idx="328" formatCode="0.00E+00">
                        <c:v>-4324.2219735550343</c:v>
                      </c:pt>
                      <c:pt idx="329" formatCode="0.00E+00">
                        <c:v>-4389.7930846025574</c:v>
                      </c:pt>
                      <c:pt idx="330" formatCode="0.00E+00">
                        <c:v>-4443.8692111727842</c:v>
                      </c:pt>
                      <c:pt idx="331" formatCode="0.00E+00">
                        <c:v>-4508.046194569496</c:v>
                      </c:pt>
                      <c:pt idx="332" formatCode="0.00E+00">
                        <c:v>-4573.3172038456541</c:v>
                      </c:pt>
                      <c:pt idx="333" formatCode="0.00E+00">
                        <c:v>-4633.8421609148427</c:v>
                      </c:pt>
                      <c:pt idx="334" formatCode="0.00E+00">
                        <c:v>-4692.7072152033888</c:v>
                      </c:pt>
                      <c:pt idx="335" formatCode="0.00E+00">
                        <c:v>-4744.1752541874439</c:v>
                      </c:pt>
                      <c:pt idx="336" formatCode="0.00E+00">
                        <c:v>-4808.6548520765291</c:v>
                      </c:pt>
                      <c:pt idx="337" formatCode="0.00E+00">
                        <c:v>-4867.8086882070056</c:v>
                      </c:pt>
                      <c:pt idx="338" formatCode="0.00E+00">
                        <c:v>-4921.9152333739457</c:v>
                      </c:pt>
                      <c:pt idx="339" formatCode="0.00E+00">
                        <c:v>-4982.9136839082248</c:v>
                      </c:pt>
                      <c:pt idx="340" formatCode="0.00E+00">
                        <c:v>-4985.5977924422805</c:v>
                      </c:pt>
                      <c:pt idx="341" formatCode="0.00E+00">
                        <c:v>-5042.2825986885673</c:v>
                      </c:pt>
                      <c:pt idx="342" formatCode="0.00E+00">
                        <c:v>-5115.7045036672371</c:v>
                      </c:pt>
                      <c:pt idx="343" formatCode="0.00E+00">
                        <c:v>-5190.279815951777</c:v>
                      </c:pt>
                      <c:pt idx="344" formatCode="0.00E+00">
                        <c:v>-5234.7078615607143</c:v>
                      </c:pt>
                      <c:pt idx="345" formatCode="0.00E+00">
                        <c:v>-5275.4093203125649</c:v>
                      </c:pt>
                      <c:pt idx="346" formatCode="0.00E+00">
                        <c:v>-5072.4079535068913</c:v>
                      </c:pt>
                      <c:pt idx="347" formatCode="0.00E+00">
                        <c:v>-5109.2787679188132</c:v>
                      </c:pt>
                      <c:pt idx="348" formatCode="0.00E+00">
                        <c:v>-5334.1042220403415</c:v>
                      </c:pt>
                      <c:pt idx="349" formatCode="0.00E+00">
                        <c:v>-5383.216618683351</c:v>
                      </c:pt>
                      <c:pt idx="350" formatCode="0.00E+00">
                        <c:v>-5472.1738800963449</c:v>
                      </c:pt>
                      <c:pt idx="351" formatCode="0.00E+00">
                        <c:v>-5594.0024886585898</c:v>
                      </c:pt>
                      <c:pt idx="352" formatCode="0.00E+00">
                        <c:v>-5662.2592521382912</c:v>
                      </c:pt>
                      <c:pt idx="353" formatCode="0.00E+00">
                        <c:v>-5695.2745190400256</c:v>
                      </c:pt>
                      <c:pt idx="354" formatCode="0.00E+00">
                        <c:v>-5683.2238392990002</c:v>
                      </c:pt>
                      <c:pt idx="355" formatCode="0.00E+00">
                        <c:v>-5671.1560853275178</c:v>
                      </c:pt>
                      <c:pt idx="356" formatCode="0.00E+00">
                        <c:v>-5659.1895967170003</c:v>
                      </c:pt>
                      <c:pt idx="357" formatCode="0.00E+00">
                        <c:v>-5745.9993298491263</c:v>
                      </c:pt>
                      <c:pt idx="358" formatCode="0.00E+00">
                        <c:v>-5666.3231058353567</c:v>
                      </c:pt>
                      <c:pt idx="359" formatCode="0.00E+00">
                        <c:v>-6012.7032774235659</c:v>
                      </c:pt>
                      <c:pt idx="360" formatCode="0.00E+00">
                        <c:v>-6017.70519354925</c:v>
                      </c:pt>
                      <c:pt idx="361" formatCode="0.00E+00">
                        <c:v>-6112.4796333690256</c:v>
                      </c:pt>
                      <c:pt idx="362" formatCode="0.00E+00">
                        <c:v>-6193.1426140708591</c:v>
                      </c:pt>
                      <c:pt idx="363" formatCode="0.00E+00">
                        <c:v>-6221.3015768903379</c:v>
                      </c:pt>
                      <c:pt idx="364" formatCode="0.00E+00">
                        <c:v>-5657.5512967093946</c:v>
                      </c:pt>
                      <c:pt idx="365" formatCode="0.00E+00">
                        <c:v>-5282.9091725736052</c:v>
                      </c:pt>
                      <c:pt idx="366" formatCode="0.00E+00">
                        <c:v>-6139.7440345169771</c:v>
                      </c:pt>
                      <c:pt idx="367" formatCode="0.00E+00">
                        <c:v>-6655.2748281921249</c:v>
                      </c:pt>
                      <c:pt idx="368" formatCode="0.00E+00">
                        <c:v>-6760.9920688577613</c:v>
                      </c:pt>
                      <c:pt idx="369" formatCode="0.00E+00">
                        <c:v>-6763.7678288496545</c:v>
                      </c:pt>
                      <c:pt idx="370" formatCode="0.00E+00">
                        <c:v>-6628.2122573620327</c:v>
                      </c:pt>
                      <c:pt idx="371" formatCode="0.00E+00">
                        <c:v>-6351.1810600307726</c:v>
                      </c:pt>
                      <c:pt idx="372" formatCode="0.00E+00">
                        <c:v>-6404.6419531957008</c:v>
                      </c:pt>
                      <c:pt idx="373" formatCode="0.00E+00">
                        <c:v>-6510.3978865154959</c:v>
                      </c:pt>
                      <c:pt idx="374" formatCode="0.00E+00">
                        <c:v>-6679.7366573063327</c:v>
                      </c:pt>
                      <c:pt idx="375" formatCode="0.00E+00">
                        <c:v>-6591.9261487838612</c:v>
                      </c:pt>
                      <c:pt idx="376" formatCode="0.00E+00">
                        <c:v>-6601.5537686343032</c:v>
                      </c:pt>
                      <c:pt idx="377" formatCode="0.00E+00">
                        <c:v>-5726.2855916378776</c:v>
                      </c:pt>
                      <c:pt idx="378" formatCode="0.00E+00">
                        <c:v>-6695.3726771881429</c:v>
                      </c:pt>
                      <c:pt idx="379" formatCode="0.00E+00">
                        <c:v>-7147.950479478849</c:v>
                      </c:pt>
                      <c:pt idx="380" formatCode="0.00E+00">
                        <c:v>-7201.6377963656369</c:v>
                      </c:pt>
                      <c:pt idx="381" formatCode="0.00E+00">
                        <c:v>-7238.8995687061752</c:v>
                      </c:pt>
                      <c:pt idx="382" formatCode="0.00E+00">
                        <c:v>-6735.1173698921393</c:v>
                      </c:pt>
                      <c:pt idx="383" formatCode="0.00E+00">
                        <c:v>-5184.8677699156196</c:v>
                      </c:pt>
                      <c:pt idx="384" formatCode="0.00E+00">
                        <c:v>-5591.8866901573319</c:v>
                      </c:pt>
                      <c:pt idx="385" formatCode="0.00E+00">
                        <c:v>-7025.3753721554804</c:v>
                      </c:pt>
                      <c:pt idx="386" formatCode="0.00E+00">
                        <c:v>-7120.8285691478422</c:v>
                      </c:pt>
                      <c:pt idx="387" formatCode="0.00E+00">
                        <c:v>-7144.0496784594861</c:v>
                      </c:pt>
                      <c:pt idx="388" formatCode="0.00E+00">
                        <c:v>-7544.2184480451497</c:v>
                      </c:pt>
                      <c:pt idx="389" formatCode="0.00E+00">
                        <c:v>-7466.4268922964229</c:v>
                      </c:pt>
                      <c:pt idx="390" formatCode="0.00E+00">
                        <c:v>-8016.360343296159</c:v>
                      </c:pt>
                      <c:pt idx="391" formatCode="0.00E+00">
                        <c:v>-8025.6329685836345</c:v>
                      </c:pt>
                      <c:pt idx="392" formatCode="0.00E+00">
                        <c:v>-7986.3791757749368</c:v>
                      </c:pt>
                      <c:pt idx="393" formatCode="0.00E+00">
                        <c:v>-7440.8272253036748</c:v>
                      </c:pt>
                      <c:pt idx="394" formatCode="0.00E+00">
                        <c:v>-7394.5901348341558</c:v>
                      </c:pt>
                      <c:pt idx="395" formatCode="0.00E+00">
                        <c:v>-7299.5209741334611</c:v>
                      </c:pt>
                      <c:pt idx="396" formatCode="0.00E+00">
                        <c:v>-7537.0567716250889</c:v>
                      </c:pt>
                      <c:pt idx="397" formatCode="0.00E+00">
                        <c:v>-7689.804127941652</c:v>
                      </c:pt>
                      <c:pt idx="398" formatCode="0.00E+00">
                        <c:v>-7928.9040242569172</c:v>
                      </c:pt>
                      <c:pt idx="399" formatCode="0.00E+00">
                        <c:v>-8009.5103073356458</c:v>
                      </c:pt>
                      <c:pt idx="400" formatCode="0.00E+00">
                        <c:v>-8049.0077379686827</c:v>
                      </c:pt>
                      <c:pt idx="401" formatCode="0.00E+00">
                        <c:v>-7960.5773939277497</c:v>
                      </c:pt>
                      <c:pt idx="402" formatCode="0.00E+00">
                        <c:v>-7914.4424752223722</c:v>
                      </c:pt>
                      <c:pt idx="403" formatCode="0.00E+00">
                        <c:v>-8094.3166328247635</c:v>
                      </c:pt>
                      <c:pt idx="404" formatCode="0.00E+00">
                        <c:v>-8201.2630910614425</c:v>
                      </c:pt>
                      <c:pt idx="405" formatCode="0.00E+00">
                        <c:v>-8250.9514796924759</c:v>
                      </c:pt>
                      <c:pt idx="406" formatCode="0.00E+00">
                        <c:v>-8312.999078868228</c:v>
                      </c:pt>
                      <c:pt idx="407" formatCode="0.00E+00">
                        <c:v>-8316.0307756925922</c:v>
                      </c:pt>
                      <c:pt idx="408" formatCode="0.00E+00">
                        <c:v>-7748.9802039454808</c:v>
                      </c:pt>
                      <c:pt idx="409" formatCode="0.00E+00">
                        <c:v>-8144.5686765235514</c:v>
                      </c:pt>
                      <c:pt idx="410" formatCode="0.00E+00">
                        <c:v>-8393.2545108171671</c:v>
                      </c:pt>
                      <c:pt idx="411" formatCode="0.00E+00">
                        <c:v>-8517.7795715319244</c:v>
                      </c:pt>
                      <c:pt idx="412" formatCode="0.00E+00">
                        <c:v>-8566.3767574342819</c:v>
                      </c:pt>
                      <c:pt idx="413" formatCode="0.00E+00">
                        <c:v>-8617.9301410177304</c:v>
                      </c:pt>
                      <c:pt idx="414" formatCode="0.00E+00">
                        <c:v>-8665.0809714198276</c:v>
                      </c:pt>
                      <c:pt idx="415" formatCode="0.00E+00">
                        <c:v>-8704.1884871393613</c:v>
                      </c:pt>
                      <c:pt idx="416" formatCode="0.00E+00">
                        <c:v>-8749.8104787403445</c:v>
                      </c:pt>
                      <c:pt idx="417" formatCode="0.00E+00">
                        <c:v>-8784.1074382646348</c:v>
                      </c:pt>
                      <c:pt idx="418" formatCode="0.00E+00">
                        <c:v>-8823.9376596430393</c:v>
                      </c:pt>
                      <c:pt idx="419" formatCode="0.00E+00">
                        <c:v>-8868.7558085787041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E1-4483-BCD9-97F0CB9537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2.895</c:v>
                      </c:pt>
                      <c:pt idx="297" formatCode="0.00E+00">
                        <c:v>1279.2521103023005</c:v>
                      </c:pt>
                      <c:pt idx="298" formatCode="0.00E+00">
                        <c:v>1392.2275126953093</c:v>
                      </c:pt>
                      <c:pt idx="299" formatCode="0.00E+00">
                        <c:v>1515.1014863102669</c:v>
                      </c:pt>
                      <c:pt idx="300" formatCode="0.00E+00">
                        <c:v>1639.0726400697317</c:v>
                      </c:pt>
                      <c:pt idx="301" formatCode="0.00E+00">
                        <c:v>1760.8392895401082</c:v>
                      </c:pt>
                      <c:pt idx="302" formatCode="0.00E+00">
                        <c:v>1880.2134416497943</c:v>
                      </c:pt>
                      <c:pt idx="303" formatCode="0.00E+00">
                        <c:v>1994.2788025867503</c:v>
                      </c:pt>
                      <c:pt idx="304" formatCode="0.00E+00">
                        <c:v>2095.401929638947</c:v>
                      </c:pt>
                      <c:pt idx="305" formatCode="0.00E+00">
                        <c:v>2191.7457442164659</c:v>
                      </c:pt>
                      <c:pt idx="306" formatCode="0.00E+00">
                        <c:v>2288.5159047413526</c:v>
                      </c:pt>
                      <c:pt idx="307" formatCode="0.00E+00">
                        <c:v>2379.3528060104231</c:v>
                      </c:pt>
                      <c:pt idx="308" formatCode="0.00E+00">
                        <c:v>2468.7414252155859</c:v>
                      </c:pt>
                      <c:pt idx="309" formatCode="0.00E+00">
                        <c:v>2556.6902750524955</c:v>
                      </c:pt>
                      <c:pt idx="310" formatCode="0.00E+00">
                        <c:v>2642.9369482760685</c:v>
                      </c:pt>
                      <c:pt idx="311" formatCode="0.00E+00">
                        <c:v>2726.9963699061532</c:v>
                      </c:pt>
                      <c:pt idx="312" formatCode="0.00E+00">
                        <c:v>2809.5606141095886</c:v>
                      </c:pt>
                      <c:pt idx="313" formatCode="0.00E+00">
                        <c:v>2908.2221535526533</c:v>
                      </c:pt>
                      <c:pt idx="314" formatCode="0.00E+00">
                        <c:v>2996.0623373166445</c:v>
                      </c:pt>
                      <c:pt idx="315" formatCode="0.00E+00">
                        <c:v>3079.133316987326</c:v>
                      </c:pt>
                      <c:pt idx="316" formatCode="0.00E+00">
                        <c:v>3158.944085330093</c:v>
                      </c:pt>
                      <c:pt idx="317" formatCode="0.00E+00">
                        <c:v>3236.2150422035838</c:v>
                      </c:pt>
                      <c:pt idx="318" formatCode="0.00E+00">
                        <c:v>3310.6076580485819</c:v>
                      </c:pt>
                      <c:pt idx="319" formatCode="0.00E+00">
                        <c:v>3383.6799641225252</c:v>
                      </c:pt>
                      <c:pt idx="320" formatCode="0.00E+00">
                        <c:v>3455.9074841381153</c:v>
                      </c:pt>
                      <c:pt idx="321" formatCode="0.00E+00">
                        <c:v>3527.6042374762237</c:v>
                      </c:pt>
                      <c:pt idx="322" formatCode="0.00E+00">
                        <c:v>3598.0590477327096</c:v>
                      </c:pt>
                      <c:pt idx="323" formatCode="0.00E+00">
                        <c:v>3667.8001429644346</c:v>
                      </c:pt>
                      <c:pt idx="324" formatCode="0.00E+00">
                        <c:v>3735.2968884194702</c:v>
                      </c:pt>
                      <c:pt idx="325" formatCode="0.00E+00">
                        <c:v>3803.1347845632426</c:v>
                      </c:pt>
                      <c:pt idx="326" formatCode="0.00E+00">
                        <c:v>3868.4201061935059</c:v>
                      </c:pt>
                      <c:pt idx="327" formatCode="0.00E+00">
                        <c:v>3933.873879199793</c:v>
                      </c:pt>
                      <c:pt idx="328" formatCode="0.00E+00">
                        <c:v>4007.4197177703563</c:v>
                      </c:pt>
                      <c:pt idx="329" formatCode="0.00E+00">
                        <c:v>4068.2636257597987</c:v>
                      </c:pt>
                      <c:pt idx="330" formatCode="0.00E+00">
                        <c:v>4139.2059993054727</c:v>
                      </c:pt>
                      <c:pt idx="331" formatCode="0.00E+00">
                        <c:v>4198.712015591721</c:v>
                      </c:pt>
                      <c:pt idx="332" formatCode="0.00E+00">
                        <c:v>4255.8454800486834</c:v>
                      </c:pt>
                      <c:pt idx="333" formatCode="0.00E+00">
                        <c:v>4316.4997639855774</c:v>
                      </c:pt>
                      <c:pt idx="334" formatCode="0.00E+00">
                        <c:v>4377.6386519948301</c:v>
                      </c:pt>
                      <c:pt idx="335" formatCode="0.00E+00">
                        <c:v>4445.0461182193349</c:v>
                      </c:pt>
                      <c:pt idx="336" formatCode="0.00E+00">
                        <c:v>4498.3576338203102</c:v>
                      </c:pt>
                      <c:pt idx="337" formatCode="0.00E+00">
                        <c:v>4555.9519779889742</c:v>
                      </c:pt>
                      <c:pt idx="338" formatCode="0.00E+00">
                        <c:v>4617.589757605534</c:v>
                      </c:pt>
                      <c:pt idx="339" formatCode="0.00E+00">
                        <c:v>4671.3686585911755</c:v>
                      </c:pt>
                      <c:pt idx="340" formatCode="0.00E+00">
                        <c:v>4782.5297824606369</c:v>
                      </c:pt>
                      <c:pt idx="341" formatCode="0.00E+00">
                        <c:v>4838.7910668645782</c:v>
                      </c:pt>
                      <c:pt idx="342" formatCode="0.00E+00">
                        <c:v>4877.4473485133021</c:v>
                      </c:pt>
                      <c:pt idx="343" formatCode="0.00E+00">
                        <c:v>4914.1119414995119</c:v>
                      </c:pt>
                      <c:pt idx="344" formatCode="0.00E+00">
                        <c:v>4980.1136407727836</c:v>
                      </c:pt>
                      <c:pt idx="345" formatCode="0.00E+00">
                        <c:v>5049.0584891540057</c:v>
                      </c:pt>
                      <c:pt idx="346" formatCode="0.00E+00">
                        <c:v>5360.9481440820246</c:v>
                      </c:pt>
                      <c:pt idx="347" formatCode="0.00E+00">
                        <c:v>5432.2318000313153</c:v>
                      </c:pt>
                      <c:pt idx="348" formatCode="0.00E+00">
                        <c:v>5314.8500614821969</c:v>
                      </c:pt>
                      <c:pt idx="349" formatCode="0.00E+00">
                        <c:v>5372.4926230476904</c:v>
                      </c:pt>
                      <c:pt idx="350" formatCode="0.00E+00">
                        <c:v>5389.6225612404669</c:v>
                      </c:pt>
                      <c:pt idx="351" formatCode="0.00E+00">
                        <c:v>5373.23345537968</c:v>
                      </c:pt>
                      <c:pt idx="352" formatCode="0.00E+00">
                        <c:v>5409.7876791512708</c:v>
                      </c:pt>
                      <c:pt idx="353" formatCode="0.00E+00">
                        <c:v>5480.973237741955</c:v>
                      </c:pt>
                      <c:pt idx="354" formatCode="0.00E+00">
                        <c:v>5596.6321556864077</c:v>
                      </c:pt>
                      <c:pt idx="355" formatCode="0.00E+00">
                        <c:v>5711.7324007772704</c:v>
                      </c:pt>
                      <c:pt idx="356" formatCode="0.00E+00">
                        <c:v>5826.1717810523842</c:v>
                      </c:pt>
                      <c:pt idx="357" formatCode="0.00E+00">
                        <c:v>5841.2908338907891</c:v>
                      </c:pt>
                      <c:pt idx="358" formatCode="0.00E+00">
                        <c:v>6022.3666140543164</c:v>
                      </c:pt>
                      <c:pt idx="359" formatCode="0.00E+00">
                        <c:v>5776.8710602667225</c:v>
                      </c:pt>
                      <c:pt idx="360" formatCode="0.00E+00">
                        <c:v>5872.2525618606714</c:v>
                      </c:pt>
                      <c:pt idx="361" formatCode="0.00E+00">
                        <c:v>5877.3735538427527</c:v>
                      </c:pt>
                      <c:pt idx="362" formatCode="0.00E+00">
                        <c:v>5896.1307362517837</c:v>
                      </c:pt>
                      <c:pt idx="363" formatCode="0.00E+00">
                        <c:v>5966.9289135350655</c:v>
                      </c:pt>
                      <c:pt idx="364" formatCode="0.00E+00">
                        <c:v>6629.1851087056493</c:v>
                      </c:pt>
                      <c:pt idx="365" formatCode="0.00E+00">
                        <c:v>7101.8932950713788</c:v>
                      </c:pt>
                      <c:pt idx="366" formatCode="0.00E+00">
                        <c:v>6342.6956102621452</c:v>
                      </c:pt>
                      <c:pt idx="367" formatCode="0.00E+00">
                        <c:v>5924.3836911625422</c:v>
                      </c:pt>
                      <c:pt idx="368" formatCode="0.00E+00">
                        <c:v>5915.4772382939091</c:v>
                      </c:pt>
                      <c:pt idx="369" formatCode="0.00E+00">
                        <c:v>6009.1140456071671</c:v>
                      </c:pt>
                      <c:pt idx="370" formatCode="0.00E+00">
                        <c:v>6240.6934969395552</c:v>
                      </c:pt>
                      <c:pt idx="371" formatCode="0.00E+00">
                        <c:v>6613.3691017172805</c:v>
                      </c:pt>
                      <c:pt idx="372" formatCode="0.00E+00">
                        <c:v>6655.1820550939474</c:v>
                      </c:pt>
                      <c:pt idx="373" formatCode="0.00E+00">
                        <c:v>6644.3380289130082</c:v>
                      </c:pt>
                      <c:pt idx="374" formatCode="0.00E+00">
                        <c:v>6569.5575701797306</c:v>
                      </c:pt>
                      <c:pt idx="375" formatCode="0.00E+00">
                        <c:v>6751.5808749152566</c:v>
                      </c:pt>
                      <c:pt idx="376" formatCode="0.00E+00">
                        <c:v>6835.8283610149683</c:v>
                      </c:pt>
                      <c:pt idx="377" formatCode="0.00E+00">
                        <c:v>7804.6415364321547</c:v>
                      </c:pt>
                      <c:pt idx="378" formatCode="0.00E+00">
                        <c:v>6928.7766918842499</c:v>
                      </c:pt>
                      <c:pt idx="379" formatCode="0.00E+00">
                        <c:v>6569.1055003477441</c:v>
                      </c:pt>
                      <c:pt idx="380" formatCode="0.00E+00">
                        <c:v>6608.0160773692251</c:v>
                      </c:pt>
                      <c:pt idx="381" formatCode="0.00E+00">
                        <c:v>6663.0501904212624</c:v>
                      </c:pt>
                      <c:pt idx="382" formatCode="0.00E+00">
                        <c:v>7258.832777619542</c:v>
                      </c:pt>
                      <c:pt idx="383" formatCode="0.00E+00">
                        <c:v>8900.7935914863701</c:v>
                      </c:pt>
                      <c:pt idx="384" formatCode="0.00E+00">
                        <c:v>8585.2028515988313</c:v>
                      </c:pt>
                      <c:pt idx="385" formatCode="0.00E+00">
                        <c:v>7242.8652828865979</c:v>
                      </c:pt>
                      <c:pt idx="386" formatCode="0.00E+00">
                        <c:v>7238.2919308089795</c:v>
                      </c:pt>
                      <c:pt idx="387" formatCode="0.00E+00">
                        <c:v>7305.68503535939</c:v>
                      </c:pt>
                      <c:pt idx="388" formatCode="0.00E+00">
                        <c:v>6995.8703306074012</c:v>
                      </c:pt>
                      <c:pt idx="389" formatCode="0.00E+00">
                        <c:v>7163.7611346861186</c:v>
                      </c:pt>
                      <c:pt idx="390" formatCode="0.00E+00">
                        <c:v>6703.6773040590651</c:v>
                      </c:pt>
                      <c:pt idx="391" formatCode="0.00E+00">
                        <c:v>6784.0097210186241</c:v>
                      </c:pt>
                      <c:pt idx="392" formatCode="0.00E+00">
                        <c:v>6912.6288940860577</c:v>
                      </c:pt>
                      <c:pt idx="393" formatCode="0.00E+00">
                        <c:v>7547.31135006157</c:v>
                      </c:pt>
                      <c:pt idx="394" formatCode="0.00E+00">
                        <c:v>7682.4487341849199</c:v>
                      </c:pt>
                      <c:pt idx="395" formatCode="0.00E+00">
                        <c:v>7866.1925196320162</c:v>
                      </c:pt>
                      <c:pt idx="396" formatCode="0.00E+00">
                        <c:v>7717.110105135921</c:v>
                      </c:pt>
                      <c:pt idx="397" formatCode="0.00E+00">
                        <c:v>7652.5992054251874</c:v>
                      </c:pt>
                      <c:pt idx="398" formatCode="0.00E+00">
                        <c:v>7501.5230467089441</c:v>
                      </c:pt>
                      <c:pt idx="399" formatCode="0.00E+00">
                        <c:v>7508.7318852794506</c:v>
                      </c:pt>
                      <c:pt idx="400" formatCode="0.00E+00">
                        <c:v>7556.8449625732646</c:v>
                      </c:pt>
                      <c:pt idx="401" formatCode="0.00E+00">
                        <c:v>7732.6851055645493</c:v>
                      </c:pt>
                      <c:pt idx="402" formatCode="0.00E+00">
                        <c:v>7866.0329247157579</c:v>
                      </c:pt>
                      <c:pt idx="403" formatCode="0.00E+00">
                        <c:v>7773.1784883269129</c:v>
                      </c:pt>
                      <c:pt idx="404" formatCode="0.00E+00">
                        <c:v>7753.0622030914546</c:v>
                      </c:pt>
                      <c:pt idx="405" formatCode="0.00E+00">
                        <c:v>7790.0179848440412</c:v>
                      </c:pt>
                      <c:pt idx="406" formatCode="0.00E+00">
                        <c:v>7814.4320163163502</c:v>
                      </c:pt>
                      <c:pt idx="407" formatCode="0.00E+00">
                        <c:v>7897.6827931775542</c:v>
                      </c:pt>
                      <c:pt idx="408" formatCode="0.00E+00">
                        <c:v>8550.8399868118941</c:v>
                      </c:pt>
                      <c:pt idx="409" formatCode="0.00E+00">
                        <c:v>8241.1855142793829</c:v>
                      </c:pt>
                      <c:pt idx="410" formatCode="0.00E+00">
                        <c:v>8078.2642152464159</c:v>
                      </c:pt>
                      <c:pt idx="411" formatCode="0.00E+00">
                        <c:v>8039.3373113821926</c:v>
                      </c:pt>
                      <c:pt idx="412" formatCode="0.00E+00">
                        <c:v>8076.1749217458628</c:v>
                      </c:pt>
                      <c:pt idx="413" formatCode="0.00E+00">
                        <c:v>8109.8959251716797</c:v>
                      </c:pt>
                      <c:pt idx="414" formatCode="0.00E+00">
                        <c:v>8147.861959325759</c:v>
                      </c:pt>
                      <c:pt idx="415" formatCode="0.00E+00">
                        <c:v>8193.7166098886391</c:v>
                      </c:pt>
                      <c:pt idx="416" formatCode="0.00E+00">
                        <c:v>8232.9048496802734</c:v>
                      </c:pt>
                      <c:pt idx="417" formatCode="0.00E+00">
                        <c:v>8283.2688910089328</c:v>
                      </c:pt>
                      <c:pt idx="418" formatCode="0.00E+00">
                        <c:v>8327.9530869570572</c:v>
                      </c:pt>
                      <c:pt idx="419" formatCode="0.00E+00">
                        <c:v>8367.5053631332285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E1-4483-BCD9-97F0CB95379A}"/>
                  </c:ext>
                </c:extLst>
              </c15:ser>
            </c15:filteredLineSeries>
          </c:ext>
        </c:extLst>
      </c:lineChart>
      <c:catAx>
        <c:axId val="1046346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3472"/>
        <c:crosses val="autoZero"/>
        <c:auto val="1"/>
        <c:lblAlgn val="ctr"/>
        <c:lblOffset val="100"/>
        <c:tickMarkSkip val="30"/>
        <c:noMultiLvlLbl val="0"/>
      </c:catAx>
      <c:valAx>
        <c:axId val="917923472"/>
        <c:scaling>
          <c:orientation val="minMax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Nitrogen atoms /cm^3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104775</xdr:rowOff>
    </xdr:from>
    <xdr:to>
      <xdr:col>4</xdr:col>
      <xdr:colOff>2124075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C756-EEC4-4D77-94F7-600F4696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</xdr:row>
      <xdr:rowOff>123825</xdr:rowOff>
    </xdr:from>
    <xdr:to>
      <xdr:col>4</xdr:col>
      <xdr:colOff>2409825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882C9-A28D-42F7-BBDE-D4D24B48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38100</xdr:rowOff>
    </xdr:from>
    <xdr:to>
      <xdr:col>5</xdr:col>
      <xdr:colOff>476250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60B63-1EF8-4A5F-B481-10139BB2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28575</xdr:rowOff>
    </xdr:from>
    <xdr:to>
      <xdr:col>5</xdr:col>
      <xdr:colOff>304800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653C-06C3-4B8D-B264-DBE2F2287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47625</xdr:rowOff>
    </xdr:from>
    <xdr:to>
      <xdr:col>5</xdr:col>
      <xdr:colOff>276225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A9FAB-8533-45E4-BD9D-BCCDB8F6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76200</xdr:rowOff>
    </xdr:from>
    <xdr:to>
      <xdr:col>5</xdr:col>
      <xdr:colOff>276225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B0AA3-E307-4874-80C0-609011FC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19050</xdr:rowOff>
    </xdr:from>
    <xdr:to>
      <xdr:col>5</xdr:col>
      <xdr:colOff>361950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E940A-EF0A-40EC-BF1F-B834B795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104775</xdr:rowOff>
    </xdr:from>
    <xdr:to>
      <xdr:col>6</xdr:col>
      <xdr:colOff>9525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88114-193D-4202-949A-A25F63DF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66675</xdr:rowOff>
    </xdr:from>
    <xdr:to>
      <xdr:col>5</xdr:col>
      <xdr:colOff>523875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A9553-4258-4B62-97F7-63312FFD0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FFF00-7E28-431A-AE37-97172E788377}" name="Table1" displayName="Table1" ref="A1:E421" totalsRowShown="0">
  <autoFilter ref="A1:E421" xr:uid="{9C837203-3118-44F8-85D1-F05C6E6BE0C3}"/>
  <tableColumns count="5">
    <tableColumn id="1" xr3:uid="{9B7AC60B-C557-44D9-8FEA-6C89C9940C0B}" name="Date" dataDxfId="42"/>
    <tableColumn id="2" xr3:uid="{523627FC-1694-42E7-8579-911CEA97A2D0}" name="Density, g/cm-3"/>
    <tableColumn id="3" xr3:uid="{CE823654-E520-410B-BA18-8A83603A2BB6}" name="Forecast(Density, g/cm-3)" dataDxfId="41">
      <calculatedColumnFormula>_xlfn.FORECAST.ETS(A2,$B$2:$B$298,$A$2:$A$298,175,1)</calculatedColumnFormula>
    </tableColumn>
    <tableColumn id="4" xr3:uid="{0FB366C1-015D-47D9-9695-A2384139FC88}" name="Lower Confidence Bound(Density, g/cm-3)" dataDxfId="40">
      <calculatedColumnFormula>C2-_xlfn.FORECAST.ETS.CONFINT(A2,$B$2:$B$298,$A$2:$A$298,0.95,175,1)</calculatedColumnFormula>
    </tableColumn>
    <tableColumn id="5" xr3:uid="{356D2B97-C2AE-44F3-9FED-536D1B0174C3}" name="Upper Confidence Bound(Density, g/cm-3)" dataDxfId="39">
      <calculatedColumnFormula>C2+_xlfn.FORECAST.ETS.CONFINT(A2,$B$2:$B$298,$A$2:$A$298,0.95,175,1)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F47DC1-4238-40E7-9B89-7A742FA890B9}" name="Table10" displayName="Table10" ref="G1:H8" totalsRowShown="0">
  <autoFilter ref="G1:H8" xr:uid="{723235B0-791A-4BDF-85A9-3C6F5EDAA5A2}"/>
  <tableColumns count="2">
    <tableColumn id="1" xr3:uid="{45590C63-4150-44F1-8854-6618EEFB8C81}" name="Statistic"/>
    <tableColumn id="2" xr3:uid="{33A1DE7C-E51F-467B-BD1D-817755572EDF}" name="Value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C4E2F5-19A8-4024-BAB7-4CD95E22F9E1}" name="Table7" displayName="Table7" ref="A1:E421" totalsRowShown="0">
  <autoFilter ref="A1:E421" xr:uid="{74881BDF-ED60-448A-80E4-2A393E788297}"/>
  <tableColumns count="5">
    <tableColumn id="1" xr3:uid="{78EEA7FB-D94B-4A70-8751-78A26C39CBBD}" name="Date" dataDxfId="18"/>
    <tableColumn id="2" xr3:uid="{30D0698F-21F2-40B2-8945-929A6467D4BE}" name="He, cm-3"/>
    <tableColumn id="3" xr3:uid="{BADB2166-92A8-4E54-A49D-7536F770715E}" name="Forecast(He, cm-3)" dataDxfId="17">
      <calculatedColumnFormula>_xlfn.FORECAST.ETS(A2,$B$2:$B$298,$A$2:$A$298,157,1)</calculatedColumnFormula>
    </tableColumn>
    <tableColumn id="4" xr3:uid="{BE1EBA2C-922B-46BC-8617-FF7BFE8A6B5D}" name="Lower Confidence Bound(He, cm-3)" dataDxfId="16">
      <calculatedColumnFormula>C2-_xlfn.FORECAST.ETS.CONFINT(A2,$B$2:$B$298,$A$2:$A$298,0.95,157,1)</calculatedColumnFormula>
    </tableColumn>
    <tableColumn id="5" xr3:uid="{4EBE752B-B54D-4324-809D-1731B9173A86}" name="Upper Confidence Bound(He, cm-3)" dataDxfId="15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BC541E-6D71-41DD-BE1D-FD238E5821D9}" name="Table8" displayName="Table8" ref="G1:H8" totalsRowShown="0">
  <autoFilter ref="G1:H8" xr:uid="{3F8BEBA4-A158-4218-A462-5235B57877C8}"/>
  <tableColumns count="2">
    <tableColumn id="1" xr3:uid="{FA81F16D-B071-4155-8B4E-70E9DD3CB514}" name="Statistic"/>
    <tableColumn id="2" xr3:uid="{ABEAB085-DE23-44BD-A9AE-73E34C0781F4}" name="Value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5A30AA2-A35E-40FB-A200-BC57201CEC7F}" name="Table17" displayName="Table17" ref="A1:E421" totalsRowShown="0">
  <autoFilter ref="A1:E421" xr:uid="{3CF28B09-8127-40FF-A5FD-52DCD5E5AE88}"/>
  <tableColumns count="5">
    <tableColumn id="1" xr3:uid="{8223DE46-C0CA-4DCA-9E58-D30C353211C7}" name="Date" dataDxfId="4"/>
    <tableColumn id="2" xr3:uid="{2A2EE19E-6800-4624-88EE-AB9FCC3F4C9E}" name="Ar, cm-3"/>
    <tableColumn id="3" xr3:uid="{FD66F0A2-489C-4279-921B-8D3B200356B1}" name="Forecast(Ar, cm-3)" dataDxfId="3">
      <calculatedColumnFormula>_xlfn.FORECAST.ETS(A2,$B$2:$B$298,$A$2:$A$298,157,1)</calculatedColumnFormula>
    </tableColumn>
    <tableColumn id="4" xr3:uid="{64E18956-A4C5-4789-AF03-3020263DC901}" name="Lower Confidence Bound(Ar, cm-3)" dataDxfId="2">
      <calculatedColumnFormula>C2-_xlfn.FORECAST.ETS.CONFINT(A2,$B$2:$B$298,$A$2:$A$298,0.95,157,1)</calculatedColumnFormula>
    </tableColumn>
    <tableColumn id="5" xr3:uid="{9564E82C-40D3-4BC8-AF11-F299FC8BD80C}" name="Upper Confidence Bound(Ar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4A493F5-11E1-4BF9-AE7F-843C0FA09084}" name="Table18" displayName="Table18" ref="G1:H8" totalsRowShown="0">
  <autoFilter ref="G1:H8" xr:uid="{8B030C98-B709-4BBF-B178-1EDDBD3B59BD}"/>
  <tableColumns count="2">
    <tableColumn id="1" xr3:uid="{7CF0393A-0AC3-4DBF-8988-8BB56C9ABC86}" name="Statistic"/>
    <tableColumn id="2" xr3:uid="{77A797C6-B051-4E11-948E-BE65EA2AC0E0}" name="Value" dataDxfId="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9F5BC-3259-4404-B6C8-94339F096E0E}" name="Table5" displayName="Table5" ref="A1:E421" totalsRowShown="0">
  <autoFilter ref="A1:E421" xr:uid="{8853A054-78B3-4B6D-9F5E-603510EA50CE}"/>
  <tableColumns count="5">
    <tableColumn id="1" xr3:uid="{5B7248BB-ECC3-459A-9BD5-918F12A1B369}" name="Date" dataDxfId="13"/>
    <tableColumn id="2" xr3:uid="{6F2E46E8-E1C5-4899-9A6B-CA3A4680FB35}" name="H, cm-3"/>
    <tableColumn id="3" xr3:uid="{9EE47A0B-9E8E-44A5-9EBC-7474A95CF038}" name="Forecast(H, cm-3)" dataDxfId="12">
      <calculatedColumnFormula>_xlfn.FORECAST.ETS(A2,$B$2:$B$298,$A$2:$A$298,157,1)</calculatedColumnFormula>
    </tableColumn>
    <tableColumn id="4" xr3:uid="{7448DA33-FB9B-4620-A76D-5CB1910DB3FF}" name="Lower Confidence Bound(H, cm-3)" dataDxfId="11">
      <calculatedColumnFormula>C2-_xlfn.FORECAST.ETS.CONFINT(A2,$B$2:$B$298,$A$2:$A$298,0.95,157,1)</calculatedColumnFormula>
    </tableColumn>
    <tableColumn id="5" xr3:uid="{FFBACDB8-D749-44A3-80A7-651B59A51C38}" name="Upper Confidence Bound(H, cm-3)" dataDxfId="1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54E27-ED93-48EE-BA59-7E78FC97B4CA}" name="Table3" displayName="Table3" ref="A1:E421" totalsRowShown="0">
  <autoFilter ref="A1:E421" xr:uid="{209A5943-2A2C-4DF3-A804-D77D41529F38}"/>
  <tableColumns count="5">
    <tableColumn id="1" xr3:uid="{55599232-7F8F-480B-8D71-37407D2BE9BD}" name="Date" dataDxfId="9"/>
    <tableColumn id="2" xr3:uid="{63036E68-745F-43F0-925D-942076FE8FE7}" name="N, cm-3"/>
    <tableColumn id="3" xr3:uid="{280C623C-5942-4219-A235-20C061870DDA}" name="Forecast(N, cm-3)" dataDxfId="8">
      <calculatedColumnFormula>_xlfn.FORECAST.ETS(A2,$B$2:$B$298,$A$2:$A$298,157,1)</calculatedColumnFormula>
    </tableColumn>
    <tableColumn id="4" xr3:uid="{8F8224E2-BC7F-4BE5-B8CB-217975C6A857}" name="Lower Confidence Bound(N, cm-3)" dataDxfId="7">
      <calculatedColumnFormula>C2-_xlfn.FORECAST.ETS.CONFINT(A2,$B$2:$B$298,$A$2:$A$298,0.95,157,1)</calculatedColumnFormula>
    </tableColumn>
    <tableColumn id="5" xr3:uid="{E5AABB1D-992A-471A-824F-A7DDC92623E6}" name="Upper Confidence Bound(N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52EE8-E9F4-4BBC-984A-6D40C3A402C8}" name="Table4" displayName="Table4" ref="G1:H8" totalsRowShown="0">
  <autoFilter ref="G1:H8" xr:uid="{C4A342AA-1234-4349-9DA2-B233732E3725}"/>
  <tableColumns count="2">
    <tableColumn id="1" xr3:uid="{BFCC6994-9076-4997-B7E3-3948057F9C2C}" name="Statistic"/>
    <tableColumn id="2" xr3:uid="{7215B1E1-E202-4DFE-A128-29FF75BB0087}" name="Valu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E71225-C5F1-4133-BAB9-2232DF30296E}" name="Table2" displayName="Table2" ref="G1:H8" totalsRowShown="0">
  <autoFilter ref="G1:H8" xr:uid="{DA745FF1-3987-4AA5-BAE0-C0D72A257A58}"/>
  <tableColumns count="2">
    <tableColumn id="1" xr3:uid="{0C1BBC03-6F93-412D-A275-35C42EF892A9}" name="Statistic"/>
    <tableColumn id="2" xr3:uid="{B103EC0E-0C64-4565-8A81-3D54F07F6359}" name="Value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4C3F44-69BB-44E1-86DF-914B9B0D57B0}" name="Table13" displayName="Table13" ref="A1:E421" totalsRowShown="0">
  <autoFilter ref="A1:E421" xr:uid="{864B509C-780E-4C3E-AD29-9169D68600A0}"/>
  <tableColumns count="5">
    <tableColumn id="1" xr3:uid="{868B2D03-F492-4813-AAF5-053131A0EEB5}" name="Date" dataDxfId="37"/>
    <tableColumn id="2" xr3:uid="{0A1BE1E8-D3EF-4E73-93D3-AC00F2632395}" name="Temperature, K"/>
    <tableColumn id="3" xr3:uid="{02DFA3A4-A0CC-4B0A-BC67-481C1207644C}" name="Forecast(Temperature, K)">
      <calculatedColumnFormula>_xlfn.FORECAST.ETS(A2,$B$2:$B$298,$A$2:$A$298,157,1)</calculatedColumnFormula>
    </tableColumn>
    <tableColumn id="4" xr3:uid="{64461E4D-C1F6-4285-B58B-681AD3769FFA}" name="Lower Confidence Bound(Temperature, K)" dataDxfId="36">
      <calculatedColumnFormula>C2-_xlfn.FORECAST.ETS.CONFINT(A2,$B$2:$B$298,$A$2:$A$298,0.95,157,1)</calculatedColumnFormula>
    </tableColumn>
    <tableColumn id="5" xr3:uid="{10B9BB52-CDA7-4A20-8382-5FCA698AE8AB}" name="Upper Confidence Bound(Temperature, K)" dataDxfId="35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623399-2BD1-4BC0-9BCE-3503ED21D9A9}" name="Table14" displayName="Table14" ref="G1:H8" totalsRowShown="0">
  <autoFilter ref="G1:H8" xr:uid="{71E8F5DD-6A9C-4A77-94D7-FE7813F9299B}"/>
  <tableColumns count="2">
    <tableColumn id="1" xr3:uid="{2527E812-FE03-4F05-80ED-5F6CFA9398A8}" name="Statistic"/>
    <tableColumn id="2" xr3:uid="{7405E013-A1E0-4599-B90C-4F38790C04A0}" name="Value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46DDAC-3C58-4F92-BFB4-C08A785A37C6}" name="Table15" displayName="Table15" ref="A1:E421" totalsRowShown="0">
  <autoFilter ref="A1:E421" xr:uid="{F7F09E1B-BC3C-49CB-947F-8E44733F9933}"/>
  <tableColumns count="5">
    <tableColumn id="1" xr3:uid="{2673BC4D-4438-4967-A7BD-6E1F30FB9E76}" name="Date" dataDxfId="33"/>
    <tableColumn id="2" xr3:uid="{F610FDE1-DF96-4911-B9FB-C2D2F59BE190}" name="O, cm-3"/>
    <tableColumn id="3" xr3:uid="{CBA46BA5-F7CC-4446-A65A-DC025D6567ED}" name="Forecast(O, cm-3)" dataDxfId="32">
      <calculatedColumnFormula>_xlfn.FORECAST.ETS(A2,$B$2:$B$298,$A$2:$A$298,157,1)</calculatedColumnFormula>
    </tableColumn>
    <tableColumn id="4" xr3:uid="{457A98E4-46A4-479B-8FB9-21AB385CC1A6}" name="Lower Confidence Bound(O, cm-3)" dataDxfId="31">
      <calculatedColumnFormula>C2-_xlfn.FORECAST.ETS.CONFINT(A2,$B$2:$B$298,$A$2:$A$298,0.95,157,1)</calculatedColumnFormula>
    </tableColumn>
    <tableColumn id="5" xr3:uid="{50DA0DA8-A7D7-4BAB-94CD-9B387A9E1FFA}" name="Upper Confidence Bound(O, cm-3)" dataDxfId="3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CF0E04-1E7D-424A-8F57-F1507D887B70}" name="Table16" displayName="Table16" ref="G1:H8" totalsRowShown="0">
  <autoFilter ref="G1:H8" xr:uid="{362E3033-B895-4623-8641-F584B19964B2}"/>
  <tableColumns count="2">
    <tableColumn id="1" xr3:uid="{E22700B6-28F1-4821-8C10-8A4D3CF10EE3}" name="Statistic"/>
    <tableColumn id="2" xr3:uid="{98595366-1111-4E1C-8763-5DB44705E55D}" name="Value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075356-B44B-440A-8EF1-6F9A982ED792}" name="Table11" displayName="Table11" ref="A1:E412" totalsRowShown="0">
  <autoFilter ref="A1:E412" xr:uid="{5464C812-0D04-4DDE-B432-38414D6DEE13}"/>
  <tableColumns count="5">
    <tableColumn id="1" xr3:uid="{18EAD7E9-F723-4C91-A202-60167AF0288C}" name="Date" dataDxfId="28"/>
    <tableColumn id="2" xr3:uid="{FEF062E7-DDF7-4495-AEAE-387B259B05A5}" name="N2, cm-3"/>
    <tableColumn id="3" xr3:uid="{B55FA748-269C-4163-A802-0E5167853925}" name="Forecast(N2, cm-3)" dataDxfId="27">
      <calculatedColumnFormula>_xlfn.FORECAST.ETS(A2,$B$2:$B$298,$A$2:$A$298,157,1)</calculatedColumnFormula>
    </tableColumn>
    <tableColumn id="4" xr3:uid="{975FEA1B-C0D7-4020-950B-8B253EDFE8E7}" name="Lower Confidence Bound(N2, cm-3)" dataDxfId="26">
      <calculatedColumnFormula>C2-_xlfn.FORECAST.ETS.CONFINT(A2,$B$2:$B$298,$A$2:$A$298,0.95,157,1)</calculatedColumnFormula>
    </tableColumn>
    <tableColumn id="5" xr3:uid="{99BB0AE6-CA40-480A-B149-5CC9CD9F2278}" name="Upper Confidence Bound(N2, cm-3)" dataDxfId="25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B38205-AC88-471B-9A3A-D8B7F7B65B1D}" name="Table12" displayName="Table12" ref="G1:H8" totalsRowShown="0">
  <autoFilter ref="G1:H8" xr:uid="{482EF6C4-64AE-4DB8-B534-0A955295D3E7}"/>
  <tableColumns count="2">
    <tableColumn id="1" xr3:uid="{C93C4449-D6B1-4611-8E60-2E652B4EABDC}" name="Statistic"/>
    <tableColumn id="2" xr3:uid="{4A84FC8A-D8FC-4CCC-A05B-BA5BFEBA74B9}" name="Value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3BAC60-977E-4190-B13C-FF98FC1C8590}" name="Table9" displayName="Table9" ref="A1:E412" totalsRowShown="0">
  <autoFilter ref="A1:E412" xr:uid="{2C8DDCEA-C626-4E64-922E-9E607BBD7072}"/>
  <tableColumns count="5">
    <tableColumn id="1" xr3:uid="{8CBF1B75-153A-4DDE-854F-AAF54DAED9DA}" name="Date" dataDxfId="23"/>
    <tableColumn id="2" xr3:uid="{2F867AF5-9CC2-4F6E-B5D7-ADF2C46ADC83}" name="O2, cm-3"/>
    <tableColumn id="3" xr3:uid="{AE955C48-D3F1-4752-AEE8-E85708584D34}" name="Forecast(O2, cm-3)" dataDxfId="22">
      <calculatedColumnFormula>_xlfn.FORECAST.ETS(A2,$B$2:$B$298,$A$2:$A$298,157,1)</calculatedColumnFormula>
    </tableColumn>
    <tableColumn id="4" xr3:uid="{10193C43-8C40-480F-97BD-B650598B7FDB}" name="Lower Confidence Bound(O2, cm-3)" dataDxfId="21">
      <calculatedColumnFormula>C2-_xlfn.FORECAST.ETS.CONFINT(A2,$B$2:$B$298,$A$2:$A$298,0.95,157,1)</calculatedColumnFormula>
    </tableColumn>
    <tableColumn id="5" xr3:uid="{1A65B4D2-0EDD-4CA2-8B89-720124B0D7C1}" name="Upper Confidence Bound(O2, cm-3)" dataDxfId="2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63AE-E610-4455-ACE7-30ECCB6B61FD}">
  <dimension ref="A1:H421"/>
  <sheetViews>
    <sheetView tabSelected="1" workbookViewId="0">
      <selection activeCell="J9" sqref="J9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7.6149999999999995E-19</v>
      </c>
      <c r="G2" t="s">
        <v>15</v>
      </c>
      <c r="H2" s="3">
        <f>_xlfn.FORECAST.ETS.STAT($B$2:$B$298,$A$2:$A$298,1,175,1)</f>
        <v>0.16666700000000001</v>
      </c>
    </row>
    <row r="3" spans="1:8" x14ac:dyDescent="0.2">
      <c r="A3" s="1">
        <v>35096</v>
      </c>
      <c r="B3" s="2">
        <v>7.9890000000000004E-19</v>
      </c>
      <c r="G3" t="s">
        <v>16</v>
      </c>
      <c r="H3" s="3">
        <f>_xlfn.FORECAST.ETS.STAT($B$2:$B$298,$A$2:$A$298,2,175,1)</f>
        <v>1E-3</v>
      </c>
    </row>
    <row r="4" spans="1:8" x14ac:dyDescent="0.2">
      <c r="A4" s="1">
        <v>35125</v>
      </c>
      <c r="B4" s="2">
        <v>8.6119999999999999E-19</v>
      </c>
      <c r="G4" t="s">
        <v>17</v>
      </c>
      <c r="H4" s="3">
        <f>_xlfn.FORECAST.ETS.STAT($B$2:$B$298,$A$2:$A$298,3,175,1)</f>
        <v>8.3333299999999999E-2</v>
      </c>
    </row>
    <row r="5" spans="1:8" x14ac:dyDescent="0.2">
      <c r="A5" s="1">
        <v>35156</v>
      </c>
      <c r="B5" s="2">
        <v>1.096E-18</v>
      </c>
      <c r="G5" t="s">
        <v>18</v>
      </c>
      <c r="H5" s="3">
        <f>_xlfn.FORECAST.ETS.STAT($B$2:$B$298,$A$2:$A$298,4,175,1)</f>
        <v>0.38634770981406663</v>
      </c>
    </row>
    <row r="6" spans="1:8" x14ac:dyDescent="0.2">
      <c r="A6" s="1">
        <v>35186</v>
      </c>
      <c r="B6" s="2">
        <v>9.7080000000000007E-19</v>
      </c>
      <c r="G6" t="s">
        <v>19</v>
      </c>
      <c r="H6" s="3">
        <f>_xlfn.FORECAST.ETS.STAT($B$2:$B$298,$A$2:$A$298,5,175,1)</f>
        <v>0.22511296229486358</v>
      </c>
    </row>
    <row r="7" spans="1:8" x14ac:dyDescent="0.2">
      <c r="A7" s="1">
        <v>35217</v>
      </c>
      <c r="B7" s="2">
        <v>7.2010000000000002E-19</v>
      </c>
      <c r="G7" t="s">
        <v>20</v>
      </c>
      <c r="H7" s="3">
        <f>_xlfn.FORECAST.ETS.STAT($B$2:$B$298,$A$2:$A$298,6,175,1)</f>
        <v>2.0199929548498262E-19</v>
      </c>
    </row>
    <row r="8" spans="1:8" x14ac:dyDescent="0.2">
      <c r="A8" s="1">
        <v>35247</v>
      </c>
      <c r="B8" s="2">
        <v>6.2460000000000003E-19</v>
      </c>
      <c r="G8" t="s">
        <v>21</v>
      </c>
      <c r="H8" s="3">
        <f>_xlfn.FORECAST.ETS.STAT($B$2:$B$298,$A$2:$A$298,7,175,1)</f>
        <v>3.0059528278629525E-19</v>
      </c>
    </row>
    <row r="9" spans="1:8" x14ac:dyDescent="0.2">
      <c r="A9" s="1">
        <v>35278</v>
      </c>
      <c r="B9" s="2">
        <v>6.9120000000000003E-19</v>
      </c>
    </row>
    <row r="10" spans="1:8" x14ac:dyDescent="0.2">
      <c r="A10" s="1">
        <v>35309</v>
      </c>
      <c r="B10" s="2">
        <v>7.6390000000000003E-19</v>
      </c>
    </row>
    <row r="11" spans="1:8" x14ac:dyDescent="0.2">
      <c r="A11" s="1">
        <v>35339</v>
      </c>
      <c r="B11" s="2">
        <v>9.3299999999999997E-19</v>
      </c>
    </row>
    <row r="12" spans="1:8" x14ac:dyDescent="0.2">
      <c r="A12" s="1">
        <v>35370</v>
      </c>
      <c r="B12" s="2">
        <v>9.8080000000000001E-19</v>
      </c>
    </row>
    <row r="13" spans="1:8" x14ac:dyDescent="0.2">
      <c r="A13" s="1">
        <v>35400</v>
      </c>
      <c r="B13" s="2">
        <v>9.3560000000000005E-19</v>
      </c>
    </row>
    <row r="14" spans="1:8" x14ac:dyDescent="0.2">
      <c r="A14" s="1">
        <v>35431</v>
      </c>
      <c r="B14" s="2">
        <v>7.6509999999999998E-19</v>
      </c>
    </row>
    <row r="15" spans="1:8" x14ac:dyDescent="0.2">
      <c r="A15" s="1">
        <v>35462</v>
      </c>
      <c r="B15" s="2">
        <v>7.5550000000000004E-19</v>
      </c>
    </row>
    <row r="16" spans="1:8" x14ac:dyDescent="0.2">
      <c r="A16" s="1">
        <v>35490</v>
      </c>
      <c r="B16" s="2">
        <v>1.027E-18</v>
      </c>
    </row>
    <row r="17" spans="1:2" x14ac:dyDescent="0.2">
      <c r="A17" s="1">
        <v>35521</v>
      </c>
      <c r="B17" s="2">
        <v>1.19E-18</v>
      </c>
    </row>
    <row r="18" spans="1:2" x14ac:dyDescent="0.2">
      <c r="A18" s="1">
        <v>35551</v>
      </c>
      <c r="B18" s="2">
        <v>1.3660000000000001E-18</v>
      </c>
    </row>
    <row r="19" spans="1:2" x14ac:dyDescent="0.2">
      <c r="A19" s="1">
        <v>35582</v>
      </c>
      <c r="B19" s="2">
        <v>7.8650000000000001E-19</v>
      </c>
    </row>
    <row r="20" spans="1:2" x14ac:dyDescent="0.2">
      <c r="A20" s="1">
        <v>35612</v>
      </c>
      <c r="B20" s="2">
        <v>6.005E-19</v>
      </c>
    </row>
    <row r="21" spans="1:2" x14ac:dyDescent="0.2">
      <c r="A21" s="1">
        <v>35643</v>
      </c>
      <c r="B21" s="2">
        <v>6.3080000000000004E-19</v>
      </c>
    </row>
    <row r="22" spans="1:2" x14ac:dyDescent="0.2">
      <c r="A22" s="1">
        <v>35674</v>
      </c>
      <c r="B22" s="2">
        <v>8.8400000000000007E-19</v>
      </c>
    </row>
    <row r="23" spans="1:2" x14ac:dyDescent="0.2">
      <c r="A23" s="1">
        <v>35704</v>
      </c>
      <c r="B23" s="2">
        <v>1.8349999999999999E-18</v>
      </c>
    </row>
    <row r="24" spans="1:2" x14ac:dyDescent="0.2">
      <c r="A24" s="1">
        <v>35735</v>
      </c>
      <c r="B24" s="2">
        <v>1.4829999999999999E-18</v>
      </c>
    </row>
    <row r="25" spans="1:2" x14ac:dyDescent="0.2">
      <c r="A25" s="1">
        <v>35765</v>
      </c>
      <c r="B25" s="2">
        <v>1.266E-18</v>
      </c>
    </row>
    <row r="26" spans="1:2" x14ac:dyDescent="0.2">
      <c r="A26" s="1">
        <v>35796</v>
      </c>
      <c r="B26" s="2">
        <v>9.8760000000000005E-19</v>
      </c>
    </row>
    <row r="27" spans="1:2" x14ac:dyDescent="0.2">
      <c r="A27" s="1">
        <v>35827</v>
      </c>
      <c r="B27" s="2">
        <v>1.0129999999999999E-18</v>
      </c>
    </row>
    <row r="28" spans="1:2" x14ac:dyDescent="0.2">
      <c r="A28" s="1">
        <v>35855</v>
      </c>
      <c r="B28" s="2">
        <v>1.479E-18</v>
      </c>
    </row>
    <row r="29" spans="1:2" x14ac:dyDescent="0.2">
      <c r="A29" s="1">
        <v>35886</v>
      </c>
      <c r="B29" s="2">
        <v>1.5740000000000001E-18</v>
      </c>
    </row>
    <row r="30" spans="1:2" x14ac:dyDescent="0.2">
      <c r="A30" s="1">
        <v>35916</v>
      </c>
      <c r="B30" s="2">
        <v>1.7080000000000001E-18</v>
      </c>
    </row>
    <row r="31" spans="1:2" x14ac:dyDescent="0.2">
      <c r="A31" s="1">
        <v>35947</v>
      </c>
      <c r="B31" s="2">
        <v>1.051E-18</v>
      </c>
    </row>
    <row r="32" spans="1:2" x14ac:dyDescent="0.2">
      <c r="A32" s="1">
        <v>35977</v>
      </c>
      <c r="B32" s="2">
        <v>9.6489999999999997E-19</v>
      </c>
    </row>
    <row r="33" spans="1:2" x14ac:dyDescent="0.2">
      <c r="A33" s="1">
        <v>36008</v>
      </c>
      <c r="B33" s="2">
        <v>1.282E-18</v>
      </c>
    </row>
    <row r="34" spans="1:2" x14ac:dyDescent="0.2">
      <c r="A34" s="1">
        <v>36039</v>
      </c>
      <c r="B34" s="2">
        <v>2.332E-18</v>
      </c>
    </row>
    <row r="35" spans="1:2" x14ac:dyDescent="0.2">
      <c r="A35" s="1">
        <v>36069</v>
      </c>
      <c r="B35" s="2">
        <v>2.6330000000000002E-18</v>
      </c>
    </row>
    <row r="36" spans="1:2" x14ac:dyDescent="0.2">
      <c r="A36" s="1">
        <v>36100</v>
      </c>
      <c r="B36" s="2">
        <v>2.0220000000000001E-18</v>
      </c>
    </row>
    <row r="37" spans="1:2" x14ac:dyDescent="0.2">
      <c r="A37" s="1">
        <v>36130</v>
      </c>
      <c r="B37" s="2">
        <v>2.5150000000000001E-18</v>
      </c>
    </row>
    <row r="38" spans="1:2" x14ac:dyDescent="0.2">
      <c r="A38" s="1">
        <v>36161</v>
      </c>
      <c r="B38" s="2">
        <v>1.948E-18</v>
      </c>
    </row>
    <row r="39" spans="1:2" x14ac:dyDescent="0.2">
      <c r="A39" s="1">
        <v>36192</v>
      </c>
      <c r="B39" s="2">
        <v>1.219E-18</v>
      </c>
    </row>
    <row r="40" spans="1:2" x14ac:dyDescent="0.2">
      <c r="A40" s="1">
        <v>36220</v>
      </c>
      <c r="B40" s="2">
        <v>1.219E-18</v>
      </c>
    </row>
    <row r="41" spans="1:2" x14ac:dyDescent="0.2">
      <c r="A41" s="1">
        <v>36251</v>
      </c>
      <c r="B41" s="2">
        <v>2.1679999999999999E-18</v>
      </c>
    </row>
    <row r="42" spans="1:2" x14ac:dyDescent="0.2">
      <c r="A42" s="1">
        <v>36281</v>
      </c>
      <c r="B42" s="2">
        <v>2.7239999999999999E-18</v>
      </c>
    </row>
    <row r="43" spans="1:2" x14ac:dyDescent="0.2">
      <c r="A43" s="1">
        <v>36312</v>
      </c>
      <c r="B43" s="2">
        <v>2.158E-18</v>
      </c>
    </row>
    <row r="44" spans="1:2" x14ac:dyDescent="0.2">
      <c r="A44" s="1">
        <v>36342</v>
      </c>
      <c r="B44" s="2">
        <v>2.134E-18</v>
      </c>
    </row>
    <row r="45" spans="1:2" x14ac:dyDescent="0.2">
      <c r="A45" s="1">
        <v>36373</v>
      </c>
      <c r="B45" s="2">
        <v>2.1129999999999998E-18</v>
      </c>
    </row>
    <row r="46" spans="1:2" x14ac:dyDescent="0.2">
      <c r="A46" s="1">
        <v>36404</v>
      </c>
      <c r="B46" s="2">
        <v>2.9799999999999999E-18</v>
      </c>
    </row>
    <row r="47" spans="1:2" x14ac:dyDescent="0.2">
      <c r="A47" s="1">
        <v>36434</v>
      </c>
      <c r="B47" s="2">
        <v>2.6469999999999999E-18</v>
      </c>
    </row>
    <row r="48" spans="1:2" x14ac:dyDescent="0.2">
      <c r="A48" s="1">
        <v>36465</v>
      </c>
      <c r="B48" s="2">
        <v>3.6059999999999999E-18</v>
      </c>
    </row>
    <row r="49" spans="1:2" x14ac:dyDescent="0.2">
      <c r="A49" s="1">
        <v>36495</v>
      </c>
      <c r="B49" s="2">
        <v>2.7470000000000001E-18</v>
      </c>
    </row>
    <row r="50" spans="1:2" x14ac:dyDescent="0.2">
      <c r="A50" s="1">
        <v>36526</v>
      </c>
      <c r="B50" s="2">
        <v>2.4230000000000001E-18</v>
      </c>
    </row>
    <row r="51" spans="1:2" x14ac:dyDescent="0.2">
      <c r="A51" s="1">
        <v>36557</v>
      </c>
      <c r="B51" s="2">
        <v>2.0360000000000002E-18</v>
      </c>
    </row>
    <row r="52" spans="1:2" x14ac:dyDescent="0.2">
      <c r="A52" s="1">
        <v>36586</v>
      </c>
      <c r="B52" s="2">
        <v>4.9080000000000004E-18</v>
      </c>
    </row>
    <row r="53" spans="1:2" x14ac:dyDescent="0.2">
      <c r="A53" s="1">
        <v>36617</v>
      </c>
      <c r="B53" s="2">
        <v>5.8609999999999999E-18</v>
      </c>
    </row>
    <row r="54" spans="1:2" x14ac:dyDescent="0.2">
      <c r="A54" s="1">
        <v>36647</v>
      </c>
      <c r="B54" s="2">
        <v>4.4020000000000002E-18</v>
      </c>
    </row>
    <row r="55" spans="1:2" x14ac:dyDescent="0.2">
      <c r="A55" s="1">
        <v>36678</v>
      </c>
      <c r="B55" s="2">
        <v>2.5889999999999999E-18</v>
      </c>
    </row>
    <row r="56" spans="1:2" x14ac:dyDescent="0.2">
      <c r="A56" s="1">
        <v>36708</v>
      </c>
      <c r="B56" s="2">
        <v>1.9590000000000001E-18</v>
      </c>
    </row>
    <row r="57" spans="1:2" x14ac:dyDescent="0.2">
      <c r="A57" s="1">
        <v>36739</v>
      </c>
      <c r="B57" s="2">
        <v>1.8870000000000001E-18</v>
      </c>
    </row>
    <row r="58" spans="1:2" x14ac:dyDescent="0.2">
      <c r="A58" s="1">
        <v>36770</v>
      </c>
      <c r="B58" s="2">
        <v>2.9299999999999998E-18</v>
      </c>
    </row>
    <row r="59" spans="1:2" x14ac:dyDescent="0.2">
      <c r="A59" s="1">
        <v>36800</v>
      </c>
      <c r="B59" s="2">
        <v>4.2779999999999999E-18</v>
      </c>
    </row>
    <row r="60" spans="1:2" x14ac:dyDescent="0.2">
      <c r="A60" s="1">
        <v>36831</v>
      </c>
      <c r="B60" s="2">
        <v>4.1889999999999998E-18</v>
      </c>
    </row>
    <row r="61" spans="1:2" x14ac:dyDescent="0.2">
      <c r="A61" s="1">
        <v>36861</v>
      </c>
      <c r="B61" s="2">
        <v>3.2040000000000001E-18</v>
      </c>
    </row>
    <row r="62" spans="1:2" x14ac:dyDescent="0.2">
      <c r="A62" s="1">
        <v>36892</v>
      </c>
      <c r="B62" s="2">
        <v>2.025E-18</v>
      </c>
    </row>
    <row r="63" spans="1:2" x14ac:dyDescent="0.2">
      <c r="A63" s="1">
        <v>36923</v>
      </c>
      <c r="B63" s="2">
        <v>2.0580000000000001E-18</v>
      </c>
    </row>
    <row r="64" spans="1:2" x14ac:dyDescent="0.2">
      <c r="A64" s="1">
        <v>36951</v>
      </c>
      <c r="B64" s="2">
        <v>2.2239999999999999E-18</v>
      </c>
    </row>
    <row r="65" spans="1:2" x14ac:dyDescent="0.2">
      <c r="A65" s="1">
        <v>36982</v>
      </c>
      <c r="B65" s="2">
        <v>6.7470000000000004E-18</v>
      </c>
    </row>
    <row r="66" spans="1:2" x14ac:dyDescent="0.2">
      <c r="A66" s="1">
        <v>37012</v>
      </c>
      <c r="B66" s="2">
        <v>3.4199999999999999E-18</v>
      </c>
    </row>
    <row r="67" spans="1:2" x14ac:dyDescent="0.2">
      <c r="A67" s="1">
        <v>37043</v>
      </c>
      <c r="B67" s="2">
        <v>2.0449999999999999E-18</v>
      </c>
    </row>
    <row r="68" spans="1:2" x14ac:dyDescent="0.2">
      <c r="A68" s="1">
        <v>37073</v>
      </c>
      <c r="B68" s="2">
        <v>1.417E-18</v>
      </c>
    </row>
    <row r="69" spans="1:2" x14ac:dyDescent="0.2">
      <c r="A69" s="1">
        <v>37104</v>
      </c>
      <c r="B69" s="2">
        <v>1.3789999999999999E-18</v>
      </c>
    </row>
    <row r="70" spans="1:2" x14ac:dyDescent="0.2">
      <c r="A70" s="1">
        <v>37135</v>
      </c>
      <c r="B70" s="2">
        <v>2.7359999999999999E-18</v>
      </c>
    </row>
    <row r="71" spans="1:2" x14ac:dyDescent="0.2">
      <c r="A71" s="1">
        <v>37165</v>
      </c>
      <c r="B71" s="2">
        <v>9.1889999999999994E-18</v>
      </c>
    </row>
    <row r="72" spans="1:2" x14ac:dyDescent="0.2">
      <c r="A72" s="1">
        <v>37196</v>
      </c>
      <c r="B72" s="2">
        <v>7.7820000000000007E-18</v>
      </c>
    </row>
    <row r="73" spans="1:2" x14ac:dyDescent="0.2">
      <c r="A73" s="1">
        <v>37226</v>
      </c>
      <c r="B73" s="2">
        <v>5.0580000000000004E-18</v>
      </c>
    </row>
    <row r="74" spans="1:2" x14ac:dyDescent="0.2">
      <c r="A74" s="1">
        <v>37257</v>
      </c>
      <c r="B74" s="2">
        <v>4.4840000000000002E-18</v>
      </c>
    </row>
    <row r="75" spans="1:2" x14ac:dyDescent="0.2">
      <c r="A75" s="1">
        <v>37288</v>
      </c>
      <c r="B75" s="2">
        <v>4.8069999999999999E-18</v>
      </c>
    </row>
    <row r="76" spans="1:2" x14ac:dyDescent="0.2">
      <c r="A76" s="1">
        <v>37316</v>
      </c>
      <c r="B76" s="2">
        <v>4.2939999999999996E-18</v>
      </c>
    </row>
    <row r="77" spans="1:2" x14ac:dyDescent="0.2">
      <c r="A77" s="1">
        <v>37347</v>
      </c>
      <c r="B77" s="2">
        <v>5.6240000000000003E-18</v>
      </c>
    </row>
    <row r="78" spans="1:2" x14ac:dyDescent="0.2">
      <c r="A78" s="1">
        <v>37377</v>
      </c>
      <c r="B78" s="2">
        <v>3.0379999999999999E-18</v>
      </c>
    </row>
    <row r="79" spans="1:2" x14ac:dyDescent="0.2">
      <c r="A79" s="1">
        <v>37408</v>
      </c>
      <c r="B79" s="2">
        <v>2.3089999999999998E-18</v>
      </c>
    </row>
    <row r="80" spans="1:2" x14ac:dyDescent="0.2">
      <c r="A80" s="1">
        <v>37438</v>
      </c>
      <c r="B80" s="2">
        <v>1.8210000000000002E-18</v>
      </c>
    </row>
    <row r="81" spans="1:2" x14ac:dyDescent="0.2">
      <c r="A81" s="1">
        <v>37469</v>
      </c>
      <c r="B81" s="2">
        <v>3.0490000000000001E-18</v>
      </c>
    </row>
    <row r="82" spans="1:2" x14ac:dyDescent="0.2">
      <c r="A82" s="1">
        <v>37500</v>
      </c>
      <c r="B82" s="2">
        <v>3.0420000000000001E-18</v>
      </c>
    </row>
    <row r="83" spans="1:2" x14ac:dyDescent="0.2">
      <c r="A83" s="1">
        <v>37530</v>
      </c>
      <c r="B83" s="2">
        <v>4.8180000000000001E-18</v>
      </c>
    </row>
    <row r="84" spans="1:2" x14ac:dyDescent="0.2">
      <c r="A84" s="1">
        <v>37561</v>
      </c>
      <c r="B84" s="2">
        <v>3.4750000000000004E-18</v>
      </c>
    </row>
    <row r="85" spans="1:2" x14ac:dyDescent="0.2">
      <c r="A85" s="1">
        <v>37591</v>
      </c>
      <c r="B85" s="2">
        <v>2.975E-18</v>
      </c>
    </row>
    <row r="86" spans="1:2" x14ac:dyDescent="0.2">
      <c r="A86" s="1">
        <v>37622</v>
      </c>
      <c r="B86" s="2">
        <v>1.5340000000000001E-18</v>
      </c>
    </row>
    <row r="87" spans="1:2" x14ac:dyDescent="0.2">
      <c r="A87" s="1">
        <v>37653</v>
      </c>
      <c r="B87" s="2">
        <v>1.6969999999999999E-18</v>
      </c>
    </row>
    <row r="88" spans="1:2" x14ac:dyDescent="0.2">
      <c r="A88" s="1">
        <v>37681</v>
      </c>
      <c r="B88" s="2">
        <v>2.0229999999999999E-18</v>
      </c>
    </row>
    <row r="89" spans="1:2" x14ac:dyDescent="0.2">
      <c r="A89" s="1">
        <v>37712</v>
      </c>
      <c r="B89" s="2">
        <v>3.0010000000000001E-18</v>
      </c>
    </row>
    <row r="90" spans="1:2" x14ac:dyDescent="0.2">
      <c r="A90" s="1">
        <v>37742</v>
      </c>
      <c r="B90" s="2">
        <v>3.3240000000000002E-18</v>
      </c>
    </row>
    <row r="91" spans="1:2" x14ac:dyDescent="0.2">
      <c r="A91" s="1">
        <v>37773</v>
      </c>
      <c r="B91" s="2">
        <v>1.7669999999999999E-18</v>
      </c>
    </row>
    <row r="92" spans="1:2" x14ac:dyDescent="0.2">
      <c r="A92" s="1">
        <v>37803</v>
      </c>
      <c r="B92" s="2">
        <v>1.1639999999999999E-18</v>
      </c>
    </row>
    <row r="93" spans="1:2" x14ac:dyDescent="0.2">
      <c r="A93" s="1">
        <v>37834</v>
      </c>
      <c r="B93" s="2">
        <v>1.316E-18</v>
      </c>
    </row>
    <row r="94" spans="1:2" x14ac:dyDescent="0.2">
      <c r="A94" s="1">
        <v>37865</v>
      </c>
      <c r="B94" s="2">
        <v>1.4410000000000001E-18</v>
      </c>
    </row>
    <row r="95" spans="1:2" x14ac:dyDescent="0.2">
      <c r="A95" s="1">
        <v>37895</v>
      </c>
      <c r="B95" s="2">
        <v>2.293E-18</v>
      </c>
    </row>
    <row r="96" spans="1:2" x14ac:dyDescent="0.2">
      <c r="A96" s="1">
        <v>37926</v>
      </c>
      <c r="B96" s="2">
        <v>4.7090000000000001E-18</v>
      </c>
    </row>
    <row r="97" spans="1:2" x14ac:dyDescent="0.2">
      <c r="A97" s="1">
        <v>37956</v>
      </c>
      <c r="B97" s="2">
        <v>2.3410000000000001E-18</v>
      </c>
    </row>
    <row r="98" spans="1:2" x14ac:dyDescent="0.2">
      <c r="A98" s="1">
        <v>37987</v>
      </c>
      <c r="B98" s="2">
        <v>1.6380000000000001E-18</v>
      </c>
    </row>
    <row r="99" spans="1:2" x14ac:dyDescent="0.2">
      <c r="A99" s="1">
        <v>38018</v>
      </c>
      <c r="B99" s="2">
        <v>1.179E-18</v>
      </c>
    </row>
    <row r="100" spans="1:2" x14ac:dyDescent="0.2">
      <c r="A100" s="1">
        <v>38047</v>
      </c>
      <c r="B100" s="2">
        <v>1.7630000000000002E-18</v>
      </c>
    </row>
    <row r="101" spans="1:2" x14ac:dyDescent="0.2">
      <c r="A101" s="1">
        <v>38078</v>
      </c>
      <c r="B101" s="2">
        <v>1.678E-18</v>
      </c>
    </row>
    <row r="102" spans="1:2" x14ac:dyDescent="0.2">
      <c r="A102" s="1">
        <v>38108</v>
      </c>
      <c r="B102" s="2">
        <v>1.502E-18</v>
      </c>
    </row>
    <row r="103" spans="1:2" x14ac:dyDescent="0.2">
      <c r="A103" s="1">
        <v>38139</v>
      </c>
      <c r="B103" s="2">
        <v>1.2339999999999999E-18</v>
      </c>
    </row>
    <row r="104" spans="1:2" x14ac:dyDescent="0.2">
      <c r="A104" s="1">
        <v>38169</v>
      </c>
      <c r="B104" s="2">
        <v>8.2839999999999996E-19</v>
      </c>
    </row>
    <row r="105" spans="1:2" x14ac:dyDescent="0.2">
      <c r="A105" s="1">
        <v>38200</v>
      </c>
      <c r="B105" s="2">
        <v>8.5159999999999996E-19</v>
      </c>
    </row>
    <row r="106" spans="1:2" x14ac:dyDescent="0.2">
      <c r="A106" s="1">
        <v>38231</v>
      </c>
      <c r="B106" s="2">
        <v>1.0829999999999999E-18</v>
      </c>
    </row>
    <row r="107" spans="1:2" x14ac:dyDescent="0.2">
      <c r="A107" s="1">
        <v>38261</v>
      </c>
      <c r="B107" s="2">
        <v>1.324E-18</v>
      </c>
    </row>
    <row r="108" spans="1:2" x14ac:dyDescent="0.2">
      <c r="A108" s="1">
        <v>38292</v>
      </c>
      <c r="B108" s="2">
        <v>1.9149999999999998E-18</v>
      </c>
    </row>
    <row r="109" spans="1:2" x14ac:dyDescent="0.2">
      <c r="A109" s="1">
        <v>38322</v>
      </c>
      <c r="B109" s="2">
        <v>1.5759999999999999E-18</v>
      </c>
    </row>
    <row r="110" spans="1:2" x14ac:dyDescent="0.2">
      <c r="A110" s="1">
        <v>38353</v>
      </c>
      <c r="B110" s="2">
        <v>1.304E-18</v>
      </c>
    </row>
    <row r="111" spans="1:2" x14ac:dyDescent="0.2">
      <c r="A111" s="1">
        <v>38384</v>
      </c>
      <c r="B111" s="2">
        <v>9.4439999999999996E-19</v>
      </c>
    </row>
    <row r="112" spans="1:2" x14ac:dyDescent="0.2">
      <c r="A112" s="1">
        <v>38412</v>
      </c>
      <c r="B112" s="2">
        <v>1.167E-18</v>
      </c>
    </row>
    <row r="113" spans="1:2" x14ac:dyDescent="0.2">
      <c r="A113" s="1">
        <v>38443</v>
      </c>
      <c r="B113" s="2">
        <v>1.2389999999999999E-18</v>
      </c>
    </row>
    <row r="114" spans="1:2" x14ac:dyDescent="0.2">
      <c r="A114" s="1">
        <v>38473</v>
      </c>
      <c r="B114" s="2">
        <v>1.8299999999999999E-18</v>
      </c>
    </row>
    <row r="115" spans="1:2" x14ac:dyDescent="0.2">
      <c r="A115" s="1">
        <v>38504</v>
      </c>
      <c r="B115" s="2">
        <v>1.05E-18</v>
      </c>
    </row>
    <row r="116" spans="1:2" x14ac:dyDescent="0.2">
      <c r="A116" s="1">
        <v>38534</v>
      </c>
      <c r="B116" s="2">
        <v>9.1539999999999996E-19</v>
      </c>
    </row>
    <row r="117" spans="1:2" x14ac:dyDescent="0.2">
      <c r="A117" s="1">
        <v>38565</v>
      </c>
      <c r="B117" s="2">
        <v>9.1940000000000009E-19</v>
      </c>
    </row>
    <row r="118" spans="1:2" x14ac:dyDescent="0.2">
      <c r="A118" s="1">
        <v>38596</v>
      </c>
      <c r="B118" s="2">
        <v>1.0249999999999999E-18</v>
      </c>
    </row>
    <row r="119" spans="1:2" x14ac:dyDescent="0.2">
      <c r="A119" s="1">
        <v>38626</v>
      </c>
      <c r="B119" s="2">
        <v>1.2490000000000001E-18</v>
      </c>
    </row>
    <row r="120" spans="1:2" x14ac:dyDescent="0.2">
      <c r="A120" s="1">
        <v>38657</v>
      </c>
      <c r="B120" s="2">
        <v>1.311E-18</v>
      </c>
    </row>
    <row r="121" spans="1:2" x14ac:dyDescent="0.2">
      <c r="A121" s="1">
        <v>38687</v>
      </c>
      <c r="B121" s="2">
        <v>1.3540000000000001E-18</v>
      </c>
    </row>
    <row r="122" spans="1:2" x14ac:dyDescent="0.2">
      <c r="A122" s="1">
        <v>38718</v>
      </c>
      <c r="B122" s="2">
        <v>9.5760000000000001E-19</v>
      </c>
    </row>
    <row r="123" spans="1:2" x14ac:dyDescent="0.2">
      <c r="A123" s="1">
        <v>38749</v>
      </c>
      <c r="B123" s="2">
        <v>7.7210000000000002E-19</v>
      </c>
    </row>
    <row r="124" spans="1:2" x14ac:dyDescent="0.2">
      <c r="A124" s="1">
        <v>38777</v>
      </c>
      <c r="B124" s="2">
        <v>1.003E-18</v>
      </c>
    </row>
    <row r="125" spans="1:2" x14ac:dyDescent="0.2">
      <c r="A125" s="1">
        <v>38808</v>
      </c>
      <c r="B125" s="2">
        <v>1.056E-18</v>
      </c>
    </row>
    <row r="126" spans="1:2" x14ac:dyDescent="0.2">
      <c r="A126" s="1">
        <v>38838</v>
      </c>
      <c r="B126" s="2">
        <v>1.1100000000000001E-18</v>
      </c>
    </row>
    <row r="127" spans="1:2" x14ac:dyDescent="0.2">
      <c r="A127" s="1">
        <v>38869</v>
      </c>
      <c r="B127" s="2">
        <v>9.0810000000000001E-19</v>
      </c>
    </row>
    <row r="128" spans="1:2" x14ac:dyDescent="0.2">
      <c r="A128" s="1">
        <v>38899</v>
      </c>
      <c r="B128" s="2">
        <v>6.4009999999999997E-19</v>
      </c>
    </row>
    <row r="129" spans="1:2" x14ac:dyDescent="0.2">
      <c r="A129" s="1">
        <v>38930</v>
      </c>
      <c r="B129" s="2">
        <v>6.9479999999999995E-19</v>
      </c>
    </row>
    <row r="130" spans="1:2" x14ac:dyDescent="0.2">
      <c r="A130" s="1">
        <v>38961</v>
      </c>
      <c r="B130" s="2">
        <v>9.4519999999999999E-19</v>
      </c>
    </row>
    <row r="131" spans="1:2" x14ac:dyDescent="0.2">
      <c r="A131" s="1">
        <v>38991</v>
      </c>
      <c r="B131" s="2">
        <v>1.374E-18</v>
      </c>
    </row>
    <row r="132" spans="1:2" x14ac:dyDescent="0.2">
      <c r="A132" s="1">
        <v>39022</v>
      </c>
      <c r="B132" s="2">
        <v>1.2039999999999999E-18</v>
      </c>
    </row>
    <row r="133" spans="1:2" x14ac:dyDescent="0.2">
      <c r="A133" s="1">
        <v>39052</v>
      </c>
      <c r="B133" s="2">
        <v>1.033E-18</v>
      </c>
    </row>
    <row r="134" spans="1:2" x14ac:dyDescent="0.2">
      <c r="A134" s="1">
        <v>39083</v>
      </c>
      <c r="B134" s="2">
        <v>9.1570000000000007E-19</v>
      </c>
    </row>
    <row r="135" spans="1:2" x14ac:dyDescent="0.2">
      <c r="A135" s="1">
        <v>39114</v>
      </c>
      <c r="B135" s="2">
        <v>8.9420000000000003E-19</v>
      </c>
    </row>
    <row r="136" spans="1:2" x14ac:dyDescent="0.2">
      <c r="A136" s="1">
        <v>39142</v>
      </c>
      <c r="B136" s="2">
        <v>1.0180000000000001E-18</v>
      </c>
    </row>
    <row r="137" spans="1:2" x14ac:dyDescent="0.2">
      <c r="A137" s="1">
        <v>39173</v>
      </c>
      <c r="B137" s="2">
        <v>1.434E-18</v>
      </c>
    </row>
    <row r="138" spans="1:2" x14ac:dyDescent="0.2">
      <c r="A138" s="1">
        <v>39203</v>
      </c>
      <c r="B138" s="2">
        <v>1.1280000000000001E-18</v>
      </c>
    </row>
    <row r="139" spans="1:2" x14ac:dyDescent="0.2">
      <c r="A139" s="1">
        <v>39234</v>
      </c>
      <c r="B139" s="2">
        <v>8.0470000000000004E-19</v>
      </c>
    </row>
    <row r="140" spans="1:2" x14ac:dyDescent="0.2">
      <c r="A140" s="1">
        <v>39264</v>
      </c>
      <c r="B140" s="2">
        <v>6.0700000000000002E-19</v>
      </c>
    </row>
    <row r="141" spans="1:2" x14ac:dyDescent="0.2">
      <c r="A141" s="1">
        <v>39295</v>
      </c>
      <c r="B141" s="2">
        <v>6.7950000000000002E-19</v>
      </c>
    </row>
    <row r="142" spans="1:2" x14ac:dyDescent="0.2">
      <c r="A142" s="1">
        <v>39326</v>
      </c>
      <c r="B142" s="2">
        <v>7.9240000000000002E-19</v>
      </c>
    </row>
    <row r="143" spans="1:2" x14ac:dyDescent="0.2">
      <c r="A143" s="1">
        <v>39356</v>
      </c>
      <c r="B143" s="2">
        <v>9.4640000000000003E-19</v>
      </c>
    </row>
    <row r="144" spans="1:2" x14ac:dyDescent="0.2">
      <c r="A144" s="1">
        <v>39387</v>
      </c>
      <c r="B144" s="2">
        <v>9.9940000000000005E-19</v>
      </c>
    </row>
    <row r="145" spans="1:2" x14ac:dyDescent="0.2">
      <c r="A145" s="1">
        <v>39417</v>
      </c>
      <c r="B145" s="2">
        <v>8.6490000000000002E-19</v>
      </c>
    </row>
    <row r="146" spans="1:2" x14ac:dyDescent="0.2">
      <c r="A146" s="1">
        <v>39448</v>
      </c>
      <c r="B146" s="2">
        <v>7.5810000000000003E-19</v>
      </c>
    </row>
    <row r="147" spans="1:2" x14ac:dyDescent="0.2">
      <c r="A147" s="1">
        <v>39479</v>
      </c>
      <c r="B147" s="2">
        <v>9.0580000000000003E-19</v>
      </c>
    </row>
    <row r="148" spans="1:2" x14ac:dyDescent="0.2">
      <c r="A148" s="1">
        <v>39508</v>
      </c>
      <c r="B148" s="2">
        <v>1.0939999999999999E-18</v>
      </c>
    </row>
    <row r="149" spans="1:2" x14ac:dyDescent="0.2">
      <c r="A149" s="1">
        <v>39539</v>
      </c>
      <c r="B149" s="2">
        <v>1.0460000000000001E-18</v>
      </c>
    </row>
    <row r="150" spans="1:2" x14ac:dyDescent="0.2">
      <c r="A150" s="1">
        <v>39569</v>
      </c>
      <c r="B150" s="2">
        <v>7.5629999999999997E-19</v>
      </c>
    </row>
    <row r="151" spans="1:2" x14ac:dyDescent="0.2">
      <c r="A151" s="1">
        <v>39600</v>
      </c>
      <c r="B151" s="2">
        <v>1.004E-18</v>
      </c>
    </row>
    <row r="152" spans="1:2" x14ac:dyDescent="0.2">
      <c r="A152" s="1">
        <v>39630</v>
      </c>
      <c r="B152" s="2">
        <v>5.8209999999999997E-19</v>
      </c>
    </row>
    <row r="153" spans="1:2" x14ac:dyDescent="0.2">
      <c r="A153" s="1">
        <v>39661</v>
      </c>
      <c r="B153" s="2">
        <v>5.6819999999999999E-19</v>
      </c>
    </row>
    <row r="154" spans="1:2" x14ac:dyDescent="0.2">
      <c r="A154" s="1">
        <v>39692</v>
      </c>
      <c r="B154" s="2">
        <v>6.7630000000000001E-19</v>
      </c>
    </row>
    <row r="155" spans="1:2" x14ac:dyDescent="0.2">
      <c r="A155" s="1">
        <v>39722</v>
      </c>
      <c r="B155" s="2">
        <v>9.7290000000000004E-19</v>
      </c>
    </row>
    <row r="156" spans="1:2" x14ac:dyDescent="0.2">
      <c r="A156" s="1">
        <v>39753</v>
      </c>
      <c r="B156" s="2">
        <v>9.3680000000000009E-19</v>
      </c>
    </row>
    <row r="157" spans="1:2" x14ac:dyDescent="0.2">
      <c r="A157" s="1">
        <v>39783</v>
      </c>
      <c r="B157" s="2">
        <v>7.4729999999999996E-19</v>
      </c>
    </row>
    <row r="158" spans="1:2" x14ac:dyDescent="0.2">
      <c r="A158" s="1">
        <v>39814</v>
      </c>
      <c r="B158" s="2">
        <v>7.6439999999999995E-19</v>
      </c>
    </row>
    <row r="159" spans="1:2" x14ac:dyDescent="0.2">
      <c r="A159" s="1">
        <v>39845</v>
      </c>
      <c r="B159" s="2">
        <v>7.0119999999999997E-19</v>
      </c>
    </row>
    <row r="160" spans="1:2" x14ac:dyDescent="0.2">
      <c r="A160" s="1">
        <v>39873</v>
      </c>
      <c r="B160" s="2">
        <v>7.9749999999999999E-19</v>
      </c>
    </row>
    <row r="161" spans="1:2" x14ac:dyDescent="0.2">
      <c r="A161" s="1">
        <v>39904</v>
      </c>
      <c r="B161" s="2">
        <v>9.6690000000000003E-19</v>
      </c>
    </row>
    <row r="162" spans="1:2" x14ac:dyDescent="0.2">
      <c r="A162" s="1">
        <v>39934</v>
      </c>
      <c r="B162" s="2">
        <v>9.1419999999999992E-19</v>
      </c>
    </row>
    <row r="163" spans="1:2" x14ac:dyDescent="0.2">
      <c r="A163" s="1">
        <v>39965</v>
      </c>
      <c r="B163" s="2">
        <v>6.9450000000000004E-19</v>
      </c>
    </row>
    <row r="164" spans="1:2" x14ac:dyDescent="0.2">
      <c r="A164" s="1">
        <v>39995</v>
      </c>
      <c r="B164" s="2">
        <v>5.771E-19</v>
      </c>
    </row>
    <row r="165" spans="1:2" x14ac:dyDescent="0.2">
      <c r="A165" s="1">
        <v>40026</v>
      </c>
      <c r="B165" s="2">
        <v>5.6880000000000001E-19</v>
      </c>
    </row>
    <row r="166" spans="1:2" x14ac:dyDescent="0.2">
      <c r="A166" s="1">
        <v>40057</v>
      </c>
      <c r="B166" s="2">
        <v>6.845E-19</v>
      </c>
    </row>
    <row r="167" spans="1:2" x14ac:dyDescent="0.2">
      <c r="A167" s="1">
        <v>40087</v>
      </c>
      <c r="B167" s="2">
        <v>8.8429999999999999E-19</v>
      </c>
    </row>
    <row r="168" spans="1:2" x14ac:dyDescent="0.2">
      <c r="A168" s="1">
        <v>40118</v>
      </c>
      <c r="B168" s="2">
        <v>1.004E-18</v>
      </c>
    </row>
    <row r="169" spans="1:2" x14ac:dyDescent="0.2">
      <c r="A169" s="1">
        <v>40148</v>
      </c>
      <c r="B169" s="2">
        <v>8.0080000000000001E-19</v>
      </c>
    </row>
    <row r="170" spans="1:2" x14ac:dyDescent="0.2">
      <c r="A170" s="1">
        <v>40179</v>
      </c>
      <c r="B170" s="2">
        <v>7.6199999999999997E-19</v>
      </c>
    </row>
    <row r="171" spans="1:2" x14ac:dyDescent="0.2">
      <c r="A171" s="1">
        <v>40210</v>
      </c>
      <c r="B171" s="2">
        <v>1.8469999999999999E-18</v>
      </c>
    </row>
    <row r="172" spans="1:2" x14ac:dyDescent="0.2">
      <c r="A172" s="1">
        <v>40238</v>
      </c>
      <c r="B172" s="2">
        <v>1.8469999999999999E-18</v>
      </c>
    </row>
    <row r="173" spans="1:2" x14ac:dyDescent="0.2">
      <c r="A173" s="1">
        <v>40269</v>
      </c>
      <c r="B173" s="2">
        <v>1.4700000000000001E-18</v>
      </c>
    </row>
    <row r="174" spans="1:2" x14ac:dyDescent="0.2">
      <c r="A174" s="1">
        <v>40299</v>
      </c>
      <c r="B174" s="2">
        <v>8.5330000000000002E-19</v>
      </c>
    </row>
    <row r="175" spans="1:2" x14ac:dyDescent="0.2">
      <c r="A175" s="1">
        <v>40330</v>
      </c>
      <c r="B175" s="2">
        <v>5.0719999999999999E-19</v>
      </c>
    </row>
    <row r="176" spans="1:2" x14ac:dyDescent="0.2">
      <c r="A176" s="1">
        <v>40360</v>
      </c>
      <c r="B176" s="2">
        <v>3.945E-19</v>
      </c>
    </row>
    <row r="177" spans="1:2" x14ac:dyDescent="0.2">
      <c r="A177" s="1">
        <v>40391</v>
      </c>
      <c r="B177" s="2">
        <v>4.5139999999999996E-19</v>
      </c>
    </row>
    <row r="178" spans="1:2" x14ac:dyDescent="0.2">
      <c r="A178" s="1">
        <v>40422</v>
      </c>
      <c r="B178" s="2">
        <v>7.6030000000000001E-19</v>
      </c>
    </row>
    <row r="179" spans="1:2" x14ac:dyDescent="0.2">
      <c r="A179" s="1">
        <v>40452</v>
      </c>
      <c r="B179" s="2">
        <v>1.6219999999999999E-18</v>
      </c>
    </row>
    <row r="180" spans="1:2" x14ac:dyDescent="0.2">
      <c r="A180" s="1">
        <v>40483</v>
      </c>
      <c r="B180" s="2">
        <v>2.5370000000000001E-18</v>
      </c>
    </row>
    <row r="181" spans="1:2" x14ac:dyDescent="0.2">
      <c r="A181" s="1">
        <v>40513</v>
      </c>
      <c r="B181" s="2">
        <v>2.593E-18</v>
      </c>
    </row>
    <row r="182" spans="1:2" x14ac:dyDescent="0.2">
      <c r="A182" s="1">
        <v>40544</v>
      </c>
      <c r="B182" s="2">
        <v>2.1849999999999999E-18</v>
      </c>
    </row>
    <row r="183" spans="1:2" x14ac:dyDescent="0.2">
      <c r="A183" s="1">
        <v>40575</v>
      </c>
      <c r="B183" s="2">
        <v>9.9159999999999999E-19</v>
      </c>
    </row>
    <row r="184" spans="1:2" x14ac:dyDescent="0.2">
      <c r="A184" s="1">
        <v>40603</v>
      </c>
      <c r="B184" s="2">
        <v>8.9910000000000009E-19</v>
      </c>
    </row>
    <row r="185" spans="1:2" x14ac:dyDescent="0.2">
      <c r="A185" s="1">
        <v>40634</v>
      </c>
      <c r="B185" s="2">
        <v>2.0920000000000001E-18</v>
      </c>
    </row>
    <row r="186" spans="1:2" x14ac:dyDescent="0.2">
      <c r="A186" s="1">
        <v>40664</v>
      </c>
      <c r="B186" s="2">
        <v>1.9980000000000001E-18</v>
      </c>
    </row>
    <row r="187" spans="1:2" x14ac:dyDescent="0.2">
      <c r="A187" s="1">
        <v>40695</v>
      </c>
      <c r="B187" s="2">
        <v>1.2790000000000001E-18</v>
      </c>
    </row>
    <row r="188" spans="1:2" x14ac:dyDescent="0.2">
      <c r="A188" s="1">
        <v>40725</v>
      </c>
      <c r="B188" s="2">
        <v>9.1340000000000009E-19</v>
      </c>
    </row>
    <row r="189" spans="1:2" x14ac:dyDescent="0.2">
      <c r="A189" s="1">
        <v>40756</v>
      </c>
      <c r="B189" s="2">
        <v>9.2210000000000009E-19</v>
      </c>
    </row>
    <row r="190" spans="1:2" x14ac:dyDescent="0.2">
      <c r="A190" s="1">
        <v>40787</v>
      </c>
      <c r="B190" s="2">
        <v>1.188E-18</v>
      </c>
    </row>
    <row r="191" spans="1:2" x14ac:dyDescent="0.2">
      <c r="A191" s="1">
        <v>40817</v>
      </c>
      <c r="B191" s="2">
        <v>2.8059999999999999E-18</v>
      </c>
    </row>
    <row r="192" spans="1:2" x14ac:dyDescent="0.2">
      <c r="A192" s="1">
        <v>40848</v>
      </c>
      <c r="B192" s="2">
        <v>3.3460000000000001E-18</v>
      </c>
    </row>
    <row r="193" spans="1:2" x14ac:dyDescent="0.2">
      <c r="A193" s="1">
        <v>40878</v>
      </c>
      <c r="B193" s="2">
        <v>2.2830000000000001E-18</v>
      </c>
    </row>
    <row r="194" spans="1:2" x14ac:dyDescent="0.2">
      <c r="A194" s="1">
        <v>40909</v>
      </c>
      <c r="B194" s="2">
        <v>1.4479999999999999E-18</v>
      </c>
    </row>
    <row r="195" spans="1:2" x14ac:dyDescent="0.2">
      <c r="A195" s="1">
        <v>40940</v>
      </c>
      <c r="B195" s="2">
        <v>1.357E-18</v>
      </c>
    </row>
    <row r="196" spans="1:2" x14ac:dyDescent="0.2">
      <c r="A196" s="1">
        <v>40969</v>
      </c>
      <c r="B196" s="2">
        <v>1.7699999999999998E-18</v>
      </c>
    </row>
    <row r="197" spans="1:2" x14ac:dyDescent="0.2">
      <c r="A197" s="1">
        <v>41000</v>
      </c>
      <c r="B197" s="2">
        <v>1.8960000000000002E-18</v>
      </c>
    </row>
    <row r="198" spans="1:2" x14ac:dyDescent="0.2">
      <c r="A198" s="1">
        <v>41030</v>
      </c>
      <c r="B198" s="2">
        <v>1.7390000000000001E-18</v>
      </c>
    </row>
    <row r="199" spans="1:2" x14ac:dyDescent="0.2">
      <c r="A199" s="1">
        <v>41061</v>
      </c>
      <c r="B199" s="2">
        <v>1.463E-18</v>
      </c>
    </row>
    <row r="200" spans="1:2" x14ac:dyDescent="0.2">
      <c r="A200" s="1">
        <v>41091</v>
      </c>
      <c r="B200" s="2">
        <v>1.3890000000000001E-18</v>
      </c>
    </row>
    <row r="201" spans="1:2" x14ac:dyDescent="0.2">
      <c r="A201" s="1">
        <v>41122</v>
      </c>
      <c r="B201" s="2">
        <v>1.1510000000000001E-18</v>
      </c>
    </row>
    <row r="202" spans="1:2" x14ac:dyDescent="0.2">
      <c r="A202" s="1">
        <v>41153</v>
      </c>
      <c r="B202" s="2">
        <v>1.4539999999999999E-18</v>
      </c>
    </row>
    <row r="203" spans="1:2" x14ac:dyDescent="0.2">
      <c r="A203" s="1">
        <v>41183</v>
      </c>
      <c r="B203" s="2">
        <v>2.8630000000000001E-18</v>
      </c>
    </row>
    <row r="204" spans="1:2" x14ac:dyDescent="0.2">
      <c r="A204" s="1">
        <v>41214</v>
      </c>
      <c r="B204" s="2">
        <v>2.443E-18</v>
      </c>
    </row>
    <row r="205" spans="1:2" x14ac:dyDescent="0.2">
      <c r="A205" s="1">
        <v>41244</v>
      </c>
      <c r="B205" s="2">
        <v>1.5970000000000001E-18</v>
      </c>
    </row>
    <row r="206" spans="1:2" x14ac:dyDescent="0.2">
      <c r="A206" s="1">
        <v>41275</v>
      </c>
      <c r="B206" s="2">
        <v>1.132E-18</v>
      </c>
    </row>
    <row r="207" spans="1:2" x14ac:dyDescent="0.2">
      <c r="A207" s="1">
        <v>41306</v>
      </c>
      <c r="B207" s="2">
        <v>1.132E-18</v>
      </c>
    </row>
    <row r="208" spans="1:2" x14ac:dyDescent="0.2">
      <c r="A208" s="1">
        <v>41334</v>
      </c>
      <c r="B208" s="2">
        <v>2.0279999999999999E-18</v>
      </c>
    </row>
    <row r="209" spans="1:2" x14ac:dyDescent="0.2">
      <c r="A209" s="1">
        <v>41365</v>
      </c>
      <c r="B209" s="2">
        <v>1.9529999999999999E-18</v>
      </c>
    </row>
    <row r="210" spans="1:2" x14ac:dyDescent="0.2">
      <c r="A210" s="1">
        <v>41395</v>
      </c>
      <c r="B210" s="2">
        <v>3.11E-18</v>
      </c>
    </row>
    <row r="211" spans="1:2" x14ac:dyDescent="0.2">
      <c r="A211" s="1">
        <v>41426</v>
      </c>
      <c r="B211" s="2">
        <v>2.0510000000000001E-18</v>
      </c>
    </row>
    <row r="212" spans="1:2" x14ac:dyDescent="0.2">
      <c r="A212" s="1">
        <v>41456</v>
      </c>
      <c r="B212" s="2">
        <v>9.6440000000000005E-19</v>
      </c>
    </row>
    <row r="213" spans="1:2" x14ac:dyDescent="0.2">
      <c r="A213" s="1">
        <v>41487</v>
      </c>
      <c r="B213" s="2">
        <v>9.1720000000000002E-19</v>
      </c>
    </row>
    <row r="214" spans="1:2" x14ac:dyDescent="0.2">
      <c r="A214" s="1">
        <v>41518</v>
      </c>
      <c r="B214" s="2">
        <v>1.339E-18</v>
      </c>
    </row>
    <row r="215" spans="1:2" x14ac:dyDescent="0.2">
      <c r="A215" s="1">
        <v>41548</v>
      </c>
      <c r="B215" s="2">
        <v>1.7579999999999998E-18</v>
      </c>
    </row>
    <row r="216" spans="1:2" x14ac:dyDescent="0.2">
      <c r="A216" s="1">
        <v>41579</v>
      </c>
      <c r="B216" s="2">
        <v>2.5580000000000002E-18</v>
      </c>
    </row>
    <row r="217" spans="1:2" x14ac:dyDescent="0.2">
      <c r="A217" s="1">
        <v>41609</v>
      </c>
      <c r="B217" s="2">
        <v>2.383E-18</v>
      </c>
    </row>
    <row r="218" spans="1:2" x14ac:dyDescent="0.2">
      <c r="A218" s="1">
        <v>41640</v>
      </c>
      <c r="B218" s="2">
        <v>2.0170000000000001E-18</v>
      </c>
    </row>
    <row r="219" spans="1:2" x14ac:dyDescent="0.2">
      <c r="A219" s="1">
        <v>41671</v>
      </c>
      <c r="B219" s="2">
        <v>1.9080000000000002E-18</v>
      </c>
    </row>
    <row r="220" spans="1:2" x14ac:dyDescent="0.2">
      <c r="A220" s="1">
        <v>41699</v>
      </c>
      <c r="B220" s="2">
        <v>2.5200000000000001E-18</v>
      </c>
    </row>
    <row r="221" spans="1:2" x14ac:dyDescent="0.2">
      <c r="A221" s="1">
        <v>41730</v>
      </c>
      <c r="B221" s="2">
        <v>2.5200000000000001E-18</v>
      </c>
    </row>
    <row r="222" spans="1:2" x14ac:dyDescent="0.2">
      <c r="A222" s="1">
        <v>41760</v>
      </c>
      <c r="B222" s="2">
        <v>2.1199999999999999E-18</v>
      </c>
    </row>
    <row r="223" spans="1:2" x14ac:dyDescent="0.2">
      <c r="A223" s="1">
        <v>41791</v>
      </c>
      <c r="B223" s="2">
        <v>1.2730000000000001E-18</v>
      </c>
    </row>
    <row r="224" spans="1:2" x14ac:dyDescent="0.2">
      <c r="A224" s="1">
        <v>41821</v>
      </c>
      <c r="B224" s="2">
        <v>1.0889999999999999E-18</v>
      </c>
    </row>
    <row r="225" spans="1:2" x14ac:dyDescent="0.2">
      <c r="A225" s="1">
        <v>41852</v>
      </c>
      <c r="B225" s="2">
        <v>1.3600000000000001E-18</v>
      </c>
    </row>
    <row r="226" spans="1:2" x14ac:dyDescent="0.2">
      <c r="A226" s="1">
        <v>41883</v>
      </c>
      <c r="B226" s="2">
        <v>1.6270000000000001E-18</v>
      </c>
    </row>
    <row r="227" spans="1:2" x14ac:dyDescent="0.2">
      <c r="A227" s="1">
        <v>41913</v>
      </c>
      <c r="B227" s="2">
        <v>2.9860000000000001E-18</v>
      </c>
    </row>
    <row r="228" spans="1:2" x14ac:dyDescent="0.2">
      <c r="A228" s="1">
        <v>41944</v>
      </c>
      <c r="B228" s="2">
        <v>2.5170000000000002E-18</v>
      </c>
    </row>
    <row r="229" spans="1:2" x14ac:dyDescent="0.2">
      <c r="A229" s="1">
        <v>41974</v>
      </c>
      <c r="B229" s="2">
        <v>2.9729999999999999E-18</v>
      </c>
    </row>
    <row r="230" spans="1:2" x14ac:dyDescent="0.2">
      <c r="A230" s="1">
        <v>42005</v>
      </c>
      <c r="B230" s="2">
        <v>1.7310000000000001E-18</v>
      </c>
    </row>
    <row r="231" spans="1:2" x14ac:dyDescent="0.2">
      <c r="A231" s="1">
        <v>42036</v>
      </c>
      <c r="B231" s="2">
        <v>2.1260000000000001E-18</v>
      </c>
    </row>
    <row r="232" spans="1:2" x14ac:dyDescent="0.2">
      <c r="A232" s="1">
        <v>42064</v>
      </c>
      <c r="B232" s="2">
        <v>2.2529999999999999E-18</v>
      </c>
    </row>
    <row r="233" spans="1:2" x14ac:dyDescent="0.2">
      <c r="A233" s="1">
        <v>42095</v>
      </c>
      <c r="B233" s="2">
        <v>2.233E-18</v>
      </c>
    </row>
    <row r="234" spans="1:2" x14ac:dyDescent="0.2">
      <c r="A234" s="1">
        <v>42125</v>
      </c>
      <c r="B234" s="2">
        <v>1.7259999999999999E-18</v>
      </c>
    </row>
    <row r="235" spans="1:2" x14ac:dyDescent="0.2">
      <c r="A235" s="1">
        <v>42156</v>
      </c>
      <c r="B235" s="2">
        <v>1.254E-18</v>
      </c>
    </row>
    <row r="236" spans="1:2" x14ac:dyDescent="0.2">
      <c r="A236" s="1">
        <v>42186</v>
      </c>
      <c r="B236" s="2">
        <v>8.5759999999999997E-19</v>
      </c>
    </row>
    <row r="237" spans="1:2" x14ac:dyDescent="0.2">
      <c r="A237" s="1">
        <v>42217</v>
      </c>
      <c r="B237" s="2">
        <v>8.9730000000000003E-19</v>
      </c>
    </row>
    <row r="238" spans="1:2" x14ac:dyDescent="0.2">
      <c r="A238" s="1">
        <v>42248</v>
      </c>
      <c r="B238" s="2">
        <v>9.7379999999999997E-19</v>
      </c>
    </row>
    <row r="239" spans="1:2" x14ac:dyDescent="0.2">
      <c r="A239" s="1">
        <v>42278</v>
      </c>
      <c r="B239" s="2">
        <v>1.9219999999999999E-18</v>
      </c>
    </row>
    <row r="240" spans="1:2" x14ac:dyDescent="0.2">
      <c r="A240" s="1">
        <v>42309</v>
      </c>
      <c r="B240" s="2">
        <v>1.96E-18</v>
      </c>
    </row>
    <row r="241" spans="1:2" x14ac:dyDescent="0.2">
      <c r="A241" s="1">
        <v>42339</v>
      </c>
      <c r="B241" s="2">
        <v>1.562E-18</v>
      </c>
    </row>
    <row r="242" spans="1:2" x14ac:dyDescent="0.2">
      <c r="A242" s="1">
        <v>42370</v>
      </c>
      <c r="B242" s="2">
        <v>1.4889999999999999E-18</v>
      </c>
    </row>
    <row r="243" spans="1:2" x14ac:dyDescent="0.2">
      <c r="A243" s="1">
        <v>42401</v>
      </c>
      <c r="B243" s="2">
        <v>1.0930000000000001E-18</v>
      </c>
    </row>
    <row r="244" spans="1:2" x14ac:dyDescent="0.2">
      <c r="A244" s="1">
        <v>42430</v>
      </c>
      <c r="B244" s="2">
        <v>1.2389999999999999E-18</v>
      </c>
    </row>
    <row r="245" spans="1:2" x14ac:dyDescent="0.2">
      <c r="A245" s="1">
        <v>42461</v>
      </c>
      <c r="B245" s="2">
        <v>1.171E-18</v>
      </c>
    </row>
    <row r="246" spans="1:2" x14ac:dyDescent="0.2">
      <c r="A246" s="1">
        <v>42491</v>
      </c>
      <c r="B246" s="2">
        <v>1.5280000000000001E-18</v>
      </c>
    </row>
    <row r="247" spans="1:2" x14ac:dyDescent="0.2">
      <c r="A247" s="1">
        <v>42522</v>
      </c>
      <c r="B247" s="2">
        <v>8.9179999999999995E-19</v>
      </c>
    </row>
    <row r="248" spans="1:2" x14ac:dyDescent="0.2">
      <c r="A248" s="1">
        <v>42552</v>
      </c>
      <c r="B248" s="2">
        <v>6.7700000000000004E-19</v>
      </c>
    </row>
    <row r="249" spans="1:2" x14ac:dyDescent="0.2">
      <c r="A249" s="1">
        <v>42583</v>
      </c>
      <c r="B249" s="2">
        <v>6.1099999999999997E-19</v>
      </c>
    </row>
    <row r="250" spans="1:2" x14ac:dyDescent="0.2">
      <c r="A250" s="1">
        <v>42614</v>
      </c>
      <c r="B250" s="2">
        <v>1.264E-18</v>
      </c>
    </row>
    <row r="251" spans="1:2" x14ac:dyDescent="0.2">
      <c r="A251" s="1">
        <v>42644</v>
      </c>
      <c r="B251" s="2">
        <v>1.4010000000000001E-18</v>
      </c>
    </row>
    <row r="252" spans="1:2" x14ac:dyDescent="0.2">
      <c r="A252" s="1">
        <v>42675</v>
      </c>
      <c r="B252" s="2">
        <v>1.305E-18</v>
      </c>
    </row>
    <row r="253" spans="1:2" x14ac:dyDescent="0.2">
      <c r="A253" s="1">
        <v>42705</v>
      </c>
      <c r="B253" s="2">
        <v>9.0000000000000003E-19</v>
      </c>
    </row>
    <row r="254" spans="1:2" x14ac:dyDescent="0.2">
      <c r="A254" s="1">
        <v>42736</v>
      </c>
      <c r="B254" s="2">
        <v>8.8050000000000005E-19</v>
      </c>
    </row>
    <row r="255" spans="1:2" x14ac:dyDescent="0.2">
      <c r="A255" s="1">
        <v>42767</v>
      </c>
      <c r="B255" s="2">
        <v>1.021E-18</v>
      </c>
    </row>
    <row r="256" spans="1:2" x14ac:dyDescent="0.2">
      <c r="A256" s="1">
        <v>42795</v>
      </c>
      <c r="B256" s="2">
        <v>1.328E-18</v>
      </c>
    </row>
    <row r="257" spans="1:2" x14ac:dyDescent="0.2">
      <c r="A257" s="1">
        <v>42826</v>
      </c>
      <c r="B257" s="2">
        <v>1.427E-18</v>
      </c>
    </row>
    <row r="258" spans="1:2" x14ac:dyDescent="0.2">
      <c r="A258" s="1">
        <v>42856</v>
      </c>
      <c r="B258" s="2">
        <v>1.037E-18</v>
      </c>
    </row>
    <row r="259" spans="1:2" x14ac:dyDescent="0.2">
      <c r="A259" s="1">
        <v>42887</v>
      </c>
      <c r="B259" s="2">
        <v>8.1280000000000002E-19</v>
      </c>
    </row>
    <row r="260" spans="1:2" x14ac:dyDescent="0.2">
      <c r="A260" s="1">
        <v>42917</v>
      </c>
      <c r="B260" s="2">
        <v>6.9519999999999997E-19</v>
      </c>
    </row>
    <row r="261" spans="1:2" x14ac:dyDescent="0.2">
      <c r="A261" s="1">
        <v>42948</v>
      </c>
      <c r="B261" s="2">
        <v>6.2559999999999997E-19</v>
      </c>
    </row>
    <row r="262" spans="1:2" x14ac:dyDescent="0.2">
      <c r="A262" s="1">
        <v>42979</v>
      </c>
      <c r="B262" s="2">
        <v>1.045E-18</v>
      </c>
    </row>
    <row r="263" spans="1:2" x14ac:dyDescent="0.2">
      <c r="A263" s="1">
        <v>43009</v>
      </c>
      <c r="B263" s="2">
        <v>1.045E-18</v>
      </c>
    </row>
    <row r="264" spans="1:2" x14ac:dyDescent="0.2">
      <c r="A264" s="1">
        <v>43040</v>
      </c>
      <c r="B264" s="2">
        <v>1.0129999999999999E-18</v>
      </c>
    </row>
    <row r="265" spans="1:2" x14ac:dyDescent="0.2">
      <c r="A265" s="1">
        <v>43070</v>
      </c>
      <c r="B265" s="2">
        <v>9.3830000000000005E-19</v>
      </c>
    </row>
    <row r="266" spans="1:2" x14ac:dyDescent="0.2">
      <c r="A266" s="1">
        <v>43101</v>
      </c>
      <c r="B266" s="2">
        <v>8.7820000000000007E-19</v>
      </c>
    </row>
    <row r="267" spans="1:2" x14ac:dyDescent="0.2">
      <c r="A267" s="1">
        <v>43132</v>
      </c>
      <c r="B267" s="2">
        <v>7.108E-19</v>
      </c>
    </row>
    <row r="268" spans="1:2" x14ac:dyDescent="0.2">
      <c r="A268" s="1">
        <v>43160</v>
      </c>
      <c r="B268" s="2">
        <v>8.5149999999999996E-19</v>
      </c>
    </row>
    <row r="269" spans="1:2" x14ac:dyDescent="0.2">
      <c r="A269" s="1">
        <v>43191</v>
      </c>
      <c r="B269" s="2">
        <v>9.7299999999999995E-19</v>
      </c>
    </row>
    <row r="270" spans="1:2" x14ac:dyDescent="0.2">
      <c r="A270" s="1">
        <v>43221</v>
      </c>
      <c r="B270" s="2">
        <v>8.9349999999999991E-19</v>
      </c>
    </row>
    <row r="271" spans="1:2" x14ac:dyDescent="0.2">
      <c r="A271" s="1">
        <v>43252</v>
      </c>
      <c r="B271" s="2">
        <v>9.891E-19</v>
      </c>
    </row>
    <row r="272" spans="1:2" x14ac:dyDescent="0.2">
      <c r="A272" s="1">
        <v>43282</v>
      </c>
      <c r="B272" s="2">
        <v>5.7099999999999999E-19</v>
      </c>
    </row>
    <row r="273" spans="1:2" x14ac:dyDescent="0.2">
      <c r="A273" s="1">
        <v>43313</v>
      </c>
      <c r="B273" s="2">
        <v>5.9709999999999999E-19</v>
      </c>
    </row>
    <row r="274" spans="1:2" x14ac:dyDescent="0.2">
      <c r="A274" s="1">
        <v>43344</v>
      </c>
      <c r="B274" s="2">
        <v>6.9390000000000002E-19</v>
      </c>
    </row>
    <row r="275" spans="1:2" x14ac:dyDescent="0.2">
      <c r="A275" s="1">
        <v>43374</v>
      </c>
      <c r="B275" s="2">
        <v>9.8999999999999993E-19</v>
      </c>
    </row>
    <row r="276" spans="1:2" x14ac:dyDescent="0.2">
      <c r="A276" s="1">
        <v>43405</v>
      </c>
      <c r="B276" s="2">
        <v>9.9059999999999995E-19</v>
      </c>
    </row>
    <row r="277" spans="1:2" x14ac:dyDescent="0.2">
      <c r="A277" s="1">
        <v>43435</v>
      </c>
      <c r="B277" s="2">
        <v>8.9099999999999992E-19</v>
      </c>
    </row>
    <row r="278" spans="1:2" x14ac:dyDescent="0.2">
      <c r="A278" s="1">
        <v>43466</v>
      </c>
      <c r="B278" s="2">
        <v>7.8430000000000004E-19</v>
      </c>
    </row>
    <row r="279" spans="1:2" x14ac:dyDescent="0.2">
      <c r="A279" s="1">
        <v>43497</v>
      </c>
      <c r="B279" s="2">
        <v>8.7060000000000001E-19</v>
      </c>
    </row>
    <row r="280" spans="1:2" x14ac:dyDescent="0.2">
      <c r="A280" s="1">
        <v>43525</v>
      </c>
      <c r="B280" s="2">
        <v>1.102E-18</v>
      </c>
    </row>
    <row r="281" spans="1:2" x14ac:dyDescent="0.2">
      <c r="A281" s="1">
        <v>43556</v>
      </c>
      <c r="B281" s="2">
        <v>1.0479999999999999E-18</v>
      </c>
    </row>
    <row r="282" spans="1:2" x14ac:dyDescent="0.2">
      <c r="A282" s="1">
        <v>43586</v>
      </c>
      <c r="B282" s="2">
        <v>1.0829999999999999E-18</v>
      </c>
    </row>
    <row r="283" spans="1:2" x14ac:dyDescent="0.2">
      <c r="A283" s="1">
        <v>43617</v>
      </c>
      <c r="B283" s="2">
        <v>7.0729999999999998E-19</v>
      </c>
    </row>
    <row r="284" spans="1:2" x14ac:dyDescent="0.2">
      <c r="A284" s="1">
        <v>43647</v>
      </c>
      <c r="B284" s="2">
        <v>6.2400000000000001E-19</v>
      </c>
    </row>
    <row r="285" spans="1:2" x14ac:dyDescent="0.2">
      <c r="A285" s="1">
        <v>43678</v>
      </c>
      <c r="B285" s="2">
        <v>6.0509999999999996E-19</v>
      </c>
    </row>
    <row r="286" spans="1:2" x14ac:dyDescent="0.2">
      <c r="A286" s="1">
        <v>43709</v>
      </c>
      <c r="B286" s="2">
        <v>9.9710000000000007E-19</v>
      </c>
    </row>
    <row r="287" spans="1:2" x14ac:dyDescent="0.2">
      <c r="A287" s="1">
        <v>43739</v>
      </c>
      <c r="B287" s="2">
        <v>1.022E-18</v>
      </c>
    </row>
    <row r="288" spans="1:2" x14ac:dyDescent="0.2">
      <c r="A288" s="1">
        <v>43770</v>
      </c>
      <c r="B288" s="2">
        <v>9.5650000000000007E-19</v>
      </c>
    </row>
    <row r="289" spans="1:5" x14ac:dyDescent="0.2">
      <c r="A289" s="1">
        <v>43800</v>
      </c>
      <c r="B289" s="2">
        <v>8.4349999999999998E-19</v>
      </c>
    </row>
    <row r="290" spans="1:5" x14ac:dyDescent="0.2">
      <c r="A290" s="1">
        <v>43831</v>
      </c>
      <c r="B290" s="2">
        <v>7.4759999999999997E-19</v>
      </c>
    </row>
    <row r="291" spans="1:5" x14ac:dyDescent="0.2">
      <c r="A291" s="1">
        <v>43862</v>
      </c>
      <c r="B291" s="2">
        <v>7.5089999999999999E-19</v>
      </c>
    </row>
    <row r="292" spans="1:5" x14ac:dyDescent="0.2">
      <c r="A292" s="1">
        <v>43891</v>
      </c>
      <c r="B292" s="2">
        <v>8.7559999999999999E-19</v>
      </c>
    </row>
    <row r="293" spans="1:5" x14ac:dyDescent="0.2">
      <c r="A293" s="1">
        <v>43922</v>
      </c>
      <c r="B293" s="2">
        <v>1.004E-18</v>
      </c>
    </row>
    <row r="294" spans="1:5" x14ac:dyDescent="0.2">
      <c r="A294" s="1">
        <v>43952</v>
      </c>
      <c r="B294" s="2">
        <v>9.3609999999999997E-19</v>
      </c>
    </row>
    <row r="295" spans="1:5" x14ac:dyDescent="0.2">
      <c r="A295" s="1">
        <v>43983</v>
      </c>
      <c r="B295" s="2">
        <v>7.4880000000000001E-19</v>
      </c>
    </row>
    <row r="296" spans="1:5" x14ac:dyDescent="0.2">
      <c r="A296" s="1">
        <v>44013</v>
      </c>
      <c r="B296" s="2">
        <v>5.9369999999999997E-19</v>
      </c>
    </row>
    <row r="297" spans="1:5" x14ac:dyDescent="0.2">
      <c r="A297" s="1">
        <v>44044</v>
      </c>
      <c r="B297" s="2">
        <v>5.7399999999999999E-19</v>
      </c>
    </row>
    <row r="298" spans="1:5" x14ac:dyDescent="0.2">
      <c r="A298" s="1">
        <v>44075</v>
      </c>
      <c r="B298" s="2">
        <v>8.8920000000000005E-19</v>
      </c>
      <c r="C298" s="2">
        <v>8.8920000000000005E-19</v>
      </c>
      <c r="D298" s="2">
        <v>8.8920000000000005E-19</v>
      </c>
      <c r="E298" s="2">
        <v>8.8920000000000005E-19</v>
      </c>
    </row>
    <row r="299" spans="1:5" x14ac:dyDescent="0.2">
      <c r="A299" s="1">
        <v>44105</v>
      </c>
      <c r="B299">
        <v>8.0868992735208338E-19</v>
      </c>
      <c r="C299" s="2">
        <f t="shared" ref="C299:C330" si="0">_xlfn.FORECAST.ETS(A299,$B$2:$B$298,$A$2:$A$298,175,1)</f>
        <v>8.0868992735208338E-19</v>
      </c>
      <c r="D299" s="2">
        <f t="shared" ref="D299:D330" si="1">C299-_xlfn.FORECAST.ETS.CONFINT(A299,$B$2:$B$298,$A$2:$A$298,0.95,175,1)</f>
        <v>-8.9996776627890068E-19</v>
      </c>
      <c r="E299" s="2">
        <f t="shared" ref="E299:E330" si="2">C299+_xlfn.FORECAST.ETS.CONFINT(A299,$B$2:$B$298,$A$2:$A$298,0.95,175,1)</f>
        <v>2.5173476209830672E-18</v>
      </c>
    </row>
    <row r="300" spans="1:5" x14ac:dyDescent="0.2">
      <c r="A300" s="1">
        <v>44136</v>
      </c>
      <c r="B300">
        <v>8.6141505499524319E-19</v>
      </c>
      <c r="C300" s="2">
        <f t="shared" si="0"/>
        <v>8.6141505499524319E-19</v>
      </c>
      <c r="D300" s="2">
        <f t="shared" si="1"/>
        <v>-8.7109325989624884E-19</v>
      </c>
      <c r="E300" s="2">
        <f t="shared" si="2"/>
        <v>2.593923369886735E-18</v>
      </c>
    </row>
    <row r="301" spans="1:5" x14ac:dyDescent="0.2">
      <c r="A301" s="1">
        <v>44166</v>
      </c>
      <c r="B301">
        <v>9.1619302618023572E-19</v>
      </c>
      <c r="C301" s="2">
        <f t="shared" si="0"/>
        <v>9.1619302618023572E-19</v>
      </c>
      <c r="D301" s="2">
        <f t="shared" si="1"/>
        <v>-8.4012156385851326E-19</v>
      </c>
      <c r="E301" s="2">
        <f t="shared" si="2"/>
        <v>2.6725076162189849E-18</v>
      </c>
    </row>
    <row r="302" spans="1:5" x14ac:dyDescent="0.2">
      <c r="A302" s="1">
        <v>44197</v>
      </c>
      <c r="B302">
        <v>7.1531936152925031E-19</v>
      </c>
      <c r="C302" s="2">
        <f t="shared" si="0"/>
        <v>7.1531936152925031E-19</v>
      </c>
      <c r="D302" s="2">
        <f t="shared" si="1"/>
        <v>-1.0647605768642598E-18</v>
      </c>
      <c r="E302" s="2">
        <f t="shared" si="2"/>
        <v>2.4953992999227602E-18</v>
      </c>
    </row>
    <row r="303" spans="1:5" x14ac:dyDescent="0.2">
      <c r="A303" s="1">
        <v>44228</v>
      </c>
      <c r="B303">
        <v>4.479931073200631E-19</v>
      </c>
      <c r="C303" s="2">
        <f t="shared" si="0"/>
        <v>4.479931073200631E-19</v>
      </c>
      <c r="D303" s="2">
        <f t="shared" si="1"/>
        <v>-1.3558144888094638E-18</v>
      </c>
      <c r="E303" s="2">
        <f t="shared" si="2"/>
        <v>2.2518007034495902E-18</v>
      </c>
    </row>
    <row r="304" spans="1:5" x14ac:dyDescent="0.2">
      <c r="A304" s="1">
        <v>44256</v>
      </c>
      <c r="B304">
        <v>5.0237154164804637E-19</v>
      </c>
      <c r="C304" s="2">
        <f t="shared" si="0"/>
        <v>5.0237154164804637E-19</v>
      </c>
      <c r="D304" s="2">
        <f t="shared" si="1"/>
        <v>-1.3251290872316878E-18</v>
      </c>
      <c r="E304" s="2">
        <f t="shared" si="2"/>
        <v>2.3298721705277807E-18</v>
      </c>
    </row>
    <row r="305" spans="1:5" x14ac:dyDescent="0.2">
      <c r="A305" s="1">
        <v>44287</v>
      </c>
      <c r="B305">
        <v>7.5275771984440356E-19</v>
      </c>
      <c r="C305" s="2">
        <f t="shared" si="0"/>
        <v>7.5275771984440356E-19</v>
      </c>
      <c r="D305" s="2">
        <f t="shared" si="1"/>
        <v>-1.0984042234217701E-18</v>
      </c>
      <c r="E305" s="2">
        <f t="shared" si="2"/>
        <v>2.6039196631105771E-18</v>
      </c>
    </row>
    <row r="306" spans="1:5" x14ac:dyDescent="0.2">
      <c r="A306" s="1">
        <v>44317</v>
      </c>
      <c r="B306">
        <v>1.1815649712193467E-18</v>
      </c>
      <c r="C306" s="2">
        <f t="shared" si="0"/>
        <v>1.1815649712193467E-18</v>
      </c>
      <c r="D306" s="2">
        <f t="shared" si="1"/>
        <v>-6.9322932624379733E-19</v>
      </c>
      <c r="E306" s="2">
        <f t="shared" si="2"/>
        <v>3.0563592686824908E-18</v>
      </c>
    </row>
    <row r="307" spans="1:5" x14ac:dyDescent="0.2">
      <c r="A307" s="1">
        <v>44348</v>
      </c>
      <c r="B307">
        <v>1.0125881236360011E-18</v>
      </c>
      <c r="C307" s="2">
        <f t="shared" si="0"/>
        <v>1.0125881236360011E-18</v>
      </c>
      <c r="D307" s="2">
        <f t="shared" si="1"/>
        <v>-8.8581218725420671E-19</v>
      </c>
      <c r="E307" s="2">
        <f t="shared" si="2"/>
        <v>2.9109884345262089E-18</v>
      </c>
    </row>
    <row r="308" spans="1:5" x14ac:dyDescent="0.2">
      <c r="A308" s="1">
        <v>44378</v>
      </c>
      <c r="B308">
        <v>8.4171332751617809E-19</v>
      </c>
      <c r="C308" s="2">
        <f t="shared" si="0"/>
        <v>8.4171332751617809E-19</v>
      </c>
      <c r="D308" s="2">
        <f t="shared" si="1"/>
        <v>-1.0802691456043148E-18</v>
      </c>
      <c r="E308" s="2">
        <f t="shared" si="2"/>
        <v>2.763695800636671E-18</v>
      </c>
    </row>
    <row r="309" spans="1:5" x14ac:dyDescent="0.2">
      <c r="A309" s="1">
        <v>44409</v>
      </c>
      <c r="B309">
        <v>7.2467208491968274E-19</v>
      </c>
      <c r="C309" s="2">
        <f t="shared" si="0"/>
        <v>7.2467208491968274E-19</v>
      </c>
      <c r="D309" s="2">
        <f t="shared" si="1"/>
        <v>-1.220871067160357E-18</v>
      </c>
      <c r="E309" s="2">
        <f t="shared" si="2"/>
        <v>2.6702152369997222E-18</v>
      </c>
    </row>
    <row r="310" spans="1:5" x14ac:dyDescent="0.2">
      <c r="A310" s="1">
        <v>44440</v>
      </c>
      <c r="B310">
        <v>7.0127047040755045E-19</v>
      </c>
      <c r="C310" s="2">
        <f t="shared" si="0"/>
        <v>7.0127047040755045E-19</v>
      </c>
      <c r="D310" s="2">
        <f t="shared" si="1"/>
        <v>-1.2678141311979198E-18</v>
      </c>
      <c r="E310" s="2">
        <f t="shared" si="2"/>
        <v>2.6703550720130209E-18</v>
      </c>
    </row>
    <row r="311" spans="1:5" x14ac:dyDescent="0.2">
      <c r="A311" s="1">
        <v>44470</v>
      </c>
      <c r="B311">
        <v>8.2417405344891009E-19</v>
      </c>
      <c r="C311" s="2">
        <f t="shared" si="0"/>
        <v>8.2417405344891009E-19</v>
      </c>
      <c r="D311" s="2">
        <f t="shared" si="1"/>
        <v>-1.1684349149709633E-18</v>
      </c>
      <c r="E311" s="2">
        <f t="shared" si="2"/>
        <v>2.8167830218687836E-18</v>
      </c>
    </row>
    <row r="312" spans="1:5" x14ac:dyDescent="0.2">
      <c r="A312" s="1">
        <v>44501</v>
      </c>
      <c r="B312">
        <v>1.2401544230966083E-18</v>
      </c>
      <c r="C312" s="2">
        <f t="shared" si="0"/>
        <v>1.2401544230966083E-18</v>
      </c>
      <c r="D312" s="2">
        <f t="shared" si="1"/>
        <v>-7.7596387548370372E-19</v>
      </c>
      <c r="E312" s="2">
        <f t="shared" si="2"/>
        <v>3.2562727216769206E-18</v>
      </c>
    </row>
    <row r="313" spans="1:5" x14ac:dyDescent="0.2">
      <c r="A313" s="1">
        <v>44531</v>
      </c>
      <c r="B313">
        <v>9.350653142135205E-19</v>
      </c>
      <c r="C313" s="2">
        <f t="shared" si="0"/>
        <v>9.350653142135205E-19</v>
      </c>
      <c r="D313" s="2">
        <f t="shared" si="1"/>
        <v>-1.1045492292311933E-18</v>
      </c>
      <c r="E313" s="2">
        <f t="shared" si="2"/>
        <v>2.9746798576582343E-18</v>
      </c>
    </row>
    <row r="314" spans="1:5" x14ac:dyDescent="0.2">
      <c r="A314" s="1">
        <v>44562</v>
      </c>
      <c r="B314">
        <v>6.1075086706223627E-19</v>
      </c>
      <c r="C314" s="2">
        <f t="shared" si="0"/>
        <v>6.1075086706223627E-19</v>
      </c>
      <c r="D314" s="2">
        <f t="shared" si="1"/>
        <v>-1.4523486981386255E-18</v>
      </c>
      <c r="E314" s="2">
        <f t="shared" si="2"/>
        <v>2.6738504322630983E-18</v>
      </c>
    </row>
    <row r="315" spans="1:5" x14ac:dyDescent="0.2">
      <c r="A315" s="1">
        <v>44593</v>
      </c>
      <c r="B315">
        <v>4.1015247675270604E-19</v>
      </c>
      <c r="C315" s="2">
        <f t="shared" si="0"/>
        <v>4.1015247675270604E-19</v>
      </c>
      <c r="D315" s="2">
        <f t="shared" si="1"/>
        <v>-1.6764226652431418E-18</v>
      </c>
      <c r="E315" s="2">
        <f t="shared" si="2"/>
        <v>2.4967276187485537E-18</v>
      </c>
    </row>
    <row r="316" spans="1:5" x14ac:dyDescent="0.2">
      <c r="A316" s="1">
        <v>44621</v>
      </c>
      <c r="B316">
        <v>4.8216472990019372E-19</v>
      </c>
      <c r="C316" s="2">
        <f t="shared" si="0"/>
        <v>4.8216472990019372E-19</v>
      </c>
      <c r="D316" s="2">
        <f t="shared" si="1"/>
        <v>-1.6278782428002289E-18</v>
      </c>
      <c r="E316" s="2">
        <f t="shared" si="2"/>
        <v>2.5922077026006165E-18</v>
      </c>
    </row>
    <row r="317" spans="1:5" x14ac:dyDescent="0.2">
      <c r="A317" s="1">
        <v>44652</v>
      </c>
      <c r="B317">
        <v>5.9525818070073123E-19</v>
      </c>
      <c r="C317" s="2">
        <f t="shared" si="0"/>
        <v>5.9525818070073123E-19</v>
      </c>
      <c r="D317" s="2">
        <f t="shared" si="1"/>
        <v>-1.5382465006385313E-18</v>
      </c>
      <c r="E317" s="2">
        <f t="shared" si="2"/>
        <v>2.728762862039994E-18</v>
      </c>
    </row>
    <row r="318" spans="1:5" x14ac:dyDescent="0.2">
      <c r="A318" s="1">
        <v>44682</v>
      </c>
      <c r="B318">
        <v>7.5073735786420831E-19</v>
      </c>
      <c r="C318" s="2">
        <f t="shared" si="0"/>
        <v>7.5073735786420831E-19</v>
      </c>
      <c r="D318" s="2">
        <f t="shared" si="1"/>
        <v>-1.4062244633508896E-18</v>
      </c>
      <c r="E318" s="2">
        <f t="shared" si="2"/>
        <v>2.9076991790793064E-18</v>
      </c>
    </row>
    <row r="319" spans="1:5" x14ac:dyDescent="0.2">
      <c r="A319" s="1">
        <v>44713</v>
      </c>
      <c r="B319">
        <v>8.0545281997116017E-19</v>
      </c>
      <c r="C319" s="2">
        <f t="shared" si="0"/>
        <v>8.0545281997116017E-19</v>
      </c>
      <c r="D319" s="2">
        <f t="shared" si="1"/>
        <v>-1.3749630587807988E-18</v>
      </c>
      <c r="E319" s="2">
        <f t="shared" si="2"/>
        <v>2.9858686987231189E-18</v>
      </c>
    </row>
    <row r="320" spans="1:5" x14ac:dyDescent="0.2">
      <c r="A320" s="1">
        <v>44743</v>
      </c>
      <c r="B320">
        <v>6.7126641345609918E-19</v>
      </c>
      <c r="C320" s="2">
        <f t="shared" si="0"/>
        <v>6.7126641345609918E-19</v>
      </c>
      <c r="D320" s="2">
        <f t="shared" si="1"/>
        <v>-1.5326018636242609E-18</v>
      </c>
      <c r="E320" s="2">
        <f t="shared" si="2"/>
        <v>2.875134690536459E-18</v>
      </c>
    </row>
    <row r="321" spans="1:5" x14ac:dyDescent="0.2">
      <c r="A321" s="1">
        <v>44774</v>
      </c>
      <c r="B321">
        <v>5.6231828508527644E-19</v>
      </c>
      <c r="C321" s="2">
        <f t="shared" si="0"/>
        <v>5.6231828508527644E-19</v>
      </c>
      <c r="D321" s="2">
        <f t="shared" si="1"/>
        <v>-1.6650020942998288E-18</v>
      </c>
      <c r="E321" s="2">
        <f t="shared" si="2"/>
        <v>2.7896386644703815E-18</v>
      </c>
    </row>
    <row r="322" spans="1:5" x14ac:dyDescent="0.2">
      <c r="A322" s="1">
        <v>44805</v>
      </c>
      <c r="B322">
        <v>7.0728572455163176E-19</v>
      </c>
      <c r="C322" s="2">
        <f t="shared" si="0"/>
        <v>7.0728572455163176E-19</v>
      </c>
      <c r="D322" s="2">
        <f t="shared" si="1"/>
        <v>-1.5434877674828439E-18</v>
      </c>
      <c r="E322" s="2">
        <f t="shared" si="2"/>
        <v>2.9580592165861076E-18</v>
      </c>
    </row>
    <row r="323" spans="1:5" x14ac:dyDescent="0.2">
      <c r="A323" s="1">
        <v>44835</v>
      </c>
      <c r="B323">
        <v>8.9343143790106293E-19</v>
      </c>
      <c r="C323" s="2">
        <f t="shared" si="0"/>
        <v>8.9343143790106293E-19</v>
      </c>
      <c r="D323" s="2">
        <f t="shared" si="1"/>
        <v>-1.3807974296067697E-18</v>
      </c>
      <c r="E323" s="2">
        <f t="shared" si="2"/>
        <v>3.1676603054088954E-18</v>
      </c>
    </row>
    <row r="324" spans="1:5" x14ac:dyDescent="0.2">
      <c r="A324" s="1">
        <v>44866</v>
      </c>
      <c r="B324">
        <v>8.4490535974926451E-19</v>
      </c>
      <c r="C324" s="2">
        <f t="shared" si="0"/>
        <v>8.4490535974926451E-19</v>
      </c>
      <c r="D324" s="2">
        <f t="shared" si="1"/>
        <v>-1.4527823473878723E-18</v>
      </c>
      <c r="E324" s="2">
        <f t="shared" si="2"/>
        <v>3.1425930668864011E-18</v>
      </c>
    </row>
    <row r="325" spans="1:5" x14ac:dyDescent="0.2">
      <c r="A325" s="1">
        <v>44896</v>
      </c>
      <c r="B325">
        <v>5.5471944196761702E-19</v>
      </c>
      <c r="C325" s="2">
        <f t="shared" si="0"/>
        <v>5.5471944196761702E-19</v>
      </c>
      <c r="D325" s="2">
        <f t="shared" si="1"/>
        <v>-1.7664317217088803E-18</v>
      </c>
      <c r="E325" s="2">
        <f t="shared" si="2"/>
        <v>2.8758706056441141E-18</v>
      </c>
    </row>
    <row r="326" spans="1:5" x14ac:dyDescent="0.2">
      <c r="A326" s="1">
        <v>44927</v>
      </c>
      <c r="B326">
        <v>8.0296196444489553E-19</v>
      </c>
      <c r="C326" s="2">
        <f t="shared" si="0"/>
        <v>8.0296196444489553E-19</v>
      </c>
      <c r="D326" s="2">
        <f t="shared" si="1"/>
        <v>-1.5416583792677324E-18</v>
      </c>
      <c r="E326" s="2">
        <f t="shared" si="2"/>
        <v>3.1475823081575237E-18</v>
      </c>
    </row>
    <row r="327" spans="1:5" x14ac:dyDescent="0.2">
      <c r="A327" s="1">
        <v>44958</v>
      </c>
      <c r="B327">
        <v>3.7577492108592189E-19</v>
      </c>
      <c r="C327" s="2">
        <f t="shared" si="0"/>
        <v>3.7577492108592189E-19</v>
      </c>
      <c r="D327" s="2">
        <f t="shared" si="1"/>
        <v>-1.9923213888420398E-18</v>
      </c>
      <c r="E327" s="2">
        <f t="shared" si="2"/>
        <v>2.7438712310138832E-18</v>
      </c>
    </row>
    <row r="328" spans="1:5" x14ac:dyDescent="0.2">
      <c r="A328" s="1">
        <v>44986</v>
      </c>
      <c r="B328">
        <v>3.6034741388914309E-19</v>
      </c>
      <c r="C328" s="2">
        <f t="shared" si="0"/>
        <v>3.6034741388914309E-19</v>
      </c>
      <c r="D328" s="2">
        <f t="shared" si="1"/>
        <v>-2.0312326693380336E-18</v>
      </c>
      <c r="E328" s="2">
        <f t="shared" si="2"/>
        <v>2.7519274971163194E-18</v>
      </c>
    </row>
    <row r="329" spans="1:5" x14ac:dyDescent="0.2">
      <c r="A329" s="1">
        <v>45017</v>
      </c>
      <c r="B329">
        <v>4.6863159020536618E-19</v>
      </c>
      <c r="C329" s="2">
        <f t="shared" si="0"/>
        <v>4.6863159020536618E-19</v>
      </c>
      <c r="D329" s="2">
        <f t="shared" si="1"/>
        <v>-1.9464410545315973E-18</v>
      </c>
      <c r="E329" s="2">
        <f t="shared" si="2"/>
        <v>2.8837042349423299E-18</v>
      </c>
    </row>
    <row r="330" spans="1:5" x14ac:dyDescent="0.2">
      <c r="A330" s="1">
        <v>45047</v>
      </c>
      <c r="B330">
        <v>7.657752896064724E-19</v>
      </c>
      <c r="C330" s="2">
        <f t="shared" si="0"/>
        <v>7.657752896064724E-19</v>
      </c>
      <c r="D330" s="2">
        <f t="shared" si="1"/>
        <v>-1.6727996480815833E-18</v>
      </c>
      <c r="E330" s="2">
        <f t="shared" si="2"/>
        <v>3.2043502272945279E-18</v>
      </c>
    </row>
    <row r="331" spans="1:5" x14ac:dyDescent="0.2">
      <c r="A331" s="1">
        <v>45078</v>
      </c>
      <c r="B331">
        <v>7.3053294194561262E-19</v>
      </c>
      <c r="C331" s="2">
        <f t="shared" ref="C331:C362" si="3">_xlfn.FORECAST.ETS(A331,$B$2:$B$298,$A$2:$A$298,175,1)</f>
        <v>7.3053294194561262E-19</v>
      </c>
      <c r="D331" s="2">
        <f t="shared" ref="D331:D362" si="4">C331-_xlfn.FORECAST.ETS.CONFINT(A331,$B$2:$B$298,$A$2:$A$298,0.95,175,1)</f>
        <v>-1.7315549272421782E-18</v>
      </c>
      <c r="E331" s="2">
        <f t="shared" ref="E331:E362" si="5">C331+_xlfn.FORECAST.ETS.CONFINT(A331,$B$2:$B$298,$A$2:$A$298,0.95,175,1)</f>
        <v>3.1926208111334035E-18</v>
      </c>
    </row>
    <row r="332" spans="1:5" x14ac:dyDescent="0.2">
      <c r="A332" s="1">
        <v>45108</v>
      </c>
      <c r="B332">
        <v>5.4010671879908845E-19</v>
      </c>
      <c r="C332" s="2">
        <f t="shared" si="3"/>
        <v>5.4010671879908845E-19</v>
      </c>
      <c r="D332" s="2">
        <f t="shared" si="4"/>
        <v>-1.9455055930917122E-18</v>
      </c>
      <c r="E332" s="2">
        <f t="shared" si="5"/>
        <v>3.0257190306898889E-18</v>
      </c>
    </row>
    <row r="333" spans="1:5" x14ac:dyDescent="0.2">
      <c r="A333" s="1">
        <v>45139</v>
      </c>
      <c r="B333">
        <v>5.4833458589996166E-19</v>
      </c>
      <c r="C333" s="2">
        <f t="shared" si="3"/>
        <v>5.4833458589996166E-19</v>
      </c>
      <c r="D333" s="2">
        <f t="shared" si="4"/>
        <v>-1.9608145196748557E-18</v>
      </c>
      <c r="E333" s="2">
        <f t="shared" si="5"/>
        <v>3.0574836914747788E-18</v>
      </c>
    </row>
    <row r="334" spans="1:5" x14ac:dyDescent="0.2">
      <c r="A334" s="1">
        <v>45170</v>
      </c>
      <c r="B334">
        <v>4.7711484090973286E-19</v>
      </c>
      <c r="C334" s="2">
        <f t="shared" si="3"/>
        <v>4.7711484090973286E-19</v>
      </c>
      <c r="D334" s="2">
        <f t="shared" si="4"/>
        <v>-2.0555842177182788E-18</v>
      </c>
      <c r="E334" s="2">
        <f t="shared" si="5"/>
        <v>3.0098138995377445E-18</v>
      </c>
    </row>
    <row r="335" spans="1:5" x14ac:dyDescent="0.2">
      <c r="A335" s="1">
        <v>45200</v>
      </c>
      <c r="B335">
        <v>5.6851931868616836E-19</v>
      </c>
      <c r="C335" s="2">
        <f t="shared" si="3"/>
        <v>5.6851931868616836E-19</v>
      </c>
      <c r="D335" s="2">
        <f t="shared" si="4"/>
        <v>-1.9877436307676432E-18</v>
      </c>
      <c r="E335" s="2">
        <f t="shared" si="5"/>
        <v>3.1247822681399797E-18</v>
      </c>
    </row>
    <row r="336" spans="1:5" x14ac:dyDescent="0.2">
      <c r="A336" s="1">
        <v>45231</v>
      </c>
      <c r="B336">
        <v>7.3359638673348516E-19</v>
      </c>
      <c r="C336" s="2">
        <f t="shared" si="3"/>
        <v>7.3359638673348516E-19</v>
      </c>
      <c r="D336" s="2">
        <f t="shared" si="4"/>
        <v>-1.8462451410651461E-18</v>
      </c>
      <c r="E336" s="2">
        <f t="shared" si="5"/>
        <v>3.3134379145321167E-18</v>
      </c>
    </row>
    <row r="337" spans="1:5" x14ac:dyDescent="0.2">
      <c r="A337" s="1">
        <v>45261</v>
      </c>
      <c r="B337">
        <v>6.7694349257145419E-19</v>
      </c>
      <c r="C337" s="2">
        <f t="shared" si="3"/>
        <v>6.7694349257145419E-19</v>
      </c>
      <c r="D337" s="2">
        <f t="shared" si="4"/>
        <v>-1.9264920234361317E-18</v>
      </c>
      <c r="E337" s="2">
        <f t="shared" si="5"/>
        <v>3.28037900857904E-18</v>
      </c>
    </row>
    <row r="338" spans="1:5" x14ac:dyDescent="0.2">
      <c r="A338" s="1">
        <v>45292</v>
      </c>
      <c r="B338">
        <v>4.5411005360613521E-19</v>
      </c>
      <c r="C338" s="2">
        <f t="shared" si="3"/>
        <v>4.5411005360613521E-19</v>
      </c>
      <c r="D338" s="2">
        <f t="shared" si="4"/>
        <v>-2.1729355566066839E-18</v>
      </c>
      <c r="E338" s="2">
        <f t="shared" si="5"/>
        <v>3.0811556638189543E-18</v>
      </c>
    </row>
    <row r="339" spans="1:5" x14ac:dyDescent="0.2">
      <c r="A339" s="1">
        <v>45323</v>
      </c>
      <c r="B339">
        <v>3.317182486753133E-19</v>
      </c>
      <c r="C339" s="2">
        <f t="shared" si="3"/>
        <v>3.317182486753133E-19</v>
      </c>
      <c r="D339" s="2">
        <f t="shared" si="4"/>
        <v>-2.3189542327834741E-18</v>
      </c>
      <c r="E339" s="2">
        <f t="shared" si="5"/>
        <v>2.9823907301341007E-18</v>
      </c>
    </row>
    <row r="340" spans="1:5" x14ac:dyDescent="0.2">
      <c r="A340" s="1">
        <v>45352</v>
      </c>
      <c r="B340">
        <v>3.2126940034535825E-19</v>
      </c>
      <c r="C340" s="2">
        <f t="shared" si="3"/>
        <v>3.2126940034535825E-19</v>
      </c>
      <c r="D340" s="2">
        <f t="shared" si="4"/>
        <v>-2.3530473764231E-18</v>
      </c>
      <c r="E340" s="2">
        <f t="shared" si="5"/>
        <v>2.9955861771138167E-18</v>
      </c>
    </row>
    <row r="341" spans="1:5" x14ac:dyDescent="0.2">
      <c r="A341" s="1">
        <v>45383</v>
      </c>
      <c r="B341">
        <v>4.3581239998537811E-19</v>
      </c>
      <c r="C341" s="2">
        <f t="shared" si="3"/>
        <v>4.3581239998537811E-19</v>
      </c>
      <c r="D341" s="2">
        <f t="shared" si="4"/>
        <v>-2.2621667201687656E-18</v>
      </c>
      <c r="E341" s="2">
        <f t="shared" si="5"/>
        <v>3.1337915201395216E-18</v>
      </c>
    </row>
    <row r="342" spans="1:5" x14ac:dyDescent="0.2">
      <c r="A342" s="1">
        <v>45413</v>
      </c>
      <c r="B342">
        <v>6.3537700305394332E-19</v>
      </c>
      <c r="C342" s="2">
        <f t="shared" si="3"/>
        <v>6.3537700305394332E-19</v>
      </c>
      <c r="D342" s="2">
        <f t="shared" si="4"/>
        <v>-2.0862831105224343E-18</v>
      </c>
      <c r="E342" s="2">
        <f t="shared" si="5"/>
        <v>3.3570371166303211E-18</v>
      </c>
    </row>
    <row r="343" spans="1:5" x14ac:dyDescent="0.2">
      <c r="A343" s="1">
        <v>45444</v>
      </c>
      <c r="B343">
        <v>7.5376037206319043E-19</v>
      </c>
      <c r="C343" s="2">
        <f t="shared" si="3"/>
        <v>7.5376037206319043E-19</v>
      </c>
      <c r="D343" s="2">
        <f t="shared" si="4"/>
        <v>-1.991599965790846E-18</v>
      </c>
      <c r="E343" s="2">
        <f t="shared" si="5"/>
        <v>3.4991207099172267E-18</v>
      </c>
    </row>
    <row r="344" spans="1:5" x14ac:dyDescent="0.2">
      <c r="A344" s="1">
        <v>45474</v>
      </c>
      <c r="B344">
        <v>5.4947899533843871E-19</v>
      </c>
      <c r="C344" s="2">
        <f t="shared" si="3"/>
        <v>5.4947899533843871E-19</v>
      </c>
      <c r="D344" s="2">
        <f t="shared" si="4"/>
        <v>-2.2196013581902023E-18</v>
      </c>
      <c r="E344" s="2">
        <f t="shared" si="5"/>
        <v>3.3185593488670795E-18</v>
      </c>
    </row>
    <row r="345" spans="1:5" x14ac:dyDescent="0.2">
      <c r="A345" s="1">
        <v>45505</v>
      </c>
      <c r="B345">
        <v>5.0684736566739411E-19</v>
      </c>
      <c r="C345" s="2">
        <f t="shared" si="3"/>
        <v>5.0684736566739411E-19</v>
      </c>
      <c r="D345" s="2">
        <f t="shared" si="4"/>
        <v>-2.2859733360182016E-18</v>
      </c>
      <c r="E345" s="2">
        <f t="shared" si="5"/>
        <v>3.29966806735299E-18</v>
      </c>
    </row>
    <row r="346" spans="1:5" x14ac:dyDescent="0.2">
      <c r="A346" s="1">
        <v>45536</v>
      </c>
      <c r="B346">
        <v>1.5894847006889639E-18</v>
      </c>
      <c r="C346" s="2">
        <f t="shared" si="3"/>
        <v>1.5894847006889639E-18</v>
      </c>
      <c r="D346" s="2">
        <f t="shared" si="4"/>
        <v>-1.2270972040459618E-18</v>
      </c>
      <c r="E346" s="2">
        <f t="shared" si="5"/>
        <v>4.4060666054238892E-18</v>
      </c>
    </row>
    <row r="347" spans="1:5" x14ac:dyDescent="0.2">
      <c r="A347" s="1">
        <v>45566</v>
      </c>
      <c r="B347">
        <v>1.5876340299112702E-18</v>
      </c>
      <c r="C347" s="2">
        <f t="shared" si="3"/>
        <v>1.5876340299112702E-18</v>
      </c>
      <c r="D347" s="2">
        <f t="shared" si="4"/>
        <v>-1.2527304372426065E-18</v>
      </c>
      <c r="E347" s="2">
        <f t="shared" si="5"/>
        <v>4.4279984970651468E-18</v>
      </c>
    </row>
    <row r="348" spans="1:5" x14ac:dyDescent="0.2">
      <c r="A348" s="1">
        <v>45597</v>
      </c>
      <c r="B348">
        <v>1.2105848546475042E-18</v>
      </c>
      <c r="C348" s="2">
        <f t="shared" si="3"/>
        <v>1.2105848546475042E-18</v>
      </c>
      <c r="D348" s="2">
        <f t="shared" si="4"/>
        <v>-1.6535840215461056E-18</v>
      </c>
      <c r="E348" s="2">
        <f t="shared" si="5"/>
        <v>4.0747537308411138E-18</v>
      </c>
    </row>
    <row r="349" spans="1:5" x14ac:dyDescent="0.2">
      <c r="A349" s="1">
        <v>45627</v>
      </c>
      <c r="B349">
        <v>5.9420513463483807E-19</v>
      </c>
      <c r="C349" s="2">
        <f t="shared" si="3"/>
        <v>5.9420513463483807E-19</v>
      </c>
      <c r="D349" s="2">
        <f t="shared" si="4"/>
        <v>-2.29379046791721E-18</v>
      </c>
      <c r="E349" s="2">
        <f t="shared" si="5"/>
        <v>3.4822007371868858E-18</v>
      </c>
    </row>
    <row r="350" spans="1:5" x14ac:dyDescent="0.2">
      <c r="A350" s="1">
        <v>45658</v>
      </c>
      <c r="B350">
        <v>2.4803321502185266E-19</v>
      </c>
      <c r="C350" s="2">
        <f t="shared" si="3"/>
        <v>2.4803321502185266E-19</v>
      </c>
      <c r="D350" s="2">
        <f t="shared" si="4"/>
        <v>-2.6638118859929591E-18</v>
      </c>
      <c r="E350" s="2">
        <f t="shared" si="5"/>
        <v>3.1598783160366641E-18</v>
      </c>
    </row>
    <row r="351" spans="1:5" x14ac:dyDescent="0.2">
      <c r="A351" s="1">
        <v>45689</v>
      </c>
      <c r="B351">
        <v>1.6424933175369071E-19</v>
      </c>
      <c r="C351" s="2">
        <f t="shared" si="3"/>
        <v>1.6424933175369071E-19</v>
      </c>
      <c r="D351" s="2">
        <f t="shared" si="4"/>
        <v>-2.7714684793123464E-18</v>
      </c>
      <c r="E351" s="2">
        <f t="shared" si="5"/>
        <v>3.0999671428197282E-18</v>
      </c>
    </row>
    <row r="352" spans="1:5" x14ac:dyDescent="0.2">
      <c r="A352" s="1">
        <v>45717</v>
      </c>
      <c r="B352">
        <v>2.2236036723410404E-19</v>
      </c>
      <c r="C352" s="2">
        <f t="shared" si="3"/>
        <v>2.2236036723410404E-19</v>
      </c>
      <c r="D352" s="2">
        <f t="shared" si="4"/>
        <v>-2.737253790236667E-18</v>
      </c>
      <c r="E352" s="2">
        <f t="shared" si="5"/>
        <v>3.1819745247048747E-18</v>
      </c>
    </row>
    <row r="353" spans="1:5" x14ac:dyDescent="0.2">
      <c r="A353" s="1">
        <v>45748</v>
      </c>
      <c r="B353">
        <v>5.1176069333243509E-19</v>
      </c>
      <c r="C353" s="2">
        <f t="shared" si="3"/>
        <v>5.1176069333243509E-19</v>
      </c>
      <c r="D353" s="2">
        <f t="shared" si="4"/>
        <v>-2.4717738574980643E-18</v>
      </c>
      <c r="E353" s="2">
        <f t="shared" si="5"/>
        <v>3.4952952441629345E-18</v>
      </c>
    </row>
    <row r="354" spans="1:5" x14ac:dyDescent="0.2">
      <c r="A354" s="1">
        <v>45778</v>
      </c>
      <c r="B354">
        <v>1.3183525992992355E-18</v>
      </c>
      <c r="C354" s="2">
        <f t="shared" si="3"/>
        <v>1.3183525992992355E-18</v>
      </c>
      <c r="D354" s="2">
        <f t="shared" si="4"/>
        <v>-1.6891267888140696E-18</v>
      </c>
      <c r="E354" s="2">
        <f t="shared" si="5"/>
        <v>4.3258319874125405E-18</v>
      </c>
    </row>
    <row r="355" spans="1:5" x14ac:dyDescent="0.2">
      <c r="A355" s="1">
        <v>45809</v>
      </c>
      <c r="B355">
        <v>2.2016823280783041E-18</v>
      </c>
      <c r="C355" s="2">
        <f t="shared" si="3"/>
        <v>2.2016823280783041E-18</v>
      </c>
      <c r="D355" s="2">
        <f t="shared" si="4"/>
        <v>-8.2976672508170946E-19</v>
      </c>
      <c r="E355" s="2">
        <f t="shared" si="5"/>
        <v>5.2331313812383176E-18</v>
      </c>
    </row>
    <row r="356" spans="1:5" x14ac:dyDescent="0.2">
      <c r="A356" s="1">
        <v>45839</v>
      </c>
      <c r="B356">
        <v>2.2773794273073931E-18</v>
      </c>
      <c r="C356" s="2">
        <f t="shared" si="3"/>
        <v>2.2773794273073931E-18</v>
      </c>
      <c r="D356" s="2">
        <f t="shared" si="4"/>
        <v>-7.7806448986023511E-19</v>
      </c>
      <c r="E356" s="2">
        <f t="shared" si="5"/>
        <v>5.3328233444750217E-18</v>
      </c>
    </row>
    <row r="357" spans="1:5" x14ac:dyDescent="0.2">
      <c r="A357" s="1">
        <v>45870</v>
      </c>
      <c r="B357">
        <v>1.9189772601957417E-18</v>
      </c>
      <c r="C357" s="2">
        <f t="shared" si="3"/>
        <v>1.9189772601957417E-18</v>
      </c>
      <c r="D357" s="2">
        <f t="shared" si="4"/>
        <v>-1.1604870789555279E-18</v>
      </c>
      <c r="E357" s="2">
        <f t="shared" si="5"/>
        <v>4.9984415993470116E-18</v>
      </c>
    </row>
    <row r="358" spans="1:5" x14ac:dyDescent="0.2">
      <c r="A358" s="1">
        <v>45901</v>
      </c>
      <c r="B358">
        <v>8.4282865543123073E-19</v>
      </c>
      <c r="C358" s="2">
        <f t="shared" si="3"/>
        <v>8.4282865543123073E-19</v>
      </c>
      <c r="D358" s="2">
        <f t="shared" si="4"/>
        <v>-2.2606820109545133E-18</v>
      </c>
      <c r="E358" s="2">
        <f t="shared" si="5"/>
        <v>3.9463393218169747E-18</v>
      </c>
    </row>
    <row r="359" spans="1:5" x14ac:dyDescent="0.2">
      <c r="A359" s="1">
        <v>45931</v>
      </c>
      <c r="B359">
        <v>7.7255867531279743E-19</v>
      </c>
      <c r="C359" s="2">
        <f t="shared" si="3"/>
        <v>7.7255867531279743E-19</v>
      </c>
      <c r="D359" s="2">
        <f t="shared" si="4"/>
        <v>-2.3550245595150214E-18</v>
      </c>
      <c r="E359" s="2">
        <f t="shared" si="5"/>
        <v>3.9001419101406163E-18</v>
      </c>
    </row>
    <row r="360" spans="1:5" x14ac:dyDescent="0.2">
      <c r="A360" s="1">
        <v>45962</v>
      </c>
      <c r="B360">
        <v>1.8793449894180523E-18</v>
      </c>
      <c r="C360" s="2">
        <f t="shared" si="3"/>
        <v>1.8793449894180523E-18</v>
      </c>
      <c r="D360" s="2">
        <f t="shared" si="4"/>
        <v>-1.2723373801021495E-18</v>
      </c>
      <c r="E360" s="2">
        <f t="shared" si="5"/>
        <v>5.0310273589382542E-18</v>
      </c>
    </row>
    <row r="361" spans="1:5" x14ac:dyDescent="0.2">
      <c r="A361" s="1">
        <v>45992</v>
      </c>
      <c r="B361">
        <v>1.8172191202622358E-18</v>
      </c>
      <c r="C361" s="2">
        <f t="shared" si="3"/>
        <v>1.8172191202622358E-18</v>
      </c>
      <c r="D361" s="2">
        <f t="shared" si="4"/>
        <v>-1.3585892647159268E-18</v>
      </c>
      <c r="E361" s="2">
        <f t="shared" si="5"/>
        <v>4.9930275052403984E-18</v>
      </c>
    </row>
    <row r="362" spans="1:5" x14ac:dyDescent="0.2">
      <c r="A362" s="1">
        <v>46023</v>
      </c>
      <c r="B362">
        <v>1.1606530771368912E-18</v>
      </c>
      <c r="C362" s="2">
        <f t="shared" si="3"/>
        <v>1.1606530771368912E-18</v>
      </c>
      <c r="D362" s="2">
        <f t="shared" si="4"/>
        <v>-2.0393085084227951E-18</v>
      </c>
      <c r="E362" s="2">
        <f t="shared" si="5"/>
        <v>4.360614662696577E-18</v>
      </c>
    </row>
    <row r="363" spans="1:5" x14ac:dyDescent="0.2">
      <c r="A363" s="1">
        <v>46054</v>
      </c>
      <c r="B363">
        <v>8.0612881857607457E-19</v>
      </c>
      <c r="C363" s="2">
        <f t="shared" ref="C363:C394" si="6">_xlfn.FORECAST.ETS(A363,$B$2:$B$298,$A$2:$A$298,175,1)</f>
        <v>8.0612881857607457E-19</v>
      </c>
      <c r="D363" s="2">
        <f t="shared" ref="D363:D394" si="7">C363-_xlfn.FORECAST.ETS.CONFINT(A363,$B$2:$B$298,$A$2:$A$298,0.95,175,1)</f>
        <v>-2.4180134472439167E-18</v>
      </c>
      <c r="E363" s="2">
        <f t="shared" ref="E363:E394" si="8">C363+_xlfn.FORECAST.ETS.CONFINT(A363,$B$2:$B$298,$A$2:$A$298,0.95,175,1)</f>
        <v>4.0302710843960663E-18</v>
      </c>
    </row>
    <row r="364" spans="1:5" x14ac:dyDescent="0.2">
      <c r="A364" s="1">
        <v>46082</v>
      </c>
      <c r="B364">
        <v>7.7742586343163532E-19</v>
      </c>
      <c r="C364" s="2">
        <f t="shared" si="6"/>
        <v>7.7742586343163532E-19</v>
      </c>
      <c r="D364" s="2">
        <f t="shared" si="7"/>
        <v>-2.4709248474195593E-18</v>
      </c>
      <c r="E364" s="2">
        <f t="shared" si="8"/>
        <v>4.0257765742828303E-18</v>
      </c>
    </row>
    <row r="365" spans="1:5" x14ac:dyDescent="0.2">
      <c r="A365" s="1">
        <v>46113</v>
      </c>
      <c r="B365">
        <v>9.9845018953129302E-19</v>
      </c>
      <c r="C365" s="2">
        <f t="shared" si="6"/>
        <v>9.9845018953129302E-19</v>
      </c>
      <c r="D365" s="2">
        <f t="shared" si="7"/>
        <v>-2.274137007076562E-18</v>
      </c>
      <c r="E365" s="2">
        <f t="shared" si="8"/>
        <v>4.2710373861391481E-18</v>
      </c>
    </row>
    <row r="366" spans="1:5" x14ac:dyDescent="0.2">
      <c r="A366" s="1">
        <v>46143</v>
      </c>
      <c r="B366">
        <v>2.4942267119428437E-18</v>
      </c>
      <c r="C366" s="2">
        <f t="shared" si="6"/>
        <v>2.4942267119428437E-18</v>
      </c>
      <c r="D366" s="2">
        <f t="shared" si="7"/>
        <v>-8.0262527827626527E-19</v>
      </c>
      <c r="E366" s="2">
        <f t="shared" si="8"/>
        <v>5.7910787021619531E-18</v>
      </c>
    </row>
    <row r="367" spans="1:5" x14ac:dyDescent="0.2">
      <c r="A367" s="1">
        <v>46174</v>
      </c>
      <c r="B367">
        <v>3.0115732348781156E-18</v>
      </c>
      <c r="C367" s="2">
        <f t="shared" si="6"/>
        <v>3.0115732348781156E-18</v>
      </c>
      <c r="D367" s="2">
        <f t="shared" si="7"/>
        <v>-3.0957211540991524E-19</v>
      </c>
      <c r="E367" s="2">
        <f t="shared" si="8"/>
        <v>6.3327185851661464E-18</v>
      </c>
    </row>
    <row r="368" spans="1:5" x14ac:dyDescent="0.2">
      <c r="A368" s="1">
        <v>46204</v>
      </c>
      <c r="B368">
        <v>2.061625864785932E-18</v>
      </c>
      <c r="C368" s="2">
        <f t="shared" si="6"/>
        <v>2.061625864785932E-18</v>
      </c>
      <c r="D368" s="2">
        <f t="shared" si="7"/>
        <v>-1.2838416623929236E-18</v>
      </c>
      <c r="E368" s="2">
        <f t="shared" si="8"/>
        <v>5.4070933919647876E-18</v>
      </c>
    </row>
    <row r="369" spans="1:5" x14ac:dyDescent="0.2">
      <c r="A369" s="1">
        <v>46235</v>
      </c>
      <c r="B369">
        <v>1.2477806441063159E-18</v>
      </c>
      <c r="C369" s="2">
        <f t="shared" si="6"/>
        <v>1.2477806441063159E-18</v>
      </c>
      <c r="D369" s="2">
        <f t="shared" si="7"/>
        <v>-2.1220381191863228E-18</v>
      </c>
      <c r="E369" s="2">
        <f t="shared" si="8"/>
        <v>4.6175994073989543E-18</v>
      </c>
    </row>
    <row r="370" spans="1:5" x14ac:dyDescent="0.2">
      <c r="A370" s="1">
        <v>46266</v>
      </c>
      <c r="B370">
        <v>1.1467359775566081E-18</v>
      </c>
      <c r="C370" s="2">
        <f t="shared" si="6"/>
        <v>1.1467359775566081E-18</v>
      </c>
      <c r="D370" s="2">
        <f t="shared" si="7"/>
        <v>-2.2474633157752966E-18</v>
      </c>
      <c r="E370" s="2">
        <f t="shared" si="8"/>
        <v>4.5409352708885125E-18</v>
      </c>
    </row>
    <row r="371" spans="1:5" x14ac:dyDescent="0.2">
      <c r="A371" s="1">
        <v>46296</v>
      </c>
      <c r="B371">
        <v>1.5288148877584662E-18</v>
      </c>
      <c r="C371" s="2">
        <f t="shared" si="6"/>
        <v>1.5288148877584662E-18</v>
      </c>
      <c r="D371" s="2">
        <f t="shared" si="7"/>
        <v>-1.8897944567963409E-18</v>
      </c>
      <c r="E371" s="2">
        <f t="shared" si="8"/>
        <v>4.9474242323132736E-18</v>
      </c>
    </row>
    <row r="372" spans="1:5" x14ac:dyDescent="0.2">
      <c r="A372" s="1">
        <v>46327</v>
      </c>
      <c r="B372">
        <v>1.6694944384899008E-18</v>
      </c>
      <c r="C372" s="2">
        <f t="shared" si="6"/>
        <v>1.6694944384899008E-18</v>
      </c>
      <c r="D372" s="2">
        <f t="shared" si="7"/>
        <v>-1.7735546985293937E-18</v>
      </c>
      <c r="E372" s="2">
        <f t="shared" si="8"/>
        <v>5.1125435755091949E-18</v>
      </c>
    </row>
    <row r="373" spans="1:5" x14ac:dyDescent="0.2">
      <c r="A373" s="1">
        <v>46357</v>
      </c>
      <c r="B373">
        <v>1.6007773846522078E-18</v>
      </c>
      <c r="C373" s="2">
        <f t="shared" si="6"/>
        <v>1.6007773846522078E-18</v>
      </c>
      <c r="D373" s="2">
        <f t="shared" si="7"/>
        <v>-1.8667414991655281E-18</v>
      </c>
      <c r="E373" s="2">
        <f t="shared" si="8"/>
        <v>5.0682962684699441E-18</v>
      </c>
    </row>
    <row r="374" spans="1:5" x14ac:dyDescent="0.2">
      <c r="A374" s="1">
        <v>46388</v>
      </c>
      <c r="B374">
        <v>1.3034890197122741E-18</v>
      </c>
      <c r="C374" s="2">
        <f t="shared" si="6"/>
        <v>1.3034890197122741E-18</v>
      </c>
      <c r="D374" s="2">
        <f t="shared" si="7"/>
        <v>-2.188529771590194E-18</v>
      </c>
      <c r="E374" s="2">
        <f t="shared" si="8"/>
        <v>4.7955078110147426E-18</v>
      </c>
    </row>
    <row r="375" spans="1:5" x14ac:dyDescent="0.2">
      <c r="A375" s="1">
        <v>46419</v>
      </c>
      <c r="B375">
        <v>1.2021578431371155E-18</v>
      </c>
      <c r="C375" s="2">
        <f t="shared" si="6"/>
        <v>1.2021578431371155E-18</v>
      </c>
      <c r="D375" s="2">
        <f t="shared" si="7"/>
        <v>-2.3143912161655407E-18</v>
      </c>
      <c r="E375" s="2">
        <f t="shared" si="8"/>
        <v>4.7187069024397713E-18</v>
      </c>
    </row>
    <row r="376" spans="1:5" x14ac:dyDescent="0.2">
      <c r="A376" s="1">
        <v>46447</v>
      </c>
      <c r="B376">
        <v>9.4675002865323478E-19</v>
      </c>
      <c r="C376" s="2">
        <f t="shared" si="6"/>
        <v>9.4675002865323478E-19</v>
      </c>
      <c r="D376" s="2">
        <f t="shared" si="7"/>
        <v>-2.5943598526796437E-18</v>
      </c>
      <c r="E376" s="2">
        <f t="shared" si="8"/>
        <v>4.4878599099861128E-18</v>
      </c>
    </row>
    <row r="377" spans="1:5" x14ac:dyDescent="0.2">
      <c r="A377" s="1">
        <v>46478</v>
      </c>
      <c r="B377">
        <v>1.2161591405684533E-18</v>
      </c>
      <c r="C377" s="2">
        <f t="shared" si="6"/>
        <v>1.2161591405684533E-18</v>
      </c>
      <c r="D377" s="2">
        <f t="shared" si="7"/>
        <v>-2.349542304225356E-18</v>
      </c>
      <c r="E377" s="2">
        <f t="shared" si="8"/>
        <v>4.7818605853622626E-18</v>
      </c>
    </row>
    <row r="378" spans="1:5" x14ac:dyDescent="0.2">
      <c r="A378" s="1">
        <v>46508</v>
      </c>
      <c r="B378">
        <v>2.5477117938543566E-18</v>
      </c>
      <c r="C378" s="2">
        <f t="shared" si="6"/>
        <v>2.5477117938543566E-18</v>
      </c>
      <c r="D378" s="2">
        <f t="shared" si="7"/>
        <v>-1.0426121373109835E-18</v>
      </c>
      <c r="E378" s="2">
        <f t="shared" si="8"/>
        <v>6.1380357250196963E-18</v>
      </c>
    </row>
    <row r="379" spans="1:5" x14ac:dyDescent="0.2">
      <c r="A379" s="1">
        <v>46539</v>
      </c>
      <c r="B379">
        <v>2.1811790351994796E-18</v>
      </c>
      <c r="C379" s="2">
        <f t="shared" si="6"/>
        <v>2.1811790351994796E-18</v>
      </c>
      <c r="D379" s="2">
        <f t="shared" si="7"/>
        <v>-1.4337984809930105E-18</v>
      </c>
      <c r="E379" s="2">
        <f t="shared" si="8"/>
        <v>5.7961565513919696E-18</v>
      </c>
    </row>
    <row r="380" spans="1:5" x14ac:dyDescent="0.2">
      <c r="A380" s="1">
        <v>46569</v>
      </c>
      <c r="B380">
        <v>1.4199073581494058E-18</v>
      </c>
      <c r="C380" s="2">
        <f t="shared" si="6"/>
        <v>1.4199073581494058E-18</v>
      </c>
      <c r="D380" s="2">
        <f t="shared" si="7"/>
        <v>-2.2197550119150132E-18</v>
      </c>
      <c r="E380" s="2">
        <f t="shared" si="8"/>
        <v>5.0595697282138244E-18</v>
      </c>
    </row>
    <row r="381" spans="1:5" x14ac:dyDescent="0.2">
      <c r="A381" s="1">
        <v>46600</v>
      </c>
      <c r="B381">
        <v>9.3472829278146301E-19</v>
      </c>
      <c r="C381" s="2">
        <f t="shared" si="6"/>
        <v>9.3472829278146301E-19</v>
      </c>
      <c r="D381" s="2">
        <f t="shared" si="7"/>
        <v>-2.7296503648053745E-18</v>
      </c>
      <c r="E381" s="2">
        <f t="shared" si="8"/>
        <v>4.5991069503683001E-18</v>
      </c>
    </row>
    <row r="382" spans="1:5" x14ac:dyDescent="0.2">
      <c r="A382" s="1">
        <v>46631</v>
      </c>
      <c r="B382">
        <v>9.2468768926995824E-19</v>
      </c>
      <c r="C382" s="2">
        <f t="shared" si="6"/>
        <v>9.2468768926995824E-19</v>
      </c>
      <c r="D382" s="2">
        <f t="shared" si="7"/>
        <v>-2.7644388490781599E-18</v>
      </c>
      <c r="E382" s="2">
        <f t="shared" si="8"/>
        <v>4.613814227618076E-18</v>
      </c>
    </row>
    <row r="383" spans="1:5" x14ac:dyDescent="0.2">
      <c r="A383" s="1">
        <v>46661</v>
      </c>
      <c r="B383">
        <v>1.7743153517848623E-18</v>
      </c>
      <c r="C383" s="2">
        <f t="shared" si="6"/>
        <v>1.7743153517848623E-18</v>
      </c>
      <c r="D383" s="2">
        <f t="shared" si="7"/>
        <v>-1.9395908150944977E-18</v>
      </c>
      <c r="E383" s="2">
        <f t="shared" si="8"/>
        <v>5.4882215186642219E-18</v>
      </c>
    </row>
    <row r="384" spans="1:5" x14ac:dyDescent="0.2">
      <c r="A384" s="1">
        <v>46692</v>
      </c>
      <c r="B384">
        <v>1.7934720694214471E-18</v>
      </c>
      <c r="C384" s="2">
        <f t="shared" si="6"/>
        <v>1.7934720694214471E-18</v>
      </c>
      <c r="D384" s="2">
        <f t="shared" si="7"/>
        <v>-1.9452456233872329E-18</v>
      </c>
      <c r="E384" s="2">
        <f t="shared" si="8"/>
        <v>5.5321897622301271E-18</v>
      </c>
    </row>
    <row r="385" spans="1:5" x14ac:dyDescent="0.2">
      <c r="A385" s="1">
        <v>46722</v>
      </c>
      <c r="B385">
        <v>2.8753085203231313E-18</v>
      </c>
      <c r="C385" s="2">
        <f t="shared" si="6"/>
        <v>2.8753085203231313E-18</v>
      </c>
      <c r="D385" s="2">
        <f t="shared" si="7"/>
        <v>-8.8825274068683688E-19</v>
      </c>
      <c r="E385" s="2">
        <f t="shared" si="8"/>
        <v>6.638869781333099E-18</v>
      </c>
    </row>
    <row r="386" spans="1:5" x14ac:dyDescent="0.2">
      <c r="A386" s="1">
        <v>46753</v>
      </c>
      <c r="B386">
        <v>1.8541100705083297E-18</v>
      </c>
      <c r="C386" s="2">
        <f t="shared" si="6"/>
        <v>1.8541100705083297E-18</v>
      </c>
      <c r="D386" s="2">
        <f t="shared" si="7"/>
        <v>-1.9343269412380213E-18</v>
      </c>
      <c r="E386" s="2">
        <f t="shared" si="8"/>
        <v>5.6425470822546807E-18</v>
      </c>
    </row>
    <row r="387" spans="1:5" x14ac:dyDescent="0.2">
      <c r="A387" s="1">
        <v>46784</v>
      </c>
      <c r="B387">
        <v>8.8519376408400645E-19</v>
      </c>
      <c r="C387" s="2">
        <f t="shared" si="6"/>
        <v>8.8519376408400645E-19</v>
      </c>
      <c r="D387" s="2">
        <f t="shared" si="7"/>
        <v>-2.9281513167245658E-18</v>
      </c>
      <c r="E387" s="2">
        <f t="shared" si="8"/>
        <v>4.6985388448925783E-18</v>
      </c>
    </row>
    <row r="388" spans="1:5" x14ac:dyDescent="0.2">
      <c r="A388" s="1">
        <v>46813</v>
      </c>
      <c r="B388">
        <v>7.6775418760697693E-19</v>
      </c>
      <c r="C388" s="2">
        <f t="shared" si="6"/>
        <v>7.6775418760697693E-19</v>
      </c>
      <c r="D388" s="2">
        <f t="shared" si="7"/>
        <v>-3.0705314120415307E-18</v>
      </c>
      <c r="E388" s="2">
        <f t="shared" si="8"/>
        <v>4.6060397872554841E-18</v>
      </c>
    </row>
    <row r="389" spans="1:5" x14ac:dyDescent="0.2">
      <c r="A389" s="1">
        <v>46844</v>
      </c>
      <c r="B389">
        <v>1.0773317655016209E-18</v>
      </c>
      <c r="C389" s="2">
        <f t="shared" si="6"/>
        <v>1.0773317655016209E-18</v>
      </c>
      <c r="D389" s="2">
        <f t="shared" si="7"/>
        <v>-2.7859269300064005E-18</v>
      </c>
      <c r="E389" s="2">
        <f t="shared" si="8"/>
        <v>4.9405904610096428E-18</v>
      </c>
    </row>
    <row r="390" spans="1:5" x14ac:dyDescent="0.2">
      <c r="A390" s="1">
        <v>46874</v>
      </c>
      <c r="B390">
        <v>1.4611426861818024E-18</v>
      </c>
      <c r="C390" s="2">
        <f t="shared" si="6"/>
        <v>1.4611426861818024E-18</v>
      </c>
      <c r="D390" s="2">
        <f t="shared" si="7"/>
        <v>-2.4271218053615517E-18</v>
      </c>
      <c r="E390" s="2">
        <f t="shared" si="8"/>
        <v>5.3494071777251564E-18</v>
      </c>
    </row>
    <row r="391" spans="1:5" x14ac:dyDescent="0.2">
      <c r="A391" s="1">
        <v>46905</v>
      </c>
      <c r="B391">
        <v>2.281561527045418E-18</v>
      </c>
      <c r="C391" s="2">
        <f t="shared" si="6"/>
        <v>2.281561527045418E-18</v>
      </c>
      <c r="D391" s="2">
        <f t="shared" si="7"/>
        <v>-1.6317415798997877E-18</v>
      </c>
      <c r="E391" s="2">
        <f t="shared" si="8"/>
        <v>6.1948646339906237E-18</v>
      </c>
    </row>
    <row r="392" spans="1:5" x14ac:dyDescent="0.2">
      <c r="A392" s="1">
        <v>46935</v>
      </c>
      <c r="B392">
        <v>2.1737651639471905E-18</v>
      </c>
      <c r="C392" s="2">
        <f t="shared" si="6"/>
        <v>2.1737651639471905E-18</v>
      </c>
      <c r="D392" s="2">
        <f t="shared" si="7"/>
        <v>-1.764609493107526E-18</v>
      </c>
      <c r="E392" s="2">
        <f t="shared" si="8"/>
        <v>6.1121398210019067E-18</v>
      </c>
    </row>
    <row r="393" spans="1:5" x14ac:dyDescent="0.2">
      <c r="A393" s="1">
        <v>46966</v>
      </c>
      <c r="B393">
        <v>1.7940537931902988E-18</v>
      </c>
      <c r="C393" s="2">
        <f t="shared" si="6"/>
        <v>1.7940537931902988E-18</v>
      </c>
      <c r="D393" s="2">
        <f t="shared" si="7"/>
        <v>-2.1694254602852022E-18</v>
      </c>
      <c r="E393" s="2">
        <f t="shared" si="8"/>
        <v>5.7575330466657999E-18</v>
      </c>
    </row>
    <row r="394" spans="1:5" x14ac:dyDescent="0.2">
      <c r="A394" s="1">
        <v>46997</v>
      </c>
      <c r="B394">
        <v>1.6966380164098185E-18</v>
      </c>
      <c r="C394" s="2">
        <f t="shared" si="6"/>
        <v>1.6966380164098185E-18</v>
      </c>
      <c r="D394" s="2">
        <f t="shared" si="7"/>
        <v>-2.2919789877720563E-18</v>
      </c>
      <c r="E394" s="2">
        <f t="shared" si="8"/>
        <v>5.6852550205916937E-18</v>
      </c>
    </row>
    <row r="395" spans="1:5" x14ac:dyDescent="0.2">
      <c r="A395" s="1">
        <v>47027</v>
      </c>
      <c r="B395">
        <v>2.2642357200591593E-18</v>
      </c>
      <c r="C395" s="2">
        <f t="shared" ref="C395:C421" si="9">_xlfn.FORECAST.ETS(A395,$B$2:$B$298,$A$2:$A$298,175,1)</f>
        <v>2.2642357200591593E-18</v>
      </c>
      <c r="D395" s="2">
        <f t="shared" ref="D395:D421" si="10">C395-_xlfn.FORECAST.ETS.CONFINT(A395,$B$2:$B$298,$A$2:$A$298,0.95,175,1)</f>
        <v>-1.7495522935642959E-18</v>
      </c>
      <c r="E395" s="2">
        <f t="shared" ref="E395:E421" si="11">C395+_xlfn.FORECAST.ETS.CONFINT(A395,$B$2:$B$298,$A$2:$A$298,0.95,175,1)</f>
        <v>6.2780237336826144E-18</v>
      </c>
    </row>
    <row r="396" spans="1:5" x14ac:dyDescent="0.2">
      <c r="A396" s="1">
        <v>47058</v>
      </c>
      <c r="B396">
        <v>2.3451576630177559E-18</v>
      </c>
      <c r="C396" s="2">
        <f t="shared" si="9"/>
        <v>2.3451576630177559E-18</v>
      </c>
      <c r="D396" s="2">
        <f t="shared" si="10"/>
        <v>-1.6938347198085011E-18</v>
      </c>
      <c r="E396" s="2">
        <f t="shared" si="11"/>
        <v>6.3841500458440129E-18</v>
      </c>
    </row>
    <row r="397" spans="1:5" x14ac:dyDescent="0.2">
      <c r="A397" s="1">
        <v>47088</v>
      </c>
      <c r="B397">
        <v>1.9506484741033517E-18</v>
      </c>
      <c r="C397" s="2">
        <f t="shared" si="9"/>
        <v>1.9506484741033517E-18</v>
      </c>
      <c r="D397" s="2">
        <f t="shared" si="10"/>
        <v>-2.1135817353870806E-18</v>
      </c>
      <c r="E397" s="2">
        <f t="shared" si="11"/>
        <v>6.014878683593784E-18</v>
      </c>
    </row>
    <row r="398" spans="1:5" x14ac:dyDescent="0.2">
      <c r="A398" s="1">
        <v>47119</v>
      </c>
      <c r="B398">
        <v>1.2386737877771915E-18</v>
      </c>
      <c r="C398" s="2">
        <f t="shared" si="9"/>
        <v>1.2386737877771915E-18</v>
      </c>
      <c r="D398" s="2">
        <f t="shared" si="10"/>
        <v>-2.8508278003075822E-18</v>
      </c>
      <c r="E398" s="2">
        <f t="shared" si="11"/>
        <v>5.3281753758619655E-18</v>
      </c>
    </row>
    <row r="399" spans="1:5" x14ac:dyDescent="0.2">
      <c r="A399" s="1">
        <v>47150</v>
      </c>
      <c r="B399">
        <v>9.6703846306903455E-19</v>
      </c>
      <c r="C399" s="2">
        <f t="shared" si="9"/>
        <v>9.6703846306903455E-19</v>
      </c>
      <c r="D399" s="2">
        <f t="shared" si="10"/>
        <v>-3.1477681468690916E-18</v>
      </c>
      <c r="E399" s="2">
        <f t="shared" si="11"/>
        <v>5.0818450730071606E-18</v>
      </c>
    </row>
    <row r="400" spans="1:5" x14ac:dyDescent="0.2">
      <c r="A400" s="1">
        <v>47178</v>
      </c>
      <c r="B400">
        <v>1.1637051508964389E-18</v>
      </c>
      <c r="C400" s="2">
        <f t="shared" si="9"/>
        <v>1.1637051508964389E-18</v>
      </c>
      <c r="D400" s="2">
        <f t="shared" si="10"/>
        <v>-2.9764402124313636E-18</v>
      </c>
      <c r="E400" s="2">
        <f t="shared" si="11"/>
        <v>5.3038505142242409E-18</v>
      </c>
    </row>
    <row r="401" spans="1:5" x14ac:dyDescent="0.2">
      <c r="A401" s="1">
        <v>47209</v>
      </c>
      <c r="B401">
        <v>1.3627173248616255E-18</v>
      </c>
      <c r="C401" s="2">
        <f t="shared" si="9"/>
        <v>1.3627173248616255E-18</v>
      </c>
      <c r="D401" s="2">
        <f t="shared" si="10"/>
        <v>-2.8028006087035054E-18</v>
      </c>
      <c r="E401" s="2">
        <f t="shared" si="11"/>
        <v>5.5282352584267567E-18</v>
      </c>
    </row>
    <row r="402" spans="1:5" x14ac:dyDescent="0.2">
      <c r="A402" s="1">
        <v>47239</v>
      </c>
      <c r="B402">
        <v>2.8343719729628328E-18</v>
      </c>
      <c r="C402" s="2">
        <f t="shared" si="9"/>
        <v>2.8343719729628328E-18</v>
      </c>
      <c r="D402" s="2">
        <f t="shared" si="10"/>
        <v>-1.356552430115417E-18</v>
      </c>
      <c r="E402" s="2">
        <f t="shared" si="11"/>
        <v>7.0252963760410829E-18</v>
      </c>
    </row>
    <row r="403" spans="1:5" x14ac:dyDescent="0.2">
      <c r="A403" s="1">
        <v>47270</v>
      </c>
      <c r="B403">
        <v>2.4503631970058331E-18</v>
      </c>
      <c r="C403" s="2">
        <f t="shared" si="9"/>
        <v>2.4503631970058331E-18</v>
      </c>
      <c r="D403" s="2">
        <f t="shared" si="10"/>
        <v>-1.7660016544864002E-18</v>
      </c>
      <c r="E403" s="2">
        <f t="shared" si="11"/>
        <v>6.6667280484980664E-18</v>
      </c>
    </row>
    <row r="404" spans="1:5" x14ac:dyDescent="0.2">
      <c r="A404" s="1">
        <v>47300</v>
      </c>
      <c r="B404">
        <v>2.7134933043053373E-18</v>
      </c>
      <c r="C404" s="2">
        <f t="shared" si="9"/>
        <v>2.7134933043053373E-18</v>
      </c>
      <c r="D404" s="2">
        <f t="shared" si="10"/>
        <v>-1.5283460514013319E-18</v>
      </c>
      <c r="E404" s="2">
        <f t="shared" si="11"/>
        <v>6.9553326600120058E-18</v>
      </c>
    </row>
    <row r="405" spans="1:5" x14ac:dyDescent="0.2">
      <c r="A405" s="1">
        <v>47331</v>
      </c>
      <c r="B405">
        <v>1.4150473289111806E-18</v>
      </c>
      <c r="C405" s="2">
        <f t="shared" si="9"/>
        <v>1.4150473289111806E-18</v>
      </c>
      <c r="D405" s="2">
        <f t="shared" si="10"/>
        <v>-2.8523006610595847E-18</v>
      </c>
      <c r="E405" s="2">
        <f t="shared" si="11"/>
        <v>5.6823953188819456E-18</v>
      </c>
    </row>
    <row r="406" spans="1:5" x14ac:dyDescent="0.2">
      <c r="A406" s="1">
        <v>47362</v>
      </c>
      <c r="B406">
        <v>1.7364086131932923E-18</v>
      </c>
      <c r="C406" s="2">
        <f t="shared" si="9"/>
        <v>1.7364086131932923E-18</v>
      </c>
      <c r="D406" s="2">
        <f t="shared" si="10"/>
        <v>-2.5564822127628094E-18</v>
      </c>
      <c r="E406" s="2">
        <f t="shared" si="11"/>
        <v>6.0292994391493939E-18</v>
      </c>
    </row>
    <row r="407" spans="1:5" x14ac:dyDescent="0.2">
      <c r="A407" s="1">
        <v>47392</v>
      </c>
      <c r="B407">
        <v>1.878636616085288E-18</v>
      </c>
      <c r="C407" s="2">
        <f t="shared" si="9"/>
        <v>1.878636616085288E-18</v>
      </c>
      <c r="D407" s="2">
        <f t="shared" si="10"/>
        <v>-2.4398313167417907E-18</v>
      </c>
      <c r="E407" s="2">
        <f t="shared" si="11"/>
        <v>6.1971045489123668E-18</v>
      </c>
    </row>
    <row r="408" spans="1:5" x14ac:dyDescent="0.2">
      <c r="A408" s="1">
        <v>47423</v>
      </c>
      <c r="B408">
        <v>1.981533052450135E-18</v>
      </c>
      <c r="C408" s="2">
        <f t="shared" si="9"/>
        <v>1.981533052450135E-18</v>
      </c>
      <c r="D408" s="2">
        <f t="shared" si="10"/>
        <v>-2.3625463248590454E-18</v>
      </c>
      <c r="E408" s="2">
        <f t="shared" si="11"/>
        <v>6.3256124297593155E-18</v>
      </c>
    </row>
    <row r="409" spans="1:5" x14ac:dyDescent="0.2">
      <c r="A409" s="1">
        <v>47453</v>
      </c>
      <c r="B409">
        <v>1.6436469389584424E-18</v>
      </c>
      <c r="C409" s="2">
        <f t="shared" si="9"/>
        <v>1.6436469389584424E-18</v>
      </c>
      <c r="D409" s="2">
        <f t="shared" si="10"/>
        <v>-2.7260782847966725E-18</v>
      </c>
      <c r="E409" s="2">
        <f t="shared" si="11"/>
        <v>6.0133721627135569E-18</v>
      </c>
    </row>
    <row r="410" spans="1:5" x14ac:dyDescent="0.2">
      <c r="A410" s="1">
        <v>47484</v>
      </c>
      <c r="B410">
        <v>1.1942239593225525E-18</v>
      </c>
      <c r="C410" s="2">
        <f t="shared" si="9"/>
        <v>1.1942239593225525E-18</v>
      </c>
      <c r="D410" s="2">
        <f t="shared" si="10"/>
        <v>-3.2011815748863602E-18</v>
      </c>
      <c r="E410" s="2">
        <f t="shared" si="11"/>
        <v>5.5896294935314647E-18</v>
      </c>
    </row>
    <row r="411" spans="1:5" x14ac:dyDescent="0.2">
      <c r="A411" s="1">
        <v>47515</v>
      </c>
      <c r="B411">
        <v>7.3252450938034823E-19</v>
      </c>
      <c r="C411" s="2">
        <f t="shared" si="9"/>
        <v>7.3252450938034823E-19</v>
      </c>
      <c r="D411" s="2">
        <f t="shared" si="10"/>
        <v>-3.6885958590877026E-18</v>
      </c>
      <c r="E411" s="2">
        <f t="shared" si="11"/>
        <v>5.1536448778483991E-18</v>
      </c>
    </row>
    <row r="412" spans="1:5" x14ac:dyDescent="0.2">
      <c r="A412" s="1">
        <v>47543</v>
      </c>
      <c r="B412">
        <v>6.6337548801342523E-19</v>
      </c>
      <c r="C412" s="2">
        <f t="shared" si="9"/>
        <v>6.6337548801342523E-19</v>
      </c>
      <c r="D412" s="2">
        <f t="shared" si="10"/>
        <v>-3.7834942961302647E-18</v>
      </c>
      <c r="E412" s="2">
        <f t="shared" si="11"/>
        <v>5.1102452721571151E-18</v>
      </c>
    </row>
    <row r="413" spans="1:5" x14ac:dyDescent="0.2">
      <c r="A413" s="1">
        <v>47574</v>
      </c>
      <c r="B413">
        <v>7.4024977900800505E-19</v>
      </c>
      <c r="C413" s="2">
        <f t="shared" si="9"/>
        <v>7.4024977900800505E-19</v>
      </c>
      <c r="D413" s="2">
        <f t="shared" si="10"/>
        <v>-3.7324040577110599E-18</v>
      </c>
      <c r="E413" s="2">
        <f t="shared" si="11"/>
        <v>5.2129036157270696E-18</v>
      </c>
    </row>
    <row r="414" spans="1:5" x14ac:dyDescent="0.2">
      <c r="A414" s="1">
        <v>47604</v>
      </c>
      <c r="B414">
        <v>1.6353372440696191E-18</v>
      </c>
      <c r="C414" s="2">
        <f t="shared" si="9"/>
        <v>1.6353372440696191E-18</v>
      </c>
      <c r="D414" s="2">
        <f t="shared" si="10"/>
        <v>-2.8631353355365049E-18</v>
      </c>
      <c r="E414" s="2">
        <f t="shared" si="11"/>
        <v>6.1338098236757427E-18</v>
      </c>
    </row>
    <row r="415" spans="1:5" x14ac:dyDescent="0.2">
      <c r="A415" s="1">
        <v>47635</v>
      </c>
      <c r="B415">
        <v>2.0376909951635902E-18</v>
      </c>
      <c r="C415" s="2">
        <f t="shared" si="9"/>
        <v>2.0376909951635902E-18</v>
      </c>
      <c r="D415" s="2">
        <f t="shared" si="10"/>
        <v>-2.4866350690368665E-18</v>
      </c>
      <c r="E415" s="2">
        <f t="shared" si="11"/>
        <v>6.5620170593640469E-18</v>
      </c>
    </row>
    <row r="416" spans="1:5" x14ac:dyDescent="0.2">
      <c r="A416" s="1">
        <v>47665</v>
      </c>
      <c r="B416">
        <v>1.3620259258334145E-18</v>
      </c>
      <c r="C416" s="2">
        <f t="shared" si="9"/>
        <v>1.3620259258334145E-18</v>
      </c>
      <c r="D416" s="2">
        <f t="shared" si="10"/>
        <v>-3.1881884141011617E-18</v>
      </c>
      <c r="E416" s="2">
        <f t="shared" si="11"/>
        <v>5.9122402657679906E-18</v>
      </c>
    </row>
    <row r="417" spans="1:5" x14ac:dyDescent="0.2">
      <c r="A417" s="1">
        <v>47696</v>
      </c>
      <c r="B417">
        <v>1.1781547285575006E-18</v>
      </c>
      <c r="C417" s="2">
        <f t="shared" si="9"/>
        <v>1.1781547285575006E-18</v>
      </c>
      <c r="D417" s="2">
        <f t="shared" si="10"/>
        <v>-3.397982725772119E-18</v>
      </c>
      <c r="E417" s="2">
        <f t="shared" si="11"/>
        <v>5.7542921828871206E-18</v>
      </c>
    </row>
    <row r="418" spans="1:5" x14ac:dyDescent="0.2">
      <c r="A418" s="1">
        <v>47727</v>
      </c>
      <c r="B418">
        <v>7.7878264386598532E-19</v>
      </c>
      <c r="C418" s="2">
        <f t="shared" si="9"/>
        <v>7.7878264386598532E-19</v>
      </c>
      <c r="D418" s="2">
        <f t="shared" si="10"/>
        <v>-3.8233128091795284E-18</v>
      </c>
      <c r="E418" s="2">
        <f t="shared" si="11"/>
        <v>5.3808780969114994E-18</v>
      </c>
    </row>
    <row r="419" spans="1:5" x14ac:dyDescent="0.2">
      <c r="A419" s="1">
        <v>47757</v>
      </c>
      <c r="B419">
        <v>9.3491859916421033E-19</v>
      </c>
      <c r="C419" s="2">
        <f t="shared" si="9"/>
        <v>9.3491859916421033E-19</v>
      </c>
      <c r="D419" s="2">
        <f t="shared" si="10"/>
        <v>-3.6931697807654484E-18</v>
      </c>
      <c r="E419" s="2">
        <f t="shared" si="11"/>
        <v>5.5630069790938695E-18</v>
      </c>
    </row>
    <row r="420" spans="1:5" x14ac:dyDescent="0.2">
      <c r="A420" s="1">
        <v>47788</v>
      </c>
      <c r="B420">
        <v>1.0070715873951434E-18</v>
      </c>
      <c r="C420" s="2">
        <f t="shared" si="9"/>
        <v>1.0070715873951434E-18</v>
      </c>
      <c r="D420" s="2">
        <f t="shared" si="10"/>
        <v>-3.6470446896690451E-18</v>
      </c>
      <c r="E420" s="2">
        <f t="shared" si="11"/>
        <v>5.6611878644593314E-18</v>
      </c>
    </row>
    <row r="421" spans="1:5" x14ac:dyDescent="0.2">
      <c r="A421" s="1">
        <v>47818</v>
      </c>
      <c r="B421">
        <v>1.8378971679991849E-18</v>
      </c>
      <c r="C421" s="2">
        <f t="shared" si="9"/>
        <v>1.8378971679991849E-18</v>
      </c>
      <c r="D421" s="2">
        <f t="shared" si="10"/>
        <v>-2.8422820168126622E-18</v>
      </c>
      <c r="E421" s="2">
        <f t="shared" si="11"/>
        <v>6.518076352811032E-18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DC4E-9038-4326-B2E0-91D6F06316D4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2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1.2397330762081211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5.3819749396035607E-2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42.687213618424579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56.400316074688988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1020.8</v>
      </c>
    </row>
    <row r="46" spans="1:2" x14ac:dyDescent="0.2">
      <c r="A46" s="1">
        <v>36404</v>
      </c>
      <c r="B46">
        <v>1020.8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1093.5999999999999</v>
      </c>
    </row>
    <row r="53" spans="1:2" x14ac:dyDescent="0.2">
      <c r="A53" s="1">
        <v>36617</v>
      </c>
      <c r="B53">
        <v>1101.9000000000001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988.8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1047.3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1127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942.2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1173.2</v>
      </c>
    </row>
    <row r="72" spans="1:2" x14ac:dyDescent="0.2">
      <c r="A72" s="1">
        <v>37196</v>
      </c>
      <c r="B72">
        <v>1145.7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1124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1073.5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1003.2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956.1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1075.7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825.8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961</v>
      </c>
    </row>
    <row r="193" spans="1:2" x14ac:dyDescent="0.2">
      <c r="A193" s="1">
        <v>40878</v>
      </c>
      <c r="B193">
        <v>932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808.7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966.8</v>
      </c>
    </row>
    <row r="221" spans="1:2" x14ac:dyDescent="0.2">
      <c r="A221" s="1">
        <v>41730</v>
      </c>
      <c r="B221">
        <v>966.8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972.6</v>
      </c>
    </row>
    <row r="228" spans="1:2" x14ac:dyDescent="0.2">
      <c r="A228" s="1">
        <v>41944</v>
      </c>
      <c r="B228">
        <v>912.1</v>
      </c>
    </row>
    <row r="229" spans="1:2" x14ac:dyDescent="0.2">
      <c r="A229" s="1">
        <v>41974</v>
      </c>
      <c r="B229">
        <v>1012.1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907.8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658.622664471907</v>
      </c>
      <c r="C299">
        <f t="shared" ref="C299:C330" si="0">_xlfn.FORECAST.ETS(A299,$B$2:$B$298,$A$2:$A$298,157,1)</f>
        <v>658.622664471907</v>
      </c>
      <c r="D299" s="4">
        <f t="shared" ref="D299:D330" si="1">C299-_xlfn.FORECAST.ETS.CONFINT(A299,$B$2:$B$298,$A$2:$A$298,0.95,157,1)</f>
        <v>551.71039680715126</v>
      </c>
      <c r="E299" s="4">
        <f t="shared" ref="E299:E330" si="2">C299+_xlfn.FORECAST.ETS.CONFINT(A299,$B$2:$B$298,$A$2:$A$298,0.95,157,1)</f>
        <v>765.53493213666275</v>
      </c>
    </row>
    <row r="300" spans="1:5" x14ac:dyDescent="0.2">
      <c r="A300" s="1">
        <v>44136</v>
      </c>
      <c r="B300">
        <v>648.57620374905582</v>
      </c>
      <c r="C300">
        <f t="shared" si="0"/>
        <v>648.57620374905582</v>
      </c>
      <c r="D300" s="4">
        <f t="shared" si="1"/>
        <v>538.3475818533874</v>
      </c>
      <c r="E300" s="4">
        <f t="shared" si="2"/>
        <v>758.80482564472425</v>
      </c>
    </row>
    <row r="301" spans="1:5" x14ac:dyDescent="0.2">
      <c r="A301" s="1">
        <v>44166</v>
      </c>
      <c r="B301">
        <v>656.68253775470203</v>
      </c>
      <c r="C301">
        <f t="shared" si="0"/>
        <v>656.68253775470203</v>
      </c>
      <c r="D301" s="4">
        <f t="shared" si="1"/>
        <v>543.20912853472828</v>
      </c>
      <c r="E301" s="4">
        <f t="shared" si="2"/>
        <v>770.15594697467577</v>
      </c>
    </row>
    <row r="302" spans="1:5" x14ac:dyDescent="0.2">
      <c r="A302" s="1">
        <v>44197</v>
      </c>
      <c r="B302">
        <v>659.13011494553507</v>
      </c>
      <c r="C302">
        <f t="shared" si="0"/>
        <v>659.13011494553507</v>
      </c>
      <c r="D302" s="4">
        <f t="shared" si="1"/>
        <v>542.47741509404204</v>
      </c>
      <c r="E302" s="4">
        <f t="shared" si="2"/>
        <v>775.7828147970281</v>
      </c>
    </row>
    <row r="303" spans="1:5" x14ac:dyDescent="0.2">
      <c r="A303" s="1">
        <v>44228</v>
      </c>
      <c r="B303">
        <v>660.93341640814822</v>
      </c>
      <c r="C303">
        <f t="shared" si="0"/>
        <v>660.93341640814822</v>
      </c>
      <c r="D303" s="4">
        <f t="shared" si="1"/>
        <v>541.1616113228074</v>
      </c>
      <c r="E303" s="4">
        <f t="shared" si="2"/>
        <v>780.70522149348903</v>
      </c>
    </row>
    <row r="304" spans="1:5" x14ac:dyDescent="0.2">
      <c r="A304" s="1">
        <v>44256</v>
      </c>
      <c r="B304">
        <v>677.12702111856458</v>
      </c>
      <c r="C304">
        <f t="shared" si="0"/>
        <v>677.12702111856458</v>
      </c>
      <c r="D304" s="4">
        <f t="shared" si="1"/>
        <v>554.29161827091389</v>
      </c>
      <c r="E304" s="4">
        <f t="shared" si="2"/>
        <v>799.96242396621528</v>
      </c>
    </row>
    <row r="305" spans="1:5" x14ac:dyDescent="0.2">
      <c r="A305" s="1">
        <v>44287</v>
      </c>
      <c r="B305">
        <v>678.07671010746492</v>
      </c>
      <c r="C305">
        <f t="shared" si="0"/>
        <v>678.07671010746492</v>
      </c>
      <c r="D305" s="4">
        <f t="shared" si="1"/>
        <v>552.22907230230089</v>
      </c>
      <c r="E305" s="4">
        <f t="shared" si="2"/>
        <v>803.92434791262895</v>
      </c>
    </row>
    <row r="306" spans="1:5" x14ac:dyDescent="0.2">
      <c r="A306" s="1">
        <v>44317</v>
      </c>
      <c r="B306">
        <v>662.20718870052394</v>
      </c>
      <c r="C306">
        <f t="shared" si="0"/>
        <v>662.20718870052394</v>
      </c>
      <c r="D306" s="4">
        <f t="shared" si="1"/>
        <v>533.39498664244184</v>
      </c>
      <c r="E306" s="4">
        <f t="shared" si="2"/>
        <v>791.01939075860605</v>
      </c>
    </row>
    <row r="307" spans="1:5" x14ac:dyDescent="0.2">
      <c r="A307" s="1">
        <v>44348</v>
      </c>
      <c r="B307">
        <v>643.72512245908092</v>
      </c>
      <c r="C307">
        <f t="shared" si="0"/>
        <v>643.72512245908092</v>
      </c>
      <c r="D307" s="4">
        <f t="shared" si="1"/>
        <v>511.99272163472835</v>
      </c>
      <c r="E307" s="4">
        <f t="shared" si="2"/>
        <v>775.45752328343349</v>
      </c>
    </row>
    <row r="308" spans="1:5" x14ac:dyDescent="0.2">
      <c r="A308" s="1">
        <v>44378</v>
      </c>
      <c r="B308">
        <v>656.15511848114079</v>
      </c>
      <c r="C308">
        <f t="shared" si="0"/>
        <v>656.15511848114079</v>
      </c>
      <c r="D308" s="4">
        <f t="shared" si="1"/>
        <v>521.54391209291771</v>
      </c>
      <c r="E308" s="4">
        <f t="shared" si="2"/>
        <v>790.76632486936387</v>
      </c>
    </row>
    <row r="309" spans="1:5" x14ac:dyDescent="0.2">
      <c r="A309" s="1">
        <v>44409</v>
      </c>
      <c r="B309">
        <v>616.6848478941863</v>
      </c>
      <c r="C309">
        <f t="shared" si="0"/>
        <v>616.6848478941863</v>
      </c>
      <c r="D309" s="4">
        <f t="shared" si="1"/>
        <v>479.23354511915659</v>
      </c>
      <c r="E309" s="4">
        <f t="shared" si="2"/>
        <v>754.13615066921602</v>
      </c>
    </row>
    <row r="310" spans="1:5" x14ac:dyDescent="0.2">
      <c r="A310" s="1">
        <v>44440</v>
      </c>
      <c r="B310">
        <v>602.56987704929099</v>
      </c>
      <c r="C310">
        <f t="shared" si="0"/>
        <v>602.56987704929099</v>
      </c>
      <c r="D310" s="4">
        <f t="shared" si="1"/>
        <v>462.31475402273583</v>
      </c>
      <c r="E310" s="4">
        <f t="shared" si="2"/>
        <v>742.82500007584622</v>
      </c>
    </row>
    <row r="311" spans="1:5" x14ac:dyDescent="0.2">
      <c r="A311" s="1">
        <v>44470</v>
      </c>
      <c r="B311">
        <v>607.91177827626052</v>
      </c>
      <c r="C311">
        <f t="shared" si="0"/>
        <v>607.91177827626052</v>
      </c>
      <c r="D311" s="4">
        <f t="shared" si="1"/>
        <v>464.88689775653268</v>
      </c>
      <c r="E311" s="4">
        <f t="shared" si="2"/>
        <v>750.93665879598836</v>
      </c>
    </row>
    <row r="312" spans="1:5" x14ac:dyDescent="0.2">
      <c r="A312" s="1">
        <v>44501</v>
      </c>
      <c r="B312">
        <v>642.06974863190624</v>
      </c>
      <c r="C312">
        <f t="shared" si="0"/>
        <v>642.06974863190624</v>
      </c>
      <c r="D312" s="4">
        <f t="shared" si="1"/>
        <v>496.3071531813456</v>
      </c>
      <c r="E312" s="4">
        <f t="shared" si="2"/>
        <v>787.83234408246688</v>
      </c>
    </row>
    <row r="313" spans="1:5" x14ac:dyDescent="0.2">
      <c r="A313" s="1">
        <v>44531</v>
      </c>
      <c r="B313">
        <v>637.77781872505773</v>
      </c>
      <c r="C313">
        <f t="shared" si="0"/>
        <v>637.77781872505773</v>
      </c>
      <c r="D313" s="4">
        <f t="shared" si="1"/>
        <v>489.30770136111096</v>
      </c>
      <c r="E313" s="4">
        <f t="shared" si="2"/>
        <v>786.2479360890045</v>
      </c>
    </row>
    <row r="314" spans="1:5" x14ac:dyDescent="0.2">
      <c r="A314" s="1">
        <v>44562</v>
      </c>
      <c r="B314">
        <v>621.80444039349163</v>
      </c>
      <c r="C314">
        <f t="shared" si="0"/>
        <v>621.80444039349163</v>
      </c>
      <c r="D314" s="4">
        <f t="shared" si="1"/>
        <v>470.65529596690402</v>
      </c>
      <c r="E314" s="4">
        <f t="shared" si="2"/>
        <v>772.95358482007919</v>
      </c>
    </row>
    <row r="315" spans="1:5" x14ac:dyDescent="0.2">
      <c r="A315" s="1">
        <v>44593</v>
      </c>
      <c r="B315">
        <v>645.59613833533945</v>
      </c>
      <c r="C315">
        <f t="shared" si="0"/>
        <v>645.59613833533945</v>
      </c>
      <c r="D315" s="4">
        <f t="shared" si="1"/>
        <v>491.79489833570341</v>
      </c>
      <c r="E315" s="4">
        <f t="shared" si="2"/>
        <v>799.39737833497543</v>
      </c>
    </row>
    <row r="316" spans="1:5" x14ac:dyDescent="0.2">
      <c r="A316" s="1">
        <v>44621</v>
      </c>
      <c r="B316">
        <v>621.0604475265884</v>
      </c>
      <c r="C316">
        <f t="shared" si="0"/>
        <v>621.0604475265884</v>
      </c>
      <c r="D316" s="4">
        <f t="shared" si="1"/>
        <v>464.63260056787487</v>
      </c>
      <c r="E316" s="4">
        <f t="shared" si="2"/>
        <v>777.48829448530194</v>
      </c>
    </row>
    <row r="317" spans="1:5" x14ac:dyDescent="0.2">
      <c r="A317" s="1">
        <v>44652</v>
      </c>
      <c r="B317">
        <v>622.41333275074169</v>
      </c>
      <c r="C317">
        <f t="shared" si="0"/>
        <v>622.41333275074169</v>
      </c>
      <c r="D317" s="4">
        <f t="shared" si="1"/>
        <v>463.3830326268515</v>
      </c>
      <c r="E317" s="4">
        <f t="shared" si="2"/>
        <v>781.44363287463193</v>
      </c>
    </row>
    <row r="318" spans="1:5" x14ac:dyDescent="0.2">
      <c r="A318" s="1">
        <v>44682</v>
      </c>
      <c r="B318">
        <v>632.68780808764814</v>
      </c>
      <c r="C318">
        <f t="shared" si="0"/>
        <v>632.68780808764814</v>
      </c>
      <c r="D318" s="4">
        <f t="shared" si="1"/>
        <v>471.07797099237962</v>
      </c>
      <c r="E318" s="4">
        <f t="shared" si="2"/>
        <v>794.29764518291665</v>
      </c>
    </row>
    <row r="319" spans="1:5" x14ac:dyDescent="0.2">
      <c r="A319" s="1">
        <v>44713</v>
      </c>
      <c r="B319">
        <v>636.31411581767804</v>
      </c>
      <c r="C319">
        <f t="shared" si="0"/>
        <v>636.31411581767804</v>
      </c>
      <c r="D319" s="4">
        <f t="shared" si="1"/>
        <v>472.1465080809549</v>
      </c>
      <c r="E319" s="4">
        <f t="shared" si="2"/>
        <v>800.48172355440124</v>
      </c>
    </row>
    <row r="320" spans="1:5" x14ac:dyDescent="0.2">
      <c r="A320" s="1">
        <v>44743</v>
      </c>
      <c r="B320">
        <v>625.78900724820323</v>
      </c>
      <c r="C320">
        <f t="shared" si="0"/>
        <v>625.78900724820323</v>
      </c>
      <c r="D320" s="4">
        <f t="shared" si="1"/>
        <v>459.08432474024653</v>
      </c>
      <c r="E320" s="4">
        <f t="shared" si="2"/>
        <v>792.49368975615994</v>
      </c>
    </row>
    <row r="321" spans="1:5" x14ac:dyDescent="0.2">
      <c r="A321" s="1">
        <v>44774</v>
      </c>
      <c r="B321">
        <v>614.88837679546214</v>
      </c>
      <c r="C321">
        <f t="shared" si="0"/>
        <v>614.88837679546214</v>
      </c>
      <c r="D321" s="4">
        <f t="shared" si="1"/>
        <v>445.66631698449862</v>
      </c>
      <c r="E321" s="4">
        <f t="shared" si="2"/>
        <v>784.11043660642565</v>
      </c>
    </row>
    <row r="322" spans="1:5" x14ac:dyDescent="0.2">
      <c r="A322" s="1">
        <v>44805</v>
      </c>
      <c r="B322">
        <v>609.02491070084841</v>
      </c>
      <c r="C322">
        <f t="shared" si="0"/>
        <v>609.02491070084841</v>
      </c>
      <c r="D322" s="4">
        <f t="shared" si="1"/>
        <v>437.30423821141119</v>
      </c>
      <c r="E322" s="4">
        <f t="shared" si="2"/>
        <v>780.74558319028563</v>
      </c>
    </row>
    <row r="323" spans="1:5" x14ac:dyDescent="0.2">
      <c r="A323" s="1">
        <v>44835</v>
      </c>
      <c r="B323">
        <v>619.58475628941562</v>
      </c>
      <c r="C323">
        <f t="shared" si="0"/>
        <v>619.58475628941562</v>
      </c>
      <c r="D323" s="4">
        <f t="shared" si="1"/>
        <v>445.38336269217035</v>
      </c>
      <c r="E323" s="4">
        <f t="shared" si="2"/>
        <v>793.78614988666095</v>
      </c>
    </row>
    <row r="324" spans="1:5" x14ac:dyDescent="0.2">
      <c r="A324" s="1">
        <v>44866</v>
      </c>
      <c r="B324">
        <v>635.33285040760438</v>
      </c>
      <c r="C324">
        <f t="shared" si="0"/>
        <v>635.33285040760438</v>
      </c>
      <c r="D324" s="4">
        <f t="shared" si="1"/>
        <v>458.66780887384573</v>
      </c>
      <c r="E324" s="4">
        <f t="shared" si="2"/>
        <v>811.99789194136304</v>
      </c>
    </row>
    <row r="325" spans="1:5" x14ac:dyDescent="0.2">
      <c r="A325" s="1">
        <v>44896</v>
      </c>
      <c r="B325">
        <v>650.43942344836046</v>
      </c>
      <c r="C325">
        <f t="shared" si="0"/>
        <v>650.43942344836046</v>
      </c>
      <c r="D325" s="4">
        <f t="shared" si="1"/>
        <v>471.32703881961015</v>
      </c>
      <c r="E325" s="4">
        <f t="shared" si="2"/>
        <v>829.55180807711076</v>
      </c>
    </row>
    <row r="326" spans="1:5" x14ac:dyDescent="0.2">
      <c r="A326" s="1">
        <v>44927</v>
      </c>
      <c r="B326">
        <v>636.08690537484267</v>
      </c>
      <c r="C326">
        <f t="shared" si="0"/>
        <v>636.08690537484267</v>
      </c>
      <c r="D326" s="4">
        <f t="shared" si="1"/>
        <v>454.54276012772505</v>
      </c>
      <c r="E326" s="4">
        <f t="shared" si="2"/>
        <v>817.6310506219603</v>
      </c>
    </row>
    <row r="327" spans="1:5" x14ac:dyDescent="0.2">
      <c r="A327" s="1">
        <v>44958</v>
      </c>
      <c r="B327">
        <v>646.39637391280337</v>
      </c>
      <c r="C327">
        <f t="shared" si="0"/>
        <v>646.39637391280337</v>
      </c>
      <c r="D327" s="4">
        <f t="shared" si="1"/>
        <v>462.43537043946384</v>
      </c>
      <c r="E327" s="4">
        <f t="shared" si="2"/>
        <v>830.35737738614284</v>
      </c>
    </row>
    <row r="328" spans="1:5" x14ac:dyDescent="0.2">
      <c r="A328" s="1">
        <v>44986</v>
      </c>
      <c r="B328">
        <v>629.49541162222602</v>
      </c>
      <c r="C328">
        <f t="shared" si="0"/>
        <v>629.49541162222602</v>
      </c>
      <c r="D328" s="4">
        <f t="shared" si="1"/>
        <v>443.13181119527076</v>
      </c>
      <c r="E328" s="4">
        <f t="shared" si="2"/>
        <v>815.85901204918127</v>
      </c>
    </row>
    <row r="329" spans="1:5" x14ac:dyDescent="0.2">
      <c r="A329" s="1">
        <v>45017</v>
      </c>
      <c r="B329">
        <v>628.41329703746351</v>
      </c>
      <c r="C329">
        <f t="shared" si="0"/>
        <v>628.41329703746351</v>
      </c>
      <c r="D329" s="4">
        <f t="shared" si="1"/>
        <v>439.66075578434049</v>
      </c>
      <c r="E329" s="4">
        <f t="shared" si="2"/>
        <v>817.16583829058652</v>
      </c>
    </row>
    <row r="330" spans="1:5" x14ac:dyDescent="0.2">
      <c r="A330" s="1">
        <v>45047</v>
      </c>
      <c r="B330">
        <v>751.60604601236901</v>
      </c>
      <c r="C330">
        <f t="shared" si="0"/>
        <v>751.60604601236901</v>
      </c>
      <c r="D330" s="4">
        <f t="shared" si="1"/>
        <v>560.477648186127</v>
      </c>
      <c r="E330" s="4">
        <f t="shared" si="2"/>
        <v>942.73444383861101</v>
      </c>
    </row>
    <row r="331" spans="1:5" x14ac:dyDescent="0.2">
      <c r="A331" s="1">
        <v>45078</v>
      </c>
      <c r="B331">
        <v>713.18773356171107</v>
      </c>
      <c r="C331">
        <f t="shared" ref="C331:C362" si="3">_xlfn.FORECAST.ETS(A331,$B$2:$B$298,$A$2:$A$298,157,1)</f>
        <v>713.18773356171107</v>
      </c>
      <c r="D331" s="4">
        <f t="shared" ref="D331:D362" si="4">C331-_xlfn.FORECAST.ETS.CONFINT(A331,$B$2:$B$298,$A$2:$A$298,0.95,157,1)</f>
        <v>519.69602236222147</v>
      </c>
      <c r="E331" s="4">
        <f t="shared" ref="E331:E362" si="5">C331+_xlfn.FORECAST.ETS.CONFINT(A331,$B$2:$B$298,$A$2:$A$298,0.95,157,1)</f>
        <v>906.67944476120067</v>
      </c>
    </row>
    <row r="332" spans="1:5" x14ac:dyDescent="0.2">
      <c r="A332" s="1">
        <v>45108</v>
      </c>
      <c r="B332">
        <v>757.25377879829875</v>
      </c>
      <c r="C332">
        <f t="shared" si="3"/>
        <v>757.25377879829875</v>
      </c>
      <c r="D332" s="4">
        <f t="shared" si="4"/>
        <v>561.41078496951945</v>
      </c>
      <c r="E332" s="4">
        <f t="shared" si="5"/>
        <v>953.09677262707805</v>
      </c>
    </row>
    <row r="333" spans="1:5" x14ac:dyDescent="0.2">
      <c r="A333" s="1">
        <v>45139</v>
      </c>
      <c r="B333">
        <v>740.16742958934572</v>
      </c>
      <c r="C333">
        <f t="shared" si="3"/>
        <v>740.16742958934572</v>
      </c>
      <c r="D333" s="4">
        <f t="shared" si="4"/>
        <v>541.98469799340171</v>
      </c>
      <c r="E333" s="4">
        <f t="shared" si="5"/>
        <v>938.35016118528972</v>
      </c>
    </row>
    <row r="334" spans="1:5" x14ac:dyDescent="0.2">
      <c r="A334" s="1">
        <v>45170</v>
      </c>
      <c r="B334">
        <v>697.29372192710116</v>
      </c>
      <c r="C334">
        <f t="shared" si="3"/>
        <v>697.29372192710116</v>
      </c>
      <c r="D334" s="4">
        <f t="shared" si="4"/>
        <v>496.78233627430416</v>
      </c>
      <c r="E334" s="4">
        <f t="shared" si="5"/>
        <v>897.80510757989816</v>
      </c>
    </row>
    <row r="335" spans="1:5" x14ac:dyDescent="0.2">
      <c r="A335" s="1">
        <v>45200</v>
      </c>
      <c r="B335">
        <v>684.53929726922684</v>
      </c>
      <c r="C335">
        <f t="shared" si="3"/>
        <v>684.53929726922684</v>
      </c>
      <c r="D335" s="4">
        <f t="shared" si="4"/>
        <v>481.70990316420711</v>
      </c>
      <c r="E335" s="4">
        <f t="shared" si="5"/>
        <v>887.36869137424651</v>
      </c>
    </row>
    <row r="336" spans="1:5" x14ac:dyDescent="0.2">
      <c r="A336" s="1">
        <v>45231</v>
      </c>
      <c r="B336">
        <v>684.29893860960112</v>
      </c>
      <c r="C336">
        <f t="shared" si="3"/>
        <v>684.29893860960112</v>
      </c>
      <c r="D336" s="4">
        <f t="shared" si="4"/>
        <v>479.16176505709723</v>
      </c>
      <c r="E336" s="4">
        <f t="shared" si="5"/>
        <v>889.43611216210502</v>
      </c>
    </row>
    <row r="337" spans="1:5" x14ac:dyDescent="0.2">
      <c r="A337" s="1">
        <v>45261</v>
      </c>
      <c r="B337">
        <v>678.12897474904878</v>
      </c>
      <c r="C337">
        <f t="shared" si="3"/>
        <v>678.12897474904878</v>
      </c>
      <c r="D337" s="4">
        <f t="shared" si="4"/>
        <v>470.69385424826993</v>
      </c>
      <c r="E337" s="4">
        <f t="shared" si="5"/>
        <v>885.56409524982769</v>
      </c>
    </row>
    <row r="338" spans="1:5" x14ac:dyDescent="0.2">
      <c r="A338" s="1">
        <v>45292</v>
      </c>
      <c r="B338">
        <v>655.81115968751669</v>
      </c>
      <c r="C338">
        <f t="shared" si="3"/>
        <v>655.81115968751669</v>
      </c>
      <c r="D338" s="4">
        <f t="shared" si="4"/>
        <v>446.08754703108957</v>
      </c>
      <c r="E338" s="4">
        <f t="shared" si="5"/>
        <v>865.53477234394381</v>
      </c>
    </row>
    <row r="339" spans="1:5" x14ac:dyDescent="0.2">
      <c r="A339" s="1">
        <v>45323</v>
      </c>
      <c r="B339">
        <v>663.78342832203248</v>
      </c>
      <c r="C339">
        <f t="shared" si="3"/>
        <v>663.78342832203248</v>
      </c>
      <c r="D339" s="4">
        <f t="shared" si="4"/>
        <v>451.78041820413978</v>
      </c>
      <c r="E339" s="4">
        <f t="shared" si="5"/>
        <v>875.78643843992518</v>
      </c>
    </row>
    <row r="340" spans="1:5" x14ac:dyDescent="0.2">
      <c r="A340" s="1">
        <v>45352</v>
      </c>
      <c r="B340">
        <v>755.63742372979652</v>
      </c>
      <c r="C340">
        <f t="shared" si="3"/>
        <v>755.63742372979652</v>
      </c>
      <c r="D340" s="4">
        <f t="shared" si="4"/>
        <v>541.36376725800505</v>
      </c>
      <c r="E340" s="4">
        <f t="shared" si="5"/>
        <v>969.91108020158799</v>
      </c>
    </row>
    <row r="341" spans="1:5" x14ac:dyDescent="0.2">
      <c r="A341" s="1">
        <v>45383</v>
      </c>
      <c r="B341">
        <v>720.65596862976793</v>
      </c>
      <c r="C341">
        <f t="shared" si="3"/>
        <v>720.65596862976793</v>
      </c>
      <c r="D341" s="4">
        <f t="shared" si="4"/>
        <v>504.12008882607114</v>
      </c>
      <c r="E341" s="4">
        <f t="shared" si="5"/>
        <v>937.19184843346466</v>
      </c>
    </row>
    <row r="342" spans="1:5" x14ac:dyDescent="0.2">
      <c r="A342" s="1">
        <v>45413</v>
      </c>
      <c r="B342">
        <v>810.40871718964763</v>
      </c>
      <c r="C342">
        <f t="shared" si="3"/>
        <v>810.40871718964763</v>
      </c>
      <c r="D342" s="4">
        <f t="shared" si="4"/>
        <v>591.61872355826051</v>
      </c>
      <c r="E342" s="4">
        <f t="shared" si="5"/>
        <v>1029.1987108210346</v>
      </c>
    </row>
    <row r="343" spans="1:5" x14ac:dyDescent="0.2">
      <c r="A343" s="1">
        <v>45444</v>
      </c>
      <c r="B343">
        <v>800.90613606295335</v>
      </c>
      <c r="C343">
        <f t="shared" si="3"/>
        <v>800.90613606295335</v>
      </c>
      <c r="D343" s="4">
        <f t="shared" si="4"/>
        <v>579.86983829527571</v>
      </c>
      <c r="E343" s="4">
        <f t="shared" si="5"/>
        <v>1021.942433830631</v>
      </c>
    </row>
    <row r="344" spans="1:5" x14ac:dyDescent="0.2">
      <c r="A344" s="1">
        <v>45474</v>
      </c>
      <c r="B344">
        <v>777.85209995575212</v>
      </c>
      <c r="C344">
        <f t="shared" si="3"/>
        <v>777.85209995575212</v>
      </c>
      <c r="D344" s="4">
        <f t="shared" si="4"/>
        <v>554.57702083655431</v>
      </c>
      <c r="E344" s="4">
        <f t="shared" si="5"/>
        <v>1001.1271790749499</v>
      </c>
    </row>
    <row r="345" spans="1:5" x14ac:dyDescent="0.2">
      <c r="A345" s="1">
        <v>45505</v>
      </c>
      <c r="B345">
        <v>734.31079603556088</v>
      </c>
      <c r="C345">
        <f t="shared" si="3"/>
        <v>734.31079603556088</v>
      </c>
      <c r="D345" s="4">
        <f t="shared" si="4"/>
        <v>508.80418360874933</v>
      </c>
      <c r="E345" s="4">
        <f t="shared" si="5"/>
        <v>959.81740846237244</v>
      </c>
    </row>
    <row r="346" spans="1:5" x14ac:dyDescent="0.2">
      <c r="A346" s="1">
        <v>45536</v>
      </c>
      <c r="B346">
        <v>768.36746482169019</v>
      </c>
      <c r="C346">
        <f t="shared" si="3"/>
        <v>768.36746482169019</v>
      </c>
      <c r="D346" s="4">
        <f t="shared" si="4"/>
        <v>540.63630386890395</v>
      </c>
      <c r="E346" s="4">
        <f t="shared" si="5"/>
        <v>996.09862577447643</v>
      </c>
    </row>
    <row r="347" spans="1:5" x14ac:dyDescent="0.2">
      <c r="A347" s="1">
        <v>45566</v>
      </c>
      <c r="B347">
        <v>776.09781438855771</v>
      </c>
      <c r="C347">
        <f t="shared" si="3"/>
        <v>776.09781438855771</v>
      </c>
      <c r="D347" s="4">
        <f t="shared" si="4"/>
        <v>546.14883726925655</v>
      </c>
      <c r="E347" s="4">
        <f t="shared" si="5"/>
        <v>1006.0467915078589</v>
      </c>
    </row>
    <row r="348" spans="1:5" x14ac:dyDescent="0.2">
      <c r="A348" s="1">
        <v>45597</v>
      </c>
      <c r="B348">
        <v>905.0754796795145</v>
      </c>
      <c r="C348">
        <f t="shared" si="3"/>
        <v>905.0754796795145</v>
      </c>
      <c r="D348" s="4">
        <f t="shared" si="4"/>
        <v>672.91517657709051</v>
      </c>
      <c r="E348" s="4">
        <f t="shared" si="5"/>
        <v>1137.2357827819385</v>
      </c>
    </row>
    <row r="349" spans="1:5" x14ac:dyDescent="0.2">
      <c r="A349" s="1">
        <v>45627</v>
      </c>
      <c r="B349">
        <v>917.76328306010703</v>
      </c>
      <c r="C349">
        <f t="shared" si="3"/>
        <v>917.76328306010703</v>
      </c>
      <c r="D349" s="4">
        <f t="shared" si="4"/>
        <v>683.39791167482917</v>
      </c>
      <c r="E349" s="4">
        <f t="shared" si="5"/>
        <v>1152.1286544453849</v>
      </c>
    </row>
    <row r="350" spans="1:5" x14ac:dyDescent="0.2">
      <c r="A350" s="1">
        <v>45658</v>
      </c>
      <c r="B350">
        <v>876.79712522577017</v>
      </c>
      <c r="C350">
        <f t="shared" si="3"/>
        <v>876.79712522577017</v>
      </c>
      <c r="D350" s="4">
        <f t="shared" si="4"/>
        <v>640.23271995200901</v>
      </c>
      <c r="E350" s="4">
        <f t="shared" si="5"/>
        <v>1113.3615304995315</v>
      </c>
    </row>
    <row r="351" spans="1:5" x14ac:dyDescent="0.2">
      <c r="A351" s="1">
        <v>45689</v>
      </c>
      <c r="B351">
        <v>853.15193606380467</v>
      </c>
      <c r="C351">
        <f t="shared" si="3"/>
        <v>853.15193606380467</v>
      </c>
      <c r="D351" s="4">
        <f t="shared" si="4"/>
        <v>614.39431668594534</v>
      </c>
      <c r="E351" s="4">
        <f t="shared" si="5"/>
        <v>1091.909555441664</v>
      </c>
    </row>
    <row r="352" spans="1:5" x14ac:dyDescent="0.2">
      <c r="A352" s="1">
        <v>45717</v>
      </c>
      <c r="B352">
        <v>823.26777063397708</v>
      </c>
      <c r="C352">
        <f t="shared" si="3"/>
        <v>823.26777063397708</v>
      </c>
      <c r="D352" s="4">
        <f t="shared" si="4"/>
        <v>582.32255057267685</v>
      </c>
      <c r="E352" s="4">
        <f t="shared" si="5"/>
        <v>1064.2129906952773</v>
      </c>
    </row>
    <row r="353" spans="1:5" x14ac:dyDescent="0.2">
      <c r="A353" s="1">
        <v>45748</v>
      </c>
      <c r="B353">
        <v>806.40479289807195</v>
      </c>
      <c r="C353">
        <f t="shared" si="3"/>
        <v>806.40479289807195</v>
      </c>
      <c r="D353" s="4">
        <f t="shared" si="4"/>
        <v>563.27738703601949</v>
      </c>
      <c r="E353" s="4">
        <f t="shared" si="5"/>
        <v>1049.5321987601244</v>
      </c>
    </row>
    <row r="354" spans="1:5" x14ac:dyDescent="0.2">
      <c r="A354" s="1">
        <v>45778</v>
      </c>
      <c r="B354">
        <v>794.75244055503049</v>
      </c>
      <c r="C354">
        <f t="shared" si="3"/>
        <v>794.75244055503049</v>
      </c>
      <c r="D354" s="4">
        <f t="shared" si="4"/>
        <v>549.44807266909766</v>
      </c>
      <c r="E354" s="4">
        <f t="shared" si="5"/>
        <v>1040.0568084409633</v>
      </c>
    </row>
    <row r="355" spans="1:5" x14ac:dyDescent="0.2">
      <c r="A355" s="1">
        <v>45809</v>
      </c>
      <c r="B355">
        <v>802.7024211015015</v>
      </c>
      <c r="C355">
        <f t="shared" si="3"/>
        <v>802.7024211015015</v>
      </c>
      <c r="D355" s="4">
        <f t="shared" si="4"/>
        <v>555.22613092611505</v>
      </c>
      <c r="E355" s="4">
        <f t="shared" si="5"/>
        <v>1050.178711276888</v>
      </c>
    </row>
    <row r="356" spans="1:5" x14ac:dyDescent="0.2">
      <c r="A356" s="1">
        <v>45839</v>
      </c>
      <c r="B356">
        <v>835.10567628447325</v>
      </c>
      <c r="C356">
        <f t="shared" si="3"/>
        <v>835.10567628447325</v>
      </c>
      <c r="D356" s="4">
        <f t="shared" si="4"/>
        <v>585.462326229155</v>
      </c>
      <c r="E356" s="4">
        <f t="shared" si="5"/>
        <v>1084.7490263397915</v>
      </c>
    </row>
    <row r="357" spans="1:5" x14ac:dyDescent="0.2">
      <c r="A357" s="1">
        <v>45870</v>
      </c>
      <c r="B357">
        <v>873.04214944065188</v>
      </c>
      <c r="C357">
        <f t="shared" si="3"/>
        <v>873.04214944065188</v>
      </c>
      <c r="D357" s="4">
        <f t="shared" si="4"/>
        <v>621.23643098296247</v>
      </c>
      <c r="E357" s="4">
        <f t="shared" si="5"/>
        <v>1124.8478678983413</v>
      </c>
    </row>
    <row r="358" spans="1:5" x14ac:dyDescent="0.2">
      <c r="A358" s="1">
        <v>45901</v>
      </c>
      <c r="B358">
        <v>866.42297399817573</v>
      </c>
      <c r="C358">
        <f t="shared" si="3"/>
        <v>866.42297399817573</v>
      </c>
      <c r="D358" s="4">
        <f t="shared" si="4"/>
        <v>612.45941377173074</v>
      </c>
      <c r="E358" s="4">
        <f t="shared" si="5"/>
        <v>1120.3865342246208</v>
      </c>
    </row>
    <row r="359" spans="1:5" x14ac:dyDescent="0.2">
      <c r="A359" s="1">
        <v>45931</v>
      </c>
      <c r="B359">
        <v>859.54810314304768</v>
      </c>
      <c r="C359">
        <f t="shared" si="3"/>
        <v>859.54810314304768</v>
      </c>
      <c r="D359" s="4">
        <f t="shared" si="4"/>
        <v>603.4310687388479</v>
      </c>
      <c r="E359" s="4">
        <f t="shared" si="5"/>
        <v>1115.6651375472475</v>
      </c>
    </row>
    <row r="360" spans="1:5" x14ac:dyDescent="0.2">
      <c r="A360" s="1">
        <v>45962</v>
      </c>
      <c r="B360">
        <v>925.28136372105325</v>
      </c>
      <c r="C360">
        <f t="shared" si="3"/>
        <v>925.28136372105325</v>
      </c>
      <c r="D360" s="4">
        <f t="shared" si="4"/>
        <v>667.01506921905718</v>
      </c>
      <c r="E360" s="4">
        <f t="shared" si="5"/>
        <v>1183.5476582230494</v>
      </c>
    </row>
    <row r="361" spans="1:5" x14ac:dyDescent="0.2">
      <c r="A361" s="1">
        <v>45992</v>
      </c>
      <c r="B361">
        <v>855.55760938563787</v>
      </c>
      <c r="C361">
        <f t="shared" si="3"/>
        <v>855.55760938563787</v>
      </c>
      <c r="D361" s="4">
        <f t="shared" si="4"/>
        <v>595.14612063230675</v>
      </c>
      <c r="E361" s="4">
        <f t="shared" si="5"/>
        <v>1115.969098138969</v>
      </c>
    </row>
    <row r="362" spans="1:5" x14ac:dyDescent="0.2">
      <c r="A362" s="1">
        <v>46023</v>
      </c>
      <c r="B362">
        <v>830.94827539293863</v>
      </c>
      <c r="C362">
        <f t="shared" si="3"/>
        <v>830.94827539293863</v>
      </c>
      <c r="D362" s="4">
        <f t="shared" si="4"/>
        <v>568.39551503938299</v>
      </c>
      <c r="E362" s="4">
        <f t="shared" si="5"/>
        <v>1093.5010357464944</v>
      </c>
    </row>
    <row r="363" spans="1:5" x14ac:dyDescent="0.2">
      <c r="A363" s="1">
        <v>46054</v>
      </c>
      <c r="B363">
        <v>807.31434669080454</v>
      </c>
      <c r="C363">
        <f t="shared" ref="C363:C394" si="6">_xlfn.FORECAST.ETS(A363,$B$2:$B$298,$A$2:$A$298,157,1)</f>
        <v>807.31434669080454</v>
      </c>
      <c r="D363" s="4">
        <f t="shared" ref="D363:D394" si="7">C363-_xlfn.FORECAST.ETS.CONFINT(A363,$B$2:$B$298,$A$2:$A$298,0.95,157,1)</f>
        <v>542.62409900514899</v>
      </c>
      <c r="E363" s="4">
        <f t="shared" ref="E363:E394" si="8">C363+_xlfn.FORECAST.ETS.CONFINT(A363,$B$2:$B$298,$A$2:$A$298,0.95,157,1)</f>
        <v>1072.0045943764601</v>
      </c>
    </row>
    <row r="364" spans="1:5" x14ac:dyDescent="0.2">
      <c r="A364" s="1">
        <v>46082</v>
      </c>
      <c r="B364">
        <v>806.71587768170571</v>
      </c>
      <c r="C364">
        <f t="shared" si="6"/>
        <v>806.71587768170571</v>
      </c>
      <c r="D364" s="4">
        <f t="shared" si="7"/>
        <v>539.8917931483594</v>
      </c>
      <c r="E364" s="4">
        <f t="shared" si="8"/>
        <v>1073.5399622150521</v>
      </c>
    </row>
    <row r="365" spans="1:5" x14ac:dyDescent="0.2">
      <c r="A365" s="1">
        <v>46113</v>
      </c>
      <c r="B365">
        <v>841.48050474166962</v>
      </c>
      <c r="C365">
        <f t="shared" si="6"/>
        <v>841.48050474166962</v>
      </c>
      <c r="D365" s="4">
        <f t="shared" si="7"/>
        <v>572.52610445933249</v>
      </c>
      <c r="E365" s="4">
        <f t="shared" si="8"/>
        <v>1110.4349050240066</v>
      </c>
    </row>
    <row r="366" spans="1:5" x14ac:dyDescent="0.2">
      <c r="A366" s="1">
        <v>46143</v>
      </c>
      <c r="B366">
        <v>840.0871284122245</v>
      </c>
      <c r="C366">
        <f t="shared" si="6"/>
        <v>840.0871284122245</v>
      </c>
      <c r="D366" s="4">
        <f t="shared" si="7"/>
        <v>569.00580830167257</v>
      </c>
      <c r="E366" s="4">
        <f t="shared" si="8"/>
        <v>1111.1684485227765</v>
      </c>
    </row>
    <row r="367" spans="1:5" x14ac:dyDescent="0.2">
      <c r="A367" s="1">
        <v>46174</v>
      </c>
      <c r="B367">
        <v>952.99931221341069</v>
      </c>
      <c r="C367">
        <f t="shared" si="6"/>
        <v>952.99931221341069</v>
      </c>
      <c r="D367" s="4">
        <f t="shared" si="7"/>
        <v>679.79434704537425</v>
      </c>
      <c r="E367" s="4">
        <f t="shared" si="8"/>
        <v>1226.2042773814471</v>
      </c>
    </row>
    <row r="368" spans="1:5" x14ac:dyDescent="0.2">
      <c r="A368" s="1">
        <v>46204</v>
      </c>
      <c r="B368">
        <v>882.32908212171765</v>
      </c>
      <c r="C368">
        <f t="shared" si="6"/>
        <v>882.32908212171765</v>
      </c>
      <c r="D368" s="4">
        <f t="shared" si="7"/>
        <v>607.0036293744954</v>
      </c>
      <c r="E368" s="4">
        <f t="shared" si="8"/>
        <v>1157.6545348689399</v>
      </c>
    </row>
    <row r="369" spans="1:5" x14ac:dyDescent="0.2">
      <c r="A369" s="1">
        <v>46235</v>
      </c>
      <c r="B369">
        <v>795.81482696066234</v>
      </c>
      <c r="C369">
        <f t="shared" si="6"/>
        <v>795.81482696066234</v>
      </c>
      <c r="D369" s="4">
        <f t="shared" si="7"/>
        <v>518.37193051649274</v>
      </c>
      <c r="E369" s="4">
        <f t="shared" si="8"/>
        <v>1073.2577234048319</v>
      </c>
    </row>
    <row r="370" spans="1:5" x14ac:dyDescent="0.2">
      <c r="A370" s="1">
        <v>46266</v>
      </c>
      <c r="B370">
        <v>787.90602863628112</v>
      </c>
      <c r="C370">
        <f t="shared" si="6"/>
        <v>787.90602863628112</v>
      </c>
      <c r="D370" s="4">
        <f t="shared" si="7"/>
        <v>508.34862232491901</v>
      </c>
      <c r="E370" s="4">
        <f t="shared" si="8"/>
        <v>1067.4634349476432</v>
      </c>
    </row>
    <row r="371" spans="1:5" x14ac:dyDescent="0.2">
      <c r="A371" s="1">
        <v>46296</v>
      </c>
      <c r="B371">
        <v>796.9372352403866</v>
      </c>
      <c r="C371">
        <f t="shared" si="6"/>
        <v>796.9372352403866</v>
      </c>
      <c r="D371" s="4">
        <f t="shared" si="7"/>
        <v>515.2681462378016</v>
      </c>
      <c r="E371" s="4">
        <f t="shared" si="8"/>
        <v>1078.6063242429716</v>
      </c>
    </row>
    <row r="372" spans="1:5" x14ac:dyDescent="0.2">
      <c r="A372" s="1">
        <v>46327</v>
      </c>
      <c r="B372">
        <v>804.3193538057551</v>
      </c>
      <c r="C372">
        <f t="shared" si="6"/>
        <v>804.3193538057551</v>
      </c>
      <c r="D372" s="4">
        <f t="shared" si="7"/>
        <v>520.54130589537397</v>
      </c>
      <c r="E372" s="4">
        <f t="shared" si="8"/>
        <v>1088.0974017161361</v>
      </c>
    </row>
    <row r="373" spans="1:5" x14ac:dyDescent="0.2">
      <c r="A373" s="1">
        <v>46357</v>
      </c>
      <c r="B373">
        <v>887.47344231517798</v>
      </c>
      <c r="C373">
        <f t="shared" si="6"/>
        <v>887.47344231517798</v>
      </c>
      <c r="D373" s="4">
        <f t="shared" si="7"/>
        <v>601.5890590186375</v>
      </c>
      <c r="E373" s="4">
        <f t="shared" si="8"/>
        <v>1173.3578256117185</v>
      </c>
    </row>
    <row r="374" spans="1:5" x14ac:dyDescent="0.2">
      <c r="A374" s="1">
        <v>46388</v>
      </c>
      <c r="B374">
        <v>892.44141076584879</v>
      </c>
      <c r="C374">
        <f t="shared" si="6"/>
        <v>892.44141076584879</v>
      </c>
      <c r="D374" s="4">
        <f t="shared" si="7"/>
        <v>604.45321834980177</v>
      </c>
      <c r="E374" s="4">
        <f t="shared" si="8"/>
        <v>1180.4296031818958</v>
      </c>
    </row>
    <row r="375" spans="1:5" x14ac:dyDescent="0.2">
      <c r="A375" s="1">
        <v>46419</v>
      </c>
      <c r="B375">
        <v>904.76823456218938</v>
      </c>
      <c r="C375">
        <f t="shared" si="6"/>
        <v>904.76823456218938</v>
      </c>
      <c r="D375" s="4">
        <f t="shared" si="7"/>
        <v>614.67866492731059</v>
      </c>
      <c r="E375" s="4">
        <f t="shared" si="8"/>
        <v>1194.8578041970682</v>
      </c>
    </row>
    <row r="376" spans="1:5" x14ac:dyDescent="0.2">
      <c r="A376" s="1">
        <v>46447</v>
      </c>
      <c r="B376">
        <v>886.40347336167144</v>
      </c>
      <c r="C376">
        <f t="shared" si="6"/>
        <v>886.40347336167144</v>
      </c>
      <c r="D376" s="4">
        <f t="shared" si="7"/>
        <v>594.2148668196462</v>
      </c>
      <c r="E376" s="4">
        <f t="shared" si="8"/>
        <v>1178.5920799036967</v>
      </c>
    </row>
    <row r="377" spans="1:5" x14ac:dyDescent="0.2">
      <c r="A377" s="1">
        <v>46478</v>
      </c>
      <c r="B377">
        <v>888.36635749471043</v>
      </c>
      <c r="C377">
        <f t="shared" si="6"/>
        <v>888.36635749471043</v>
      </c>
      <c r="D377" s="4">
        <f t="shared" si="7"/>
        <v>594.08096543864576</v>
      </c>
      <c r="E377" s="4">
        <f t="shared" si="8"/>
        <v>1182.6517495507751</v>
      </c>
    </row>
    <row r="378" spans="1:5" x14ac:dyDescent="0.2">
      <c r="A378" s="1">
        <v>46508</v>
      </c>
      <c r="B378">
        <v>876.88280242920905</v>
      </c>
      <c r="C378">
        <f t="shared" si="6"/>
        <v>876.88280242920905</v>
      </c>
      <c r="D378" s="4">
        <f t="shared" si="7"/>
        <v>580.50278990258971</v>
      </c>
      <c r="E378" s="4">
        <f t="shared" si="8"/>
        <v>1173.2628149558284</v>
      </c>
    </row>
    <row r="379" spans="1:5" x14ac:dyDescent="0.2">
      <c r="A379" s="1">
        <v>46539</v>
      </c>
      <c r="B379">
        <v>855.28799547268204</v>
      </c>
      <c r="C379">
        <f t="shared" si="6"/>
        <v>855.28799547268204</v>
      </c>
      <c r="D379" s="4">
        <f t="shared" si="7"/>
        <v>556.81544364169986</v>
      </c>
      <c r="E379" s="4">
        <f t="shared" si="8"/>
        <v>1153.7605473036642</v>
      </c>
    </row>
    <row r="380" spans="1:5" x14ac:dyDescent="0.2">
      <c r="A380" s="1">
        <v>46569</v>
      </c>
      <c r="B380">
        <v>821.38922764725476</v>
      </c>
      <c r="C380">
        <f t="shared" si="6"/>
        <v>821.38922764725476</v>
      </c>
      <c r="D380" s="4">
        <f t="shared" si="7"/>
        <v>520.82613618106097</v>
      </c>
      <c r="E380" s="4">
        <f t="shared" si="8"/>
        <v>1121.9523191134485</v>
      </c>
    </row>
    <row r="381" spans="1:5" x14ac:dyDescent="0.2">
      <c r="A381" s="1">
        <v>46600</v>
      </c>
      <c r="B381">
        <v>851.32531904735185</v>
      </c>
      <c r="C381">
        <f t="shared" si="6"/>
        <v>851.32531904735185</v>
      </c>
      <c r="D381" s="4">
        <f t="shared" si="7"/>
        <v>548.67360841052653</v>
      </c>
      <c r="E381" s="4">
        <f t="shared" si="8"/>
        <v>1153.9770296841771</v>
      </c>
    </row>
    <row r="382" spans="1:5" x14ac:dyDescent="0.2">
      <c r="A382" s="1">
        <v>46631</v>
      </c>
      <c r="B382">
        <v>871.62889133668739</v>
      </c>
      <c r="C382">
        <f t="shared" si="6"/>
        <v>871.62889133668739</v>
      </c>
      <c r="D382" s="4">
        <f t="shared" si="7"/>
        <v>566.89040499797818</v>
      </c>
      <c r="E382" s="4">
        <f t="shared" si="8"/>
        <v>1176.3673776753967</v>
      </c>
    </row>
    <row r="383" spans="1:5" x14ac:dyDescent="0.2">
      <c r="A383" s="1">
        <v>46661</v>
      </c>
      <c r="B383">
        <v>824.61611278169391</v>
      </c>
      <c r="C383">
        <f t="shared" si="6"/>
        <v>824.61611278169391</v>
      </c>
      <c r="D383" s="4">
        <f t="shared" si="7"/>
        <v>517.79261934285296</v>
      </c>
      <c r="E383" s="4">
        <f t="shared" si="8"/>
        <v>1131.4396062205349</v>
      </c>
    </row>
    <row r="384" spans="1:5" x14ac:dyDescent="0.2">
      <c r="A384" s="1">
        <v>46692</v>
      </c>
      <c r="B384">
        <v>918.76359389863853</v>
      </c>
      <c r="C384">
        <f t="shared" si="6"/>
        <v>918.76359389863853</v>
      </c>
      <c r="D384" s="4">
        <f t="shared" si="7"/>
        <v>609.85678914697405</v>
      </c>
      <c r="E384" s="4">
        <f t="shared" si="8"/>
        <v>1227.670398650303</v>
      </c>
    </row>
    <row r="385" spans="1:5" x14ac:dyDescent="0.2">
      <c r="A385" s="1">
        <v>46722</v>
      </c>
      <c r="B385">
        <v>903.27119186222956</v>
      </c>
      <c r="C385">
        <f t="shared" si="6"/>
        <v>903.27119186222956</v>
      </c>
      <c r="D385" s="4">
        <f t="shared" si="7"/>
        <v>592.28270075029263</v>
      </c>
      <c r="E385" s="4">
        <f t="shared" si="8"/>
        <v>1214.2596829741665</v>
      </c>
    </row>
    <row r="386" spans="1:5" x14ac:dyDescent="0.2">
      <c r="A386" s="1">
        <v>46753</v>
      </c>
      <c r="B386">
        <v>1003.3229488104702</v>
      </c>
      <c r="C386">
        <f t="shared" si="6"/>
        <v>1003.3229488104702</v>
      </c>
      <c r="D386" s="4">
        <f t="shared" si="7"/>
        <v>690.25432736611447</v>
      </c>
      <c r="E386" s="4">
        <f t="shared" si="8"/>
        <v>1316.3915702548259</v>
      </c>
    </row>
    <row r="387" spans="1:5" x14ac:dyDescent="0.2">
      <c r="A387" s="1">
        <v>46784</v>
      </c>
      <c r="B387">
        <v>909.51122592230195</v>
      </c>
      <c r="C387">
        <f t="shared" si="6"/>
        <v>909.51122592230195</v>
      </c>
      <c r="D387" s="4">
        <f t="shared" si="7"/>
        <v>594.36396309217866</v>
      </c>
      <c r="E387" s="4">
        <f t="shared" si="8"/>
        <v>1224.6584887524252</v>
      </c>
    </row>
    <row r="388" spans="1:5" x14ac:dyDescent="0.2">
      <c r="A388" s="1">
        <v>46813</v>
      </c>
      <c r="B388">
        <v>957.74052279291072</v>
      </c>
      <c r="C388">
        <f t="shared" si="6"/>
        <v>957.74052279291072</v>
      </c>
      <c r="D388" s="4">
        <f t="shared" si="7"/>
        <v>640.5160422222998</v>
      </c>
      <c r="E388" s="4">
        <f t="shared" si="8"/>
        <v>1274.9650033635216</v>
      </c>
    </row>
    <row r="389" spans="1:5" x14ac:dyDescent="0.2">
      <c r="A389" s="1">
        <v>46844</v>
      </c>
      <c r="B389">
        <v>915.56359198737823</v>
      </c>
      <c r="C389">
        <f t="shared" si="6"/>
        <v>915.56359198737823</v>
      </c>
      <c r="D389" s="4">
        <f t="shared" si="7"/>
        <v>596.26325373910674</v>
      </c>
      <c r="E389" s="4">
        <f t="shared" si="8"/>
        <v>1234.8639302356496</v>
      </c>
    </row>
    <row r="390" spans="1:5" x14ac:dyDescent="0.2">
      <c r="A390" s="1">
        <v>46874</v>
      </c>
      <c r="B390">
        <v>889.36244056973783</v>
      </c>
      <c r="C390">
        <f t="shared" si="6"/>
        <v>889.36244056973783</v>
      </c>
      <c r="D390" s="4">
        <f t="shared" si="7"/>
        <v>567.98754278479146</v>
      </c>
      <c r="E390" s="4">
        <f t="shared" si="8"/>
        <v>1210.7373383546842</v>
      </c>
    </row>
    <row r="391" spans="1:5" x14ac:dyDescent="0.2">
      <c r="A391" s="1">
        <v>46905</v>
      </c>
      <c r="B391">
        <v>848.83599917782715</v>
      </c>
      <c r="C391">
        <f t="shared" si="6"/>
        <v>848.83599917782715</v>
      </c>
      <c r="D391" s="4">
        <f t="shared" si="7"/>
        <v>525.3877796801271</v>
      </c>
      <c r="E391" s="4">
        <f t="shared" si="8"/>
        <v>1172.2842186755272</v>
      </c>
    </row>
    <row r="392" spans="1:5" x14ac:dyDescent="0.2">
      <c r="A392" s="1">
        <v>46935</v>
      </c>
      <c r="B392">
        <v>818.78843822807494</v>
      </c>
      <c r="C392">
        <f t="shared" si="6"/>
        <v>818.78843822807494</v>
      </c>
      <c r="D392" s="4">
        <f t="shared" si="7"/>
        <v>493.26807607576751</v>
      </c>
      <c r="E392" s="4">
        <f t="shared" si="8"/>
        <v>1144.3088003803823</v>
      </c>
    </row>
    <row r="393" spans="1:5" x14ac:dyDescent="0.2">
      <c r="A393" s="1">
        <v>46966</v>
      </c>
      <c r="B393">
        <v>798.53566667589826</v>
      </c>
      <c r="C393">
        <f t="shared" si="6"/>
        <v>798.53566667589826</v>
      </c>
      <c r="D393" s="4">
        <f t="shared" si="7"/>
        <v>470.9442836613847</v>
      </c>
      <c r="E393" s="4">
        <f t="shared" si="8"/>
        <v>1126.1270496904117</v>
      </c>
    </row>
    <row r="394" spans="1:5" x14ac:dyDescent="0.2">
      <c r="A394" s="1">
        <v>46997</v>
      </c>
      <c r="B394">
        <v>792.15656187398463</v>
      </c>
      <c r="C394">
        <f t="shared" si="6"/>
        <v>792.15656187398463</v>
      </c>
      <c r="D394" s="4">
        <f t="shared" si="7"/>
        <v>462.49522397480757</v>
      </c>
      <c r="E394" s="4">
        <f t="shared" si="8"/>
        <v>1121.8178997731616</v>
      </c>
    </row>
    <row r="395" spans="1:5" x14ac:dyDescent="0.2">
      <c r="A395" s="1">
        <v>47027</v>
      </c>
      <c r="B395">
        <v>786.02249501942958</v>
      </c>
      <c r="C395">
        <f t="shared" ref="C395:C421" si="9">_xlfn.FORECAST.ETS(A395,$B$2:$B$298,$A$2:$A$298,157,1)</f>
        <v>786.02249501942958</v>
      </c>
      <c r="D395" s="4">
        <f t="shared" ref="D395:D421" si="10">C395-_xlfn.FORECAST.ETS.CONFINT(A395,$B$2:$B$298,$A$2:$A$298,0.95,157,1)</f>
        <v>454.29221380202807</v>
      </c>
      <c r="E395" s="4">
        <f t="shared" ref="E395:E421" si="11">C395+_xlfn.FORECAST.ETS.CONFINT(A395,$B$2:$B$298,$A$2:$A$298,0.95,157,1)</f>
        <v>1117.7527762368311</v>
      </c>
    </row>
    <row r="396" spans="1:5" x14ac:dyDescent="0.2">
      <c r="A396" s="1">
        <v>47058</v>
      </c>
      <c r="B396">
        <v>880.64499384657961</v>
      </c>
      <c r="C396">
        <f t="shared" si="9"/>
        <v>880.64499384657961</v>
      </c>
      <c r="D396" s="4">
        <f t="shared" si="10"/>
        <v>546.84672782482448</v>
      </c>
      <c r="E396" s="4">
        <f t="shared" si="11"/>
        <v>1214.4432598683347</v>
      </c>
    </row>
    <row r="397" spans="1:5" x14ac:dyDescent="0.2">
      <c r="A397" s="1">
        <v>47088</v>
      </c>
      <c r="B397">
        <v>868.48933921794003</v>
      </c>
      <c r="C397">
        <f t="shared" si="9"/>
        <v>868.48933921794003</v>
      </c>
      <c r="D397" s="4">
        <f t="shared" si="10"/>
        <v>532.62399516826918</v>
      </c>
      <c r="E397" s="4">
        <f t="shared" si="11"/>
        <v>1204.3546832676109</v>
      </c>
    </row>
    <row r="398" spans="1:5" x14ac:dyDescent="0.2">
      <c r="A398" s="1">
        <v>47119</v>
      </c>
      <c r="B398">
        <v>840.48865067680083</v>
      </c>
      <c r="C398">
        <f t="shared" si="9"/>
        <v>840.48865067680083</v>
      </c>
      <c r="D398" s="4">
        <f t="shared" si="10"/>
        <v>502.55708491168599</v>
      </c>
      <c r="E398" s="4">
        <f t="shared" si="11"/>
        <v>1178.4202164419157</v>
      </c>
    </row>
    <row r="399" spans="1:5" x14ac:dyDescent="0.2">
      <c r="A399" s="1">
        <v>47150</v>
      </c>
      <c r="B399">
        <v>844.76608100782812</v>
      </c>
      <c r="C399">
        <f t="shared" si="9"/>
        <v>844.76608100782812</v>
      </c>
      <c r="D399" s="4">
        <f t="shared" si="10"/>
        <v>504.76910060921978</v>
      </c>
      <c r="E399" s="4">
        <f t="shared" si="11"/>
        <v>1184.7630614064365</v>
      </c>
    </row>
    <row r="400" spans="1:5" x14ac:dyDescent="0.2">
      <c r="A400" s="1">
        <v>47178</v>
      </c>
      <c r="B400">
        <v>781.08488278849381</v>
      </c>
      <c r="C400">
        <f t="shared" si="9"/>
        <v>781.08488278849381</v>
      </c>
      <c r="D400" s="4">
        <f t="shared" si="10"/>
        <v>439.02324680281629</v>
      </c>
      <c r="E400" s="4">
        <f t="shared" si="11"/>
        <v>1123.1465187741715</v>
      </c>
    </row>
    <row r="401" spans="1:5" x14ac:dyDescent="0.2">
      <c r="A401" s="1">
        <v>47209</v>
      </c>
      <c r="B401">
        <v>757.79908357212105</v>
      </c>
      <c r="C401">
        <f t="shared" si="9"/>
        <v>757.79908357212105</v>
      </c>
      <c r="D401" s="4">
        <f t="shared" si="10"/>
        <v>413.67350416831141</v>
      </c>
      <c r="E401" s="4">
        <f t="shared" si="11"/>
        <v>1101.9246629759307</v>
      </c>
    </row>
    <row r="402" spans="1:5" x14ac:dyDescent="0.2">
      <c r="A402" s="1">
        <v>47239</v>
      </c>
      <c r="B402">
        <v>728.23543879767408</v>
      </c>
      <c r="C402">
        <f t="shared" si="9"/>
        <v>728.23543879767408</v>
      </c>
      <c r="D402" s="4">
        <f t="shared" si="10"/>
        <v>382.04658238969245</v>
      </c>
      <c r="E402" s="4">
        <f t="shared" si="11"/>
        <v>1074.4242952056557</v>
      </c>
    </row>
    <row r="403" spans="1:5" x14ac:dyDescent="0.2">
      <c r="A403" s="1">
        <v>47270</v>
      </c>
      <c r="B403">
        <v>799.57686479435279</v>
      </c>
      <c r="C403">
        <f t="shared" si="9"/>
        <v>799.57686479435279</v>
      </c>
      <c r="D403" s="4">
        <f t="shared" si="10"/>
        <v>451.3253531295224</v>
      </c>
      <c r="E403" s="4">
        <f t="shared" si="11"/>
        <v>1147.8283764591831</v>
      </c>
    </row>
    <row r="404" spans="1:5" x14ac:dyDescent="0.2">
      <c r="A404" s="1">
        <v>47300</v>
      </c>
      <c r="B404">
        <v>770.55927832161228</v>
      </c>
      <c r="C404">
        <f t="shared" si="9"/>
        <v>770.55927832161228</v>
      </c>
      <c r="D404" s="4">
        <f t="shared" si="10"/>
        <v>420.24568953608764</v>
      </c>
      <c r="E404" s="4">
        <f t="shared" si="11"/>
        <v>1120.8728671071369</v>
      </c>
    </row>
    <row r="405" spans="1:5" x14ac:dyDescent="0.2">
      <c r="A405" s="1">
        <v>47331</v>
      </c>
      <c r="B405">
        <v>737.00238391179391</v>
      </c>
      <c r="C405">
        <f t="shared" si="9"/>
        <v>737.00238391179391</v>
      </c>
      <c r="D405" s="4">
        <f t="shared" si="10"/>
        <v>384.62725355439386</v>
      </c>
      <c r="E405" s="4">
        <f t="shared" si="11"/>
        <v>1089.3775142691939</v>
      </c>
    </row>
    <row r="406" spans="1:5" x14ac:dyDescent="0.2">
      <c r="A406" s="1">
        <v>47362</v>
      </c>
      <c r="B406">
        <v>714.54043047896732</v>
      </c>
      <c r="C406">
        <f t="shared" si="9"/>
        <v>714.54043047896732</v>
      </c>
      <c r="D406" s="4">
        <f t="shared" si="10"/>
        <v>360.10425250455614</v>
      </c>
      <c r="E406" s="4">
        <f t="shared" si="11"/>
        <v>1068.9766084533785</v>
      </c>
    </row>
    <row r="407" spans="1:5" x14ac:dyDescent="0.2">
      <c r="A407" s="1">
        <v>47392</v>
      </c>
      <c r="B407">
        <v>802.18551669649412</v>
      </c>
      <c r="C407">
        <f t="shared" si="9"/>
        <v>802.18551669649412</v>
      </c>
      <c r="D407" s="4">
        <f t="shared" si="10"/>
        <v>445.68874443003881</v>
      </c>
      <c r="E407" s="4">
        <f t="shared" si="11"/>
        <v>1158.6822889629493</v>
      </c>
    </row>
    <row r="408" spans="1:5" x14ac:dyDescent="0.2">
      <c r="A408" s="1">
        <v>47423</v>
      </c>
      <c r="B408">
        <v>755.00611036660166</v>
      </c>
      <c r="C408">
        <f t="shared" si="9"/>
        <v>755.00611036660166</v>
      </c>
      <c r="D408" s="4">
        <f t="shared" si="10"/>
        <v>396.44915743898372</v>
      </c>
      <c r="E408" s="4">
        <f t="shared" si="11"/>
        <v>1113.5630632942195</v>
      </c>
    </row>
    <row r="409" spans="1:5" x14ac:dyDescent="0.2">
      <c r="A409" s="1">
        <v>47453</v>
      </c>
      <c r="B409">
        <v>747.20417356968755</v>
      </c>
      <c r="C409">
        <f t="shared" si="9"/>
        <v>747.20417356968755</v>
      </c>
      <c r="D409" s="4">
        <f t="shared" si="10"/>
        <v>386.58741482630109</v>
      </c>
      <c r="E409" s="4">
        <f t="shared" si="11"/>
        <v>1107.8209323130741</v>
      </c>
    </row>
    <row r="410" spans="1:5" x14ac:dyDescent="0.2">
      <c r="A410" s="1">
        <v>47484</v>
      </c>
      <c r="B410">
        <v>766.29265417172803</v>
      </c>
      <c r="C410">
        <f t="shared" si="9"/>
        <v>766.29265417172803</v>
      </c>
      <c r="D410" s="4">
        <f t="shared" si="10"/>
        <v>403.61642655484917</v>
      </c>
      <c r="E410" s="4">
        <f t="shared" si="11"/>
        <v>1128.968881788607</v>
      </c>
    </row>
    <row r="411" spans="1:5" x14ac:dyDescent="0.2">
      <c r="A411" s="1">
        <v>47515</v>
      </c>
      <c r="B411">
        <v>777.8357704072672</v>
      </c>
      <c r="C411">
        <f t="shared" si="9"/>
        <v>777.8357704072672</v>
      </c>
      <c r="D411" s="4">
        <f t="shared" si="10"/>
        <v>413.10037381313759</v>
      </c>
      <c r="E411" s="4">
        <f t="shared" si="11"/>
        <v>1142.5711670013968</v>
      </c>
    </row>
    <row r="412" spans="1:5" x14ac:dyDescent="0.2">
      <c r="A412" s="1">
        <v>47543</v>
      </c>
      <c r="B412">
        <v>778.40078631966958</v>
      </c>
      <c r="C412">
        <f t="shared" si="9"/>
        <v>778.40078631966958</v>
      </c>
      <c r="D412" s="4">
        <f t="shared" si="10"/>
        <v>411.60648443119646</v>
      </c>
      <c r="E412" s="4">
        <f t="shared" si="11"/>
        <v>1145.1950882081428</v>
      </c>
    </row>
    <row r="413" spans="1:5" x14ac:dyDescent="0.2">
      <c r="A413" s="1">
        <v>47574</v>
      </c>
      <c r="B413">
        <v>767.88170931956233</v>
      </c>
      <c r="C413">
        <f t="shared" si="9"/>
        <v>767.88170931956233</v>
      </c>
      <c r="D413" s="4">
        <f t="shared" si="10"/>
        <v>399.02873041549799</v>
      </c>
      <c r="E413" s="4">
        <f t="shared" si="11"/>
        <v>1136.7346882236266</v>
      </c>
    </row>
    <row r="414" spans="1:5" x14ac:dyDescent="0.2">
      <c r="A414" s="1">
        <v>47604</v>
      </c>
      <c r="B414">
        <v>755.32315779442433</v>
      </c>
      <c r="C414">
        <f t="shared" si="9"/>
        <v>755.32315779442433</v>
      </c>
      <c r="D414" s="4">
        <f t="shared" si="10"/>
        <v>384.411695535852</v>
      </c>
      <c r="E414" s="4">
        <f t="shared" si="11"/>
        <v>1126.2346200529967</v>
      </c>
    </row>
    <row r="415" spans="1:5" x14ac:dyDescent="0.2">
      <c r="A415" s="1">
        <v>47635</v>
      </c>
      <c r="B415">
        <v>709.07595667075566</v>
      </c>
      <c r="C415">
        <f t="shared" si="9"/>
        <v>709.07595667075566</v>
      </c>
      <c r="D415" s="4">
        <f t="shared" si="10"/>
        <v>336.1061708656735</v>
      </c>
      <c r="E415" s="4">
        <f t="shared" si="11"/>
        <v>1082.0457424758379</v>
      </c>
    </row>
    <row r="416" spans="1:5" x14ac:dyDescent="0.2">
      <c r="A416" s="1">
        <v>47665</v>
      </c>
      <c r="B416">
        <v>698.06544935003842</v>
      </c>
      <c r="C416">
        <f t="shared" si="9"/>
        <v>698.06544935003842</v>
      </c>
      <c r="D416" s="4">
        <f t="shared" si="10"/>
        <v>323.03746669680004</v>
      </c>
      <c r="E416" s="4">
        <f t="shared" si="11"/>
        <v>1073.0934320032768</v>
      </c>
    </row>
    <row r="417" spans="1:5" x14ac:dyDescent="0.2">
      <c r="A417" s="1">
        <v>47696</v>
      </c>
      <c r="B417">
        <v>695.19900034993998</v>
      </c>
      <c r="C417">
        <f t="shared" si="9"/>
        <v>695.19900034993998</v>
      </c>
      <c r="D417" s="4">
        <f t="shared" si="10"/>
        <v>318.11291516027831</v>
      </c>
      <c r="E417" s="4">
        <f t="shared" si="11"/>
        <v>1072.2850855396016</v>
      </c>
    </row>
    <row r="418" spans="1:5" x14ac:dyDescent="0.2">
      <c r="A418" s="1">
        <v>47727</v>
      </c>
      <c r="B418">
        <v>672.77372093074678</v>
      </c>
      <c r="C418">
        <f t="shared" si="9"/>
        <v>672.77372093074678</v>
      </c>
      <c r="D418" s="4">
        <f t="shared" si="10"/>
        <v>293.62959583307884</v>
      </c>
      <c r="E418" s="4">
        <f t="shared" si="11"/>
        <v>1051.9178460284147</v>
      </c>
    </row>
    <row r="419" spans="1:5" x14ac:dyDescent="0.2">
      <c r="A419" s="1">
        <v>47757</v>
      </c>
      <c r="B419">
        <v>727.97972233860435</v>
      </c>
      <c r="C419">
        <f t="shared" si="9"/>
        <v>727.97972233860435</v>
      </c>
      <c r="D419" s="4">
        <f t="shared" si="10"/>
        <v>346.77758896228448</v>
      </c>
      <c r="E419" s="4">
        <f t="shared" si="11"/>
        <v>1109.1818557149243</v>
      </c>
    </row>
    <row r="420" spans="1:5" x14ac:dyDescent="0.2">
      <c r="A420" s="1">
        <v>47788</v>
      </c>
      <c r="B420">
        <v>717.29712410560808</v>
      </c>
      <c r="C420">
        <f t="shared" si="9"/>
        <v>717.29712410560808</v>
      </c>
      <c r="D420" s="4">
        <f t="shared" si="10"/>
        <v>334.03698374677145</v>
      </c>
      <c r="E420" s="4">
        <f t="shared" si="11"/>
        <v>1100.5572644644446</v>
      </c>
    </row>
    <row r="421" spans="1:5" x14ac:dyDescent="0.2">
      <c r="A421" s="1">
        <v>47818</v>
      </c>
      <c r="B421">
        <v>664.36640304502612</v>
      </c>
      <c r="C421">
        <f t="shared" si="9"/>
        <v>664.36640304502612</v>
      </c>
      <c r="D421" s="4">
        <f t="shared" si="10"/>
        <v>279.04822731463724</v>
      </c>
      <c r="E421" s="4">
        <f t="shared" si="11"/>
        <v>1049.684578775415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05E-0D69-4997-9E73-BCF0577B1E1E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3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32.590000000000003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35.409999999999997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23.41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44.79</v>
      </c>
      <c r="G5" t="s">
        <v>18</v>
      </c>
      <c r="H5" s="3">
        <f>_xlfn.FORECAST.ETS.STAT($B$2:$B$298,$A$2:$A$298,4,157,1)</f>
        <v>0.93376736152354411</v>
      </c>
    </row>
    <row r="6" spans="1:8" x14ac:dyDescent="0.2">
      <c r="A6" s="1">
        <v>35186</v>
      </c>
      <c r="B6" s="2">
        <v>35.24</v>
      </c>
      <c r="G6" t="s">
        <v>19</v>
      </c>
      <c r="H6" s="3">
        <f>_xlfn.FORECAST.ETS.STAT($B$2:$B$298,$A$2:$A$298,5,157,1)</f>
        <v>1.3610914660614359</v>
      </c>
    </row>
    <row r="7" spans="1:8" x14ac:dyDescent="0.2">
      <c r="A7" s="1">
        <v>35217</v>
      </c>
      <c r="B7" s="2">
        <v>20.64</v>
      </c>
      <c r="G7" t="s">
        <v>20</v>
      </c>
      <c r="H7" s="3">
        <f>_xlfn.FORECAST.ETS.STAT($B$2:$B$298,$A$2:$A$298,6,157,1)</f>
        <v>4367.9268550503557</v>
      </c>
    </row>
    <row r="8" spans="1:8" x14ac:dyDescent="0.2">
      <c r="A8" s="1">
        <v>35247</v>
      </c>
      <c r="B8" s="2">
        <v>20.260000000000002</v>
      </c>
      <c r="G8" t="s">
        <v>21</v>
      </c>
      <c r="H8" s="3">
        <f>_xlfn.FORECAST.ETS.STAT($B$2:$B$298,$A$2:$A$298,7,157,1)</f>
        <v>9864.7868404697438</v>
      </c>
    </row>
    <row r="9" spans="1:8" x14ac:dyDescent="0.2">
      <c r="A9" s="1">
        <v>35278</v>
      </c>
      <c r="B9" s="2">
        <v>42.12</v>
      </c>
    </row>
    <row r="10" spans="1:8" x14ac:dyDescent="0.2">
      <c r="A10" s="1">
        <v>35309</v>
      </c>
      <c r="B10" s="2">
        <v>26.56</v>
      </c>
    </row>
    <row r="11" spans="1:8" x14ac:dyDescent="0.2">
      <c r="A11" s="1">
        <v>35339</v>
      </c>
      <c r="B11" s="2">
        <v>27.38</v>
      </c>
    </row>
    <row r="12" spans="1:8" x14ac:dyDescent="0.2">
      <c r="A12" s="1">
        <v>35370</v>
      </c>
      <c r="B12" s="2">
        <v>35.24</v>
      </c>
    </row>
    <row r="13" spans="1:8" x14ac:dyDescent="0.2">
      <c r="A13" s="1">
        <v>35400</v>
      </c>
      <c r="B13" s="2">
        <v>77.36</v>
      </c>
    </row>
    <row r="14" spans="1:8" x14ac:dyDescent="0.2">
      <c r="A14" s="1">
        <v>35431</v>
      </c>
      <c r="B14" s="2">
        <v>34.04</v>
      </c>
    </row>
    <row r="15" spans="1:8" x14ac:dyDescent="0.2">
      <c r="A15" s="1">
        <v>35462</v>
      </c>
      <c r="B15" s="2">
        <v>24.79</v>
      </c>
    </row>
    <row r="16" spans="1:8" x14ac:dyDescent="0.2">
      <c r="A16" s="1">
        <v>35490</v>
      </c>
      <c r="B16" s="2">
        <v>60.05</v>
      </c>
    </row>
    <row r="17" spans="1:2" x14ac:dyDescent="0.2">
      <c r="A17" s="1">
        <v>35521</v>
      </c>
      <c r="B17" s="2">
        <v>74.8</v>
      </c>
    </row>
    <row r="18" spans="1:2" x14ac:dyDescent="0.2">
      <c r="A18" s="1">
        <v>35551</v>
      </c>
      <c r="B18" s="2">
        <v>166.8</v>
      </c>
    </row>
    <row r="19" spans="1:2" x14ac:dyDescent="0.2">
      <c r="A19" s="1">
        <v>35582</v>
      </c>
      <c r="B19" s="2">
        <v>37.549999999999997</v>
      </c>
    </row>
    <row r="20" spans="1:2" x14ac:dyDescent="0.2">
      <c r="A20" s="1">
        <v>35612</v>
      </c>
      <c r="B20" s="2">
        <v>16.93</v>
      </c>
    </row>
    <row r="21" spans="1:2" x14ac:dyDescent="0.2">
      <c r="A21" s="1">
        <v>35643</v>
      </c>
      <c r="B21" s="2">
        <v>23.76</v>
      </c>
    </row>
    <row r="22" spans="1:2" x14ac:dyDescent="0.2">
      <c r="A22" s="1">
        <v>35674</v>
      </c>
      <c r="B22" s="2">
        <v>118.7</v>
      </c>
    </row>
    <row r="23" spans="1:2" x14ac:dyDescent="0.2">
      <c r="A23" s="1">
        <v>35704</v>
      </c>
      <c r="B23" s="2">
        <v>762.7</v>
      </c>
    </row>
    <row r="24" spans="1:2" x14ac:dyDescent="0.2">
      <c r="A24" s="1">
        <v>35735</v>
      </c>
      <c r="B24" s="2">
        <v>365.8</v>
      </c>
    </row>
    <row r="25" spans="1:2" x14ac:dyDescent="0.2">
      <c r="A25" s="1">
        <v>35765</v>
      </c>
      <c r="B25" s="2">
        <v>498.6</v>
      </c>
    </row>
    <row r="26" spans="1:2" x14ac:dyDescent="0.2">
      <c r="A26" s="1">
        <v>35796</v>
      </c>
      <c r="B26" s="2">
        <v>282.2</v>
      </c>
    </row>
    <row r="27" spans="1:2" x14ac:dyDescent="0.2">
      <c r="A27" s="1">
        <v>35827</v>
      </c>
      <c r="B27" s="2">
        <v>203.3</v>
      </c>
    </row>
    <row r="28" spans="1:2" x14ac:dyDescent="0.2">
      <c r="A28" s="1">
        <v>35855</v>
      </c>
      <c r="B28" s="2">
        <v>553.70000000000005</v>
      </c>
    </row>
    <row r="29" spans="1:2" x14ac:dyDescent="0.2">
      <c r="A29" s="1">
        <v>35886</v>
      </c>
      <c r="B29" s="2">
        <v>626.20000000000005</v>
      </c>
    </row>
    <row r="30" spans="1:2" x14ac:dyDescent="0.2">
      <c r="A30" s="1">
        <v>35916</v>
      </c>
      <c r="B30" s="2">
        <v>940.8</v>
      </c>
    </row>
    <row r="31" spans="1:2" x14ac:dyDescent="0.2">
      <c r="A31" s="1">
        <v>35947</v>
      </c>
      <c r="B31" s="2">
        <v>364.1</v>
      </c>
    </row>
    <row r="32" spans="1:2" x14ac:dyDescent="0.2">
      <c r="A32" s="1">
        <v>35977</v>
      </c>
      <c r="B32" s="2">
        <v>823.4</v>
      </c>
    </row>
    <row r="33" spans="1:2" x14ac:dyDescent="0.2">
      <c r="A33" s="1">
        <v>36008</v>
      </c>
      <c r="B33" s="2">
        <v>1719</v>
      </c>
    </row>
    <row r="34" spans="1:2" x14ac:dyDescent="0.2">
      <c r="A34" s="1">
        <v>36039</v>
      </c>
      <c r="B34" s="2">
        <v>9274</v>
      </c>
    </row>
    <row r="35" spans="1:2" x14ac:dyDescent="0.2">
      <c r="A35" s="1">
        <v>36069</v>
      </c>
      <c r="B35" s="2">
        <v>4709</v>
      </c>
    </row>
    <row r="36" spans="1:2" x14ac:dyDescent="0.2">
      <c r="A36" s="1">
        <v>36100</v>
      </c>
      <c r="B36" s="2">
        <v>2102</v>
      </c>
    </row>
    <row r="37" spans="1:2" x14ac:dyDescent="0.2">
      <c r="A37" s="1">
        <v>36130</v>
      </c>
      <c r="B37" s="2">
        <v>8789</v>
      </c>
    </row>
    <row r="38" spans="1:2" x14ac:dyDescent="0.2">
      <c r="A38" s="1">
        <v>36161</v>
      </c>
      <c r="B38" s="2">
        <v>7236</v>
      </c>
    </row>
    <row r="39" spans="1:2" x14ac:dyDescent="0.2">
      <c r="A39" s="1">
        <v>36192</v>
      </c>
      <c r="B39" s="2">
        <v>948.3</v>
      </c>
    </row>
    <row r="40" spans="1:2" x14ac:dyDescent="0.2">
      <c r="A40" s="1">
        <v>36220</v>
      </c>
      <c r="B40" s="2">
        <v>948.3</v>
      </c>
    </row>
    <row r="41" spans="1:2" x14ac:dyDescent="0.2">
      <c r="A41" s="1">
        <v>36251</v>
      </c>
      <c r="B41" s="2">
        <v>1727</v>
      </c>
    </row>
    <row r="42" spans="1:2" x14ac:dyDescent="0.2">
      <c r="A42" s="1">
        <v>36281</v>
      </c>
      <c r="B42" s="2">
        <v>5360</v>
      </c>
    </row>
    <row r="43" spans="1:2" x14ac:dyDescent="0.2">
      <c r="A43" s="1">
        <v>36312</v>
      </c>
      <c r="B43" s="2">
        <v>8911</v>
      </c>
    </row>
    <row r="44" spans="1:2" x14ac:dyDescent="0.2">
      <c r="A44" s="1">
        <v>36342</v>
      </c>
      <c r="B44" s="2">
        <v>16670</v>
      </c>
    </row>
    <row r="45" spans="1:2" x14ac:dyDescent="0.2">
      <c r="A45" s="1">
        <v>36373</v>
      </c>
      <c r="B45" s="2">
        <v>15010</v>
      </c>
    </row>
    <row r="46" spans="1:2" x14ac:dyDescent="0.2">
      <c r="A46" s="1">
        <v>36404</v>
      </c>
      <c r="B46" s="2">
        <v>18080</v>
      </c>
    </row>
    <row r="47" spans="1:2" x14ac:dyDescent="0.2">
      <c r="A47" s="1">
        <v>36434</v>
      </c>
      <c r="B47" s="2">
        <v>5701</v>
      </c>
    </row>
    <row r="48" spans="1:2" x14ac:dyDescent="0.2">
      <c r="A48" s="1">
        <v>36465</v>
      </c>
      <c r="B48" s="2">
        <v>16280</v>
      </c>
    </row>
    <row r="49" spans="1:2" x14ac:dyDescent="0.2">
      <c r="A49" s="1">
        <v>36495</v>
      </c>
      <c r="B49" s="2">
        <v>12610</v>
      </c>
    </row>
    <row r="50" spans="1:2" x14ac:dyDescent="0.2">
      <c r="A50" s="1">
        <v>36526</v>
      </c>
      <c r="B50" s="2">
        <v>9733</v>
      </c>
    </row>
    <row r="51" spans="1:2" x14ac:dyDescent="0.2">
      <c r="A51" s="1">
        <v>36557</v>
      </c>
      <c r="B51" s="2">
        <v>6170</v>
      </c>
    </row>
    <row r="52" spans="1:2" x14ac:dyDescent="0.2">
      <c r="A52" s="1">
        <v>36586</v>
      </c>
      <c r="B52" s="2">
        <v>47820</v>
      </c>
    </row>
    <row r="53" spans="1:2" x14ac:dyDescent="0.2">
      <c r="A53" s="1">
        <v>36617</v>
      </c>
      <c r="B53" s="2">
        <v>56140</v>
      </c>
    </row>
    <row r="54" spans="1:2" x14ac:dyDescent="0.2">
      <c r="A54" s="1">
        <v>36647</v>
      </c>
      <c r="B54" s="2">
        <v>28180</v>
      </c>
    </row>
    <row r="55" spans="1:2" x14ac:dyDescent="0.2">
      <c r="A55" s="1">
        <v>36678</v>
      </c>
      <c r="B55" s="2">
        <v>13330</v>
      </c>
    </row>
    <row r="56" spans="1:2" x14ac:dyDescent="0.2">
      <c r="A56" s="1">
        <v>36708</v>
      </c>
      <c r="B56" s="2">
        <v>11090</v>
      </c>
    </row>
    <row r="57" spans="1:2" x14ac:dyDescent="0.2">
      <c r="A57" s="1">
        <v>36739</v>
      </c>
      <c r="B57" s="2">
        <v>8422</v>
      </c>
    </row>
    <row r="58" spans="1:2" x14ac:dyDescent="0.2">
      <c r="A58" s="1">
        <v>36770</v>
      </c>
      <c r="B58" s="2">
        <v>16030</v>
      </c>
    </row>
    <row r="59" spans="1:2" x14ac:dyDescent="0.2">
      <c r="A59" s="1">
        <v>36800</v>
      </c>
      <c r="B59" s="2">
        <v>29310</v>
      </c>
    </row>
    <row r="60" spans="1:2" x14ac:dyDescent="0.2">
      <c r="A60" s="1">
        <v>36831</v>
      </c>
      <c r="B60" s="2">
        <v>28250</v>
      </c>
    </row>
    <row r="61" spans="1:2" x14ac:dyDescent="0.2">
      <c r="A61" s="1">
        <v>36861</v>
      </c>
      <c r="B61" s="2">
        <v>21180</v>
      </c>
    </row>
    <row r="62" spans="1:2" x14ac:dyDescent="0.2">
      <c r="A62" s="1">
        <v>36892</v>
      </c>
      <c r="B62" s="2">
        <v>8660</v>
      </c>
    </row>
    <row r="63" spans="1:2" x14ac:dyDescent="0.2">
      <c r="A63" s="1">
        <v>36923</v>
      </c>
      <c r="B63" s="2">
        <v>6868</v>
      </c>
    </row>
    <row r="64" spans="1:2" x14ac:dyDescent="0.2">
      <c r="A64" s="1">
        <v>36951</v>
      </c>
      <c r="B64" s="2">
        <v>4681</v>
      </c>
    </row>
    <row r="65" spans="1:2" x14ac:dyDescent="0.2">
      <c r="A65" s="1">
        <v>36982</v>
      </c>
      <c r="B65" s="2">
        <v>72680</v>
      </c>
    </row>
    <row r="66" spans="1:2" x14ac:dyDescent="0.2">
      <c r="A66" s="1">
        <v>37012</v>
      </c>
      <c r="B66" s="2">
        <v>18760</v>
      </c>
    </row>
    <row r="67" spans="1:2" x14ac:dyDescent="0.2">
      <c r="A67" s="1">
        <v>37043</v>
      </c>
      <c r="B67" s="2">
        <v>5842</v>
      </c>
    </row>
    <row r="68" spans="1:2" x14ac:dyDescent="0.2">
      <c r="A68" s="1">
        <v>37073</v>
      </c>
      <c r="B68" s="2">
        <v>3788</v>
      </c>
    </row>
    <row r="69" spans="1:2" x14ac:dyDescent="0.2">
      <c r="A69" s="1">
        <v>37104</v>
      </c>
      <c r="B69" s="2">
        <v>2692</v>
      </c>
    </row>
    <row r="70" spans="1:2" x14ac:dyDescent="0.2">
      <c r="A70" s="1">
        <v>37135</v>
      </c>
      <c r="B70" s="2">
        <v>17520</v>
      </c>
    </row>
    <row r="71" spans="1:2" x14ac:dyDescent="0.2">
      <c r="A71" s="1">
        <v>37165</v>
      </c>
      <c r="B71" s="2">
        <v>137100</v>
      </c>
    </row>
    <row r="72" spans="1:2" x14ac:dyDescent="0.2">
      <c r="A72" s="1">
        <v>37196</v>
      </c>
      <c r="B72" s="2">
        <v>102300</v>
      </c>
    </row>
    <row r="73" spans="1:2" x14ac:dyDescent="0.2">
      <c r="A73" s="1">
        <v>37226</v>
      </c>
      <c r="B73" s="2">
        <v>61460</v>
      </c>
    </row>
    <row r="74" spans="1:2" x14ac:dyDescent="0.2">
      <c r="A74" s="1">
        <v>37257</v>
      </c>
      <c r="B74" s="2">
        <v>61640</v>
      </c>
    </row>
    <row r="75" spans="1:2" x14ac:dyDescent="0.2">
      <c r="A75" s="1">
        <v>37288</v>
      </c>
      <c r="B75" s="2">
        <v>64420</v>
      </c>
    </row>
    <row r="76" spans="1:2" x14ac:dyDescent="0.2">
      <c r="A76" s="1">
        <v>37316</v>
      </c>
      <c r="B76" s="2">
        <v>37040</v>
      </c>
    </row>
    <row r="77" spans="1:2" x14ac:dyDescent="0.2">
      <c r="A77" s="1">
        <v>37347</v>
      </c>
      <c r="B77" s="2">
        <v>47800</v>
      </c>
    </row>
    <row r="78" spans="1:2" x14ac:dyDescent="0.2">
      <c r="A78" s="1">
        <v>37377</v>
      </c>
      <c r="B78" s="2">
        <v>11520</v>
      </c>
    </row>
    <row r="79" spans="1:2" x14ac:dyDescent="0.2">
      <c r="A79" s="1">
        <v>37408</v>
      </c>
      <c r="B79" s="2">
        <v>12210</v>
      </c>
    </row>
    <row r="80" spans="1:2" x14ac:dyDescent="0.2">
      <c r="A80" s="1">
        <v>37438</v>
      </c>
      <c r="B80" s="2">
        <v>7771</v>
      </c>
    </row>
    <row r="81" spans="1:2" x14ac:dyDescent="0.2">
      <c r="A81" s="1">
        <v>37469</v>
      </c>
      <c r="B81" s="2">
        <v>30860</v>
      </c>
    </row>
    <row r="82" spans="1:2" x14ac:dyDescent="0.2">
      <c r="A82" s="1">
        <v>37500</v>
      </c>
      <c r="B82" s="2">
        <v>20030</v>
      </c>
    </row>
    <row r="83" spans="1:2" x14ac:dyDescent="0.2">
      <c r="A83" s="1">
        <v>37530</v>
      </c>
      <c r="B83" s="2">
        <v>27920</v>
      </c>
    </row>
    <row r="84" spans="1:2" x14ac:dyDescent="0.2">
      <c r="A84" s="1">
        <v>37561</v>
      </c>
      <c r="B84" s="2">
        <v>15920</v>
      </c>
    </row>
    <row r="85" spans="1:2" x14ac:dyDescent="0.2">
      <c r="A85" s="1">
        <v>37591</v>
      </c>
      <c r="B85" s="2">
        <v>12860</v>
      </c>
    </row>
    <row r="86" spans="1:2" x14ac:dyDescent="0.2">
      <c r="A86" s="1">
        <v>37622</v>
      </c>
      <c r="B86" s="2">
        <v>2214</v>
      </c>
    </row>
    <row r="87" spans="1:2" x14ac:dyDescent="0.2">
      <c r="A87" s="1">
        <v>37653</v>
      </c>
      <c r="B87" s="2">
        <v>2648</v>
      </c>
    </row>
    <row r="88" spans="1:2" x14ac:dyDescent="0.2">
      <c r="A88" s="1">
        <v>37681</v>
      </c>
      <c r="B88" s="2">
        <v>2741</v>
      </c>
    </row>
    <row r="89" spans="1:2" x14ac:dyDescent="0.2">
      <c r="A89" s="1">
        <v>37712</v>
      </c>
      <c r="B89" s="2">
        <v>7666</v>
      </c>
    </row>
    <row r="90" spans="1:2" x14ac:dyDescent="0.2">
      <c r="A90" s="1">
        <v>37742</v>
      </c>
      <c r="B90" s="2">
        <v>10960</v>
      </c>
    </row>
    <row r="91" spans="1:2" x14ac:dyDescent="0.2">
      <c r="A91" s="1">
        <v>37773</v>
      </c>
      <c r="B91" s="2">
        <v>2652</v>
      </c>
    </row>
    <row r="92" spans="1:2" x14ac:dyDescent="0.2">
      <c r="A92" s="1">
        <v>37803</v>
      </c>
      <c r="B92" s="2">
        <v>1769</v>
      </c>
    </row>
    <row r="93" spans="1:2" x14ac:dyDescent="0.2">
      <c r="A93" s="1">
        <v>37834</v>
      </c>
      <c r="B93" s="2">
        <v>1506</v>
      </c>
    </row>
    <row r="94" spans="1:2" x14ac:dyDescent="0.2">
      <c r="A94" s="1">
        <v>37865</v>
      </c>
      <c r="B94" s="2">
        <v>1161</v>
      </c>
    </row>
    <row r="95" spans="1:2" x14ac:dyDescent="0.2">
      <c r="A95" s="1">
        <v>37895</v>
      </c>
      <c r="B95" s="2">
        <v>3621</v>
      </c>
    </row>
    <row r="96" spans="1:2" x14ac:dyDescent="0.2">
      <c r="A96" s="1">
        <v>37926</v>
      </c>
      <c r="B96" s="2">
        <v>38300</v>
      </c>
    </row>
    <row r="97" spans="1:2" x14ac:dyDescent="0.2">
      <c r="A97" s="1">
        <v>37956</v>
      </c>
      <c r="B97" s="2">
        <v>6771</v>
      </c>
    </row>
    <row r="98" spans="1:2" x14ac:dyDescent="0.2">
      <c r="A98" s="1">
        <v>37987</v>
      </c>
      <c r="B98" s="2">
        <v>1758</v>
      </c>
    </row>
    <row r="99" spans="1:2" x14ac:dyDescent="0.2">
      <c r="A99" s="1">
        <v>38018</v>
      </c>
      <c r="B99" s="2">
        <v>467.5</v>
      </c>
    </row>
    <row r="100" spans="1:2" x14ac:dyDescent="0.2">
      <c r="A100" s="1">
        <v>38047</v>
      </c>
      <c r="B100" s="2">
        <v>1280</v>
      </c>
    </row>
    <row r="101" spans="1:2" x14ac:dyDescent="0.2">
      <c r="A101" s="1">
        <v>38078</v>
      </c>
      <c r="B101" s="2">
        <v>888.5</v>
      </c>
    </row>
    <row r="102" spans="1:2" x14ac:dyDescent="0.2">
      <c r="A102" s="1">
        <v>38108</v>
      </c>
      <c r="B102" s="2">
        <v>472.5</v>
      </c>
    </row>
    <row r="103" spans="1:2" x14ac:dyDescent="0.2">
      <c r="A103" s="1">
        <v>38139</v>
      </c>
      <c r="B103" s="2">
        <v>574.70000000000005</v>
      </c>
    </row>
    <row r="104" spans="1:2" x14ac:dyDescent="0.2">
      <c r="A104" s="1">
        <v>38169</v>
      </c>
      <c r="B104" s="2">
        <v>213.3</v>
      </c>
    </row>
    <row r="105" spans="1:2" x14ac:dyDescent="0.2">
      <c r="A105" s="1">
        <v>38200</v>
      </c>
      <c r="B105" s="2">
        <v>247.7</v>
      </c>
    </row>
    <row r="106" spans="1:2" x14ac:dyDescent="0.2">
      <c r="A106" s="1">
        <v>38231</v>
      </c>
      <c r="B106" s="2">
        <v>284.3</v>
      </c>
    </row>
    <row r="107" spans="1:2" x14ac:dyDescent="0.2">
      <c r="A107" s="1">
        <v>38261</v>
      </c>
      <c r="B107" s="2">
        <v>298.89999999999998</v>
      </c>
    </row>
    <row r="108" spans="1:2" x14ac:dyDescent="0.2">
      <c r="A108" s="1">
        <v>38292</v>
      </c>
      <c r="B108" s="2">
        <v>1863</v>
      </c>
    </row>
    <row r="109" spans="1:2" x14ac:dyDescent="0.2">
      <c r="A109" s="1">
        <v>38322</v>
      </c>
      <c r="B109" s="2">
        <v>1142</v>
      </c>
    </row>
    <row r="110" spans="1:2" x14ac:dyDescent="0.2">
      <c r="A110" s="1">
        <v>38353</v>
      </c>
      <c r="B110" s="2">
        <v>604.4</v>
      </c>
    </row>
    <row r="111" spans="1:2" x14ac:dyDescent="0.2">
      <c r="A111" s="1">
        <v>38384</v>
      </c>
      <c r="B111" s="2">
        <v>148</v>
      </c>
    </row>
    <row r="112" spans="1:2" x14ac:dyDescent="0.2">
      <c r="A112" s="1">
        <v>38412</v>
      </c>
      <c r="B112" s="2">
        <v>146.4</v>
      </c>
    </row>
    <row r="113" spans="1:2" x14ac:dyDescent="0.2">
      <c r="A113" s="1">
        <v>38443</v>
      </c>
      <c r="B113" s="2">
        <v>124.1</v>
      </c>
    </row>
    <row r="114" spans="1:2" x14ac:dyDescent="0.2">
      <c r="A114" s="1">
        <v>38473</v>
      </c>
      <c r="B114" s="2">
        <v>1042</v>
      </c>
    </row>
    <row r="115" spans="1:2" x14ac:dyDescent="0.2">
      <c r="A115" s="1">
        <v>38504</v>
      </c>
      <c r="B115" s="2">
        <v>333.7</v>
      </c>
    </row>
    <row r="116" spans="1:2" x14ac:dyDescent="0.2">
      <c r="A116" s="1">
        <v>38534</v>
      </c>
      <c r="B116" s="2">
        <v>388.9</v>
      </c>
    </row>
    <row r="117" spans="1:2" x14ac:dyDescent="0.2">
      <c r="A117" s="1">
        <v>38565</v>
      </c>
      <c r="B117" s="2">
        <v>407.3</v>
      </c>
    </row>
    <row r="118" spans="1:2" x14ac:dyDescent="0.2">
      <c r="A118" s="1">
        <v>38596</v>
      </c>
      <c r="B118" s="2">
        <v>166</v>
      </c>
    </row>
    <row r="119" spans="1:2" x14ac:dyDescent="0.2">
      <c r="A119" s="1">
        <v>38626</v>
      </c>
      <c r="B119" s="2">
        <v>131.80000000000001</v>
      </c>
    </row>
    <row r="120" spans="1:2" x14ac:dyDescent="0.2">
      <c r="A120" s="1">
        <v>38657</v>
      </c>
      <c r="B120" s="2">
        <v>164.2</v>
      </c>
    </row>
    <row r="121" spans="1:2" x14ac:dyDescent="0.2">
      <c r="A121" s="1">
        <v>38687</v>
      </c>
      <c r="B121" s="2">
        <v>428.1</v>
      </c>
    </row>
    <row r="122" spans="1:2" x14ac:dyDescent="0.2">
      <c r="A122" s="1">
        <v>38718</v>
      </c>
      <c r="B122" s="2">
        <v>114.6</v>
      </c>
    </row>
    <row r="123" spans="1:2" x14ac:dyDescent="0.2">
      <c r="A123" s="1">
        <v>38749</v>
      </c>
      <c r="B123" s="2">
        <v>36.35</v>
      </c>
    </row>
    <row r="124" spans="1:2" x14ac:dyDescent="0.2">
      <c r="A124" s="1">
        <v>38777</v>
      </c>
      <c r="B124" s="2">
        <v>66.16</v>
      </c>
    </row>
    <row r="125" spans="1:2" x14ac:dyDescent="0.2">
      <c r="A125" s="1">
        <v>38808</v>
      </c>
      <c r="B125" s="2">
        <v>71.069999999999993</v>
      </c>
    </row>
    <row r="126" spans="1:2" x14ac:dyDescent="0.2">
      <c r="A126" s="1">
        <v>38838</v>
      </c>
      <c r="B126" s="2">
        <v>161.9</v>
      </c>
    </row>
    <row r="127" spans="1:2" x14ac:dyDescent="0.2">
      <c r="A127" s="1">
        <v>38869</v>
      </c>
      <c r="B127" s="2">
        <v>98.48</v>
      </c>
    </row>
    <row r="128" spans="1:2" x14ac:dyDescent="0.2">
      <c r="A128" s="1">
        <v>38899</v>
      </c>
      <c r="B128" s="2">
        <v>46.13</v>
      </c>
    </row>
    <row r="129" spans="1:2" x14ac:dyDescent="0.2">
      <c r="A129" s="1">
        <v>38930</v>
      </c>
      <c r="B129" s="2">
        <v>41.3</v>
      </c>
    </row>
    <row r="130" spans="1:2" x14ac:dyDescent="0.2">
      <c r="A130" s="1">
        <v>38961</v>
      </c>
      <c r="B130" s="2">
        <v>99.14</v>
      </c>
    </row>
    <row r="131" spans="1:2" x14ac:dyDescent="0.2">
      <c r="A131" s="1">
        <v>38991</v>
      </c>
      <c r="B131" s="2">
        <v>198.3</v>
      </c>
    </row>
    <row r="132" spans="1:2" x14ac:dyDescent="0.2">
      <c r="A132" s="1">
        <v>39022</v>
      </c>
      <c r="B132" s="2">
        <v>119.6</v>
      </c>
    </row>
    <row r="133" spans="1:2" x14ac:dyDescent="0.2">
      <c r="A133" s="1">
        <v>39052</v>
      </c>
      <c r="B133" s="2">
        <v>121.4</v>
      </c>
    </row>
    <row r="134" spans="1:2" x14ac:dyDescent="0.2">
      <c r="A134" s="1">
        <v>39083</v>
      </c>
      <c r="B134" s="2">
        <v>115.1</v>
      </c>
    </row>
    <row r="135" spans="1:2" x14ac:dyDescent="0.2">
      <c r="A135" s="1">
        <v>39114</v>
      </c>
      <c r="B135" s="2">
        <v>91.07</v>
      </c>
    </row>
    <row r="136" spans="1:2" x14ac:dyDescent="0.2">
      <c r="A136" s="1">
        <v>39142</v>
      </c>
      <c r="B136" s="2">
        <v>62.6</v>
      </c>
    </row>
    <row r="137" spans="1:2" x14ac:dyDescent="0.2">
      <c r="A137" s="1">
        <v>39173</v>
      </c>
      <c r="B137" s="2">
        <v>153.80000000000001</v>
      </c>
    </row>
    <row r="138" spans="1:2" x14ac:dyDescent="0.2">
      <c r="A138" s="1">
        <v>39203</v>
      </c>
      <c r="B138" s="2">
        <v>110.3</v>
      </c>
    </row>
    <row r="139" spans="1:2" x14ac:dyDescent="0.2">
      <c r="A139" s="1">
        <v>39234</v>
      </c>
      <c r="B139" s="2">
        <v>46.93</v>
      </c>
    </row>
    <row r="140" spans="1:2" x14ac:dyDescent="0.2">
      <c r="A140" s="1">
        <v>39264</v>
      </c>
      <c r="B140" s="2">
        <v>20.170000000000002</v>
      </c>
    </row>
    <row r="141" spans="1:2" x14ac:dyDescent="0.2">
      <c r="A141" s="1">
        <v>39295</v>
      </c>
      <c r="B141" s="2">
        <v>25.51</v>
      </c>
    </row>
    <row r="142" spans="1:2" x14ac:dyDescent="0.2">
      <c r="A142" s="1">
        <v>39326</v>
      </c>
      <c r="B142" s="2">
        <v>26.28</v>
      </c>
    </row>
    <row r="143" spans="1:2" x14ac:dyDescent="0.2">
      <c r="A143" s="1">
        <v>39356</v>
      </c>
      <c r="B143" s="2">
        <v>24.95</v>
      </c>
    </row>
    <row r="144" spans="1:2" x14ac:dyDescent="0.2">
      <c r="A144" s="1">
        <v>39387</v>
      </c>
      <c r="B144" s="2">
        <v>33.549999999999997</v>
      </c>
    </row>
    <row r="145" spans="1:2" x14ac:dyDescent="0.2">
      <c r="A145" s="1">
        <v>39417</v>
      </c>
      <c r="B145" s="2">
        <v>34.17</v>
      </c>
    </row>
    <row r="146" spans="1:2" x14ac:dyDescent="0.2">
      <c r="A146" s="1">
        <v>39448</v>
      </c>
      <c r="B146" s="2">
        <v>34.479999999999997</v>
      </c>
    </row>
    <row r="147" spans="1:2" x14ac:dyDescent="0.2">
      <c r="A147" s="1">
        <v>39479</v>
      </c>
      <c r="B147" s="2">
        <v>59.18</v>
      </c>
    </row>
    <row r="148" spans="1:2" x14ac:dyDescent="0.2">
      <c r="A148" s="1">
        <v>39508</v>
      </c>
      <c r="B148" s="2">
        <v>69.739999999999995</v>
      </c>
    </row>
    <row r="149" spans="1:2" x14ac:dyDescent="0.2">
      <c r="A149" s="1">
        <v>39539</v>
      </c>
      <c r="B149" s="2">
        <v>46.39</v>
      </c>
    </row>
    <row r="150" spans="1:2" x14ac:dyDescent="0.2">
      <c r="A150" s="1">
        <v>39569</v>
      </c>
      <c r="B150" s="2">
        <v>23.35</v>
      </c>
    </row>
    <row r="151" spans="1:2" x14ac:dyDescent="0.2">
      <c r="A151" s="1">
        <v>39600</v>
      </c>
      <c r="B151" s="2">
        <v>39.07</v>
      </c>
    </row>
    <row r="152" spans="1:2" x14ac:dyDescent="0.2">
      <c r="A152" s="1">
        <v>39630</v>
      </c>
      <c r="B152" s="2">
        <v>9.6140000000000008</v>
      </c>
    </row>
    <row r="153" spans="1:2" x14ac:dyDescent="0.2">
      <c r="A153" s="1">
        <v>39661</v>
      </c>
      <c r="B153" s="2">
        <v>6.524</v>
      </c>
    </row>
    <row r="154" spans="1:2" x14ac:dyDescent="0.2">
      <c r="A154" s="1">
        <v>39692</v>
      </c>
      <c r="B154" s="2">
        <v>9.0649999999999995</v>
      </c>
    </row>
    <row r="155" spans="1:2" x14ac:dyDescent="0.2">
      <c r="A155" s="1">
        <v>39722</v>
      </c>
      <c r="B155" s="2">
        <v>28.92</v>
      </c>
    </row>
    <row r="156" spans="1:2" x14ac:dyDescent="0.2">
      <c r="A156" s="1">
        <v>39753</v>
      </c>
      <c r="B156" s="2">
        <v>24.61</v>
      </c>
    </row>
    <row r="157" spans="1:2" x14ac:dyDescent="0.2">
      <c r="A157" s="1">
        <v>39783</v>
      </c>
      <c r="B157" s="2">
        <v>13.64</v>
      </c>
    </row>
    <row r="158" spans="1:2" x14ac:dyDescent="0.2">
      <c r="A158" s="1">
        <v>39814</v>
      </c>
      <c r="B158" s="2">
        <v>25.93</v>
      </c>
    </row>
    <row r="159" spans="1:2" x14ac:dyDescent="0.2">
      <c r="A159" s="1">
        <v>39845</v>
      </c>
      <c r="B159" s="2">
        <v>13</v>
      </c>
    </row>
    <row r="160" spans="1:2" x14ac:dyDescent="0.2">
      <c r="A160" s="1">
        <v>39873</v>
      </c>
      <c r="B160" s="2">
        <v>14.88</v>
      </c>
    </row>
    <row r="161" spans="1:2" x14ac:dyDescent="0.2">
      <c r="A161" s="1">
        <v>39904</v>
      </c>
      <c r="B161" s="2">
        <v>26.06</v>
      </c>
    </row>
    <row r="162" spans="1:2" x14ac:dyDescent="0.2">
      <c r="A162" s="1">
        <v>39934</v>
      </c>
      <c r="B162" s="2">
        <v>27.23</v>
      </c>
    </row>
    <row r="163" spans="1:2" x14ac:dyDescent="0.2">
      <c r="A163" s="1">
        <v>39965</v>
      </c>
      <c r="B163" s="2">
        <v>16.47</v>
      </c>
    </row>
    <row r="164" spans="1:2" x14ac:dyDescent="0.2">
      <c r="A164" s="1">
        <v>39995</v>
      </c>
      <c r="B164" s="2">
        <v>10.5</v>
      </c>
    </row>
    <row r="165" spans="1:2" x14ac:dyDescent="0.2">
      <c r="A165" s="1">
        <v>40026</v>
      </c>
      <c r="B165" s="2">
        <v>8.3569999999999993</v>
      </c>
    </row>
    <row r="166" spans="1:2" x14ac:dyDescent="0.2">
      <c r="A166" s="1">
        <v>40057</v>
      </c>
      <c r="B166" s="2">
        <v>11.39</v>
      </c>
    </row>
    <row r="167" spans="1:2" x14ac:dyDescent="0.2">
      <c r="A167" s="1">
        <v>40087</v>
      </c>
      <c r="B167" s="2">
        <v>23.64</v>
      </c>
    </row>
    <row r="168" spans="1:2" x14ac:dyDescent="0.2">
      <c r="A168" s="1">
        <v>40118</v>
      </c>
      <c r="B168" s="2">
        <v>43.81</v>
      </c>
    </row>
    <row r="169" spans="1:2" x14ac:dyDescent="0.2">
      <c r="A169" s="1">
        <v>40148</v>
      </c>
      <c r="B169" s="2">
        <v>25.68</v>
      </c>
    </row>
    <row r="170" spans="1:2" x14ac:dyDescent="0.2">
      <c r="A170" s="1">
        <v>40179</v>
      </c>
      <c r="B170" s="2">
        <v>26.82</v>
      </c>
    </row>
    <row r="171" spans="1:2" x14ac:dyDescent="0.2">
      <c r="A171" s="1">
        <v>40210</v>
      </c>
      <c r="B171" s="2">
        <v>17.739999999999998</v>
      </c>
    </row>
    <row r="172" spans="1:2" x14ac:dyDescent="0.2">
      <c r="A172" s="1">
        <v>40238</v>
      </c>
      <c r="B172" s="2">
        <v>17.739999999999998</v>
      </c>
    </row>
    <row r="173" spans="1:2" x14ac:dyDescent="0.2">
      <c r="A173" s="1">
        <v>40269</v>
      </c>
      <c r="B173" s="2">
        <v>435.1</v>
      </c>
    </row>
    <row r="174" spans="1:2" x14ac:dyDescent="0.2">
      <c r="A174" s="1">
        <v>40299</v>
      </c>
      <c r="B174" s="2">
        <v>200.4</v>
      </c>
    </row>
    <row r="175" spans="1:2" x14ac:dyDescent="0.2">
      <c r="A175" s="1">
        <v>40330</v>
      </c>
      <c r="B175" s="2">
        <v>362.1</v>
      </c>
    </row>
    <row r="176" spans="1:2" x14ac:dyDescent="0.2">
      <c r="A176" s="1">
        <v>40360</v>
      </c>
      <c r="B176" s="2">
        <v>272.3</v>
      </c>
    </row>
    <row r="177" spans="1:2" x14ac:dyDescent="0.2">
      <c r="A177" s="1">
        <v>40391</v>
      </c>
      <c r="B177" s="2">
        <v>128.6</v>
      </c>
    </row>
    <row r="178" spans="1:2" x14ac:dyDescent="0.2">
      <c r="A178" s="1">
        <v>40422</v>
      </c>
      <c r="B178" s="2">
        <v>100.9</v>
      </c>
    </row>
    <row r="179" spans="1:2" x14ac:dyDescent="0.2">
      <c r="A179" s="1">
        <v>40452</v>
      </c>
      <c r="B179" s="2">
        <v>82.08</v>
      </c>
    </row>
    <row r="180" spans="1:2" x14ac:dyDescent="0.2">
      <c r="A180" s="1">
        <v>40483</v>
      </c>
      <c r="B180" s="2">
        <v>34.700000000000003</v>
      </c>
    </row>
    <row r="181" spans="1:2" x14ac:dyDescent="0.2">
      <c r="A181" s="1">
        <v>40513</v>
      </c>
      <c r="B181" s="2">
        <v>10.72</v>
      </c>
    </row>
    <row r="182" spans="1:2" x14ac:dyDescent="0.2">
      <c r="A182" s="1">
        <v>40544</v>
      </c>
      <c r="B182" s="2">
        <v>8.4120000000000008</v>
      </c>
    </row>
    <row r="183" spans="1:2" x14ac:dyDescent="0.2">
      <c r="A183" s="1">
        <v>40575</v>
      </c>
      <c r="B183" s="2">
        <v>154.5</v>
      </c>
    </row>
    <row r="184" spans="1:2" x14ac:dyDescent="0.2">
      <c r="A184" s="1">
        <v>40603</v>
      </c>
      <c r="B184" s="2">
        <v>88.91</v>
      </c>
    </row>
    <row r="185" spans="1:2" x14ac:dyDescent="0.2">
      <c r="A185" s="1">
        <v>40634</v>
      </c>
      <c r="B185" s="2">
        <v>1308</v>
      </c>
    </row>
    <row r="186" spans="1:2" x14ac:dyDescent="0.2">
      <c r="A186" s="1">
        <v>40664</v>
      </c>
      <c r="B186" s="2">
        <v>1308</v>
      </c>
    </row>
    <row r="187" spans="1:2" x14ac:dyDescent="0.2">
      <c r="A187" s="1">
        <v>40695</v>
      </c>
      <c r="B187" s="2">
        <v>664.4</v>
      </c>
    </row>
    <row r="188" spans="1:2" x14ac:dyDescent="0.2">
      <c r="A188" s="1">
        <v>40725</v>
      </c>
      <c r="B188" s="2">
        <v>236.6</v>
      </c>
    </row>
    <row r="189" spans="1:2" x14ac:dyDescent="0.2">
      <c r="A189" s="1">
        <v>40756</v>
      </c>
      <c r="B189" s="2">
        <v>423.3</v>
      </c>
    </row>
    <row r="190" spans="1:2" x14ac:dyDescent="0.2">
      <c r="A190" s="1">
        <v>40787</v>
      </c>
      <c r="B190" s="2">
        <v>497.8</v>
      </c>
    </row>
    <row r="191" spans="1:2" x14ac:dyDescent="0.2">
      <c r="A191" s="1">
        <v>40817</v>
      </c>
      <c r="B191" s="2">
        <v>5815</v>
      </c>
    </row>
    <row r="192" spans="1:2" x14ac:dyDescent="0.2">
      <c r="A192" s="1">
        <v>40848</v>
      </c>
      <c r="B192" s="2">
        <v>9294</v>
      </c>
    </row>
    <row r="193" spans="1:2" x14ac:dyDescent="0.2">
      <c r="A193" s="1">
        <v>40878</v>
      </c>
      <c r="B193" s="2">
        <v>5123</v>
      </c>
    </row>
    <row r="194" spans="1:2" x14ac:dyDescent="0.2">
      <c r="A194" s="1">
        <v>40909</v>
      </c>
      <c r="B194" s="2">
        <v>2117</v>
      </c>
    </row>
    <row r="195" spans="1:2" x14ac:dyDescent="0.2">
      <c r="A195" s="1">
        <v>40940</v>
      </c>
      <c r="B195" s="2">
        <v>926.1</v>
      </c>
    </row>
    <row r="196" spans="1:2" x14ac:dyDescent="0.2">
      <c r="A196" s="1">
        <v>40969</v>
      </c>
      <c r="B196" s="2">
        <v>998.6</v>
      </c>
    </row>
    <row r="197" spans="1:2" x14ac:dyDescent="0.2">
      <c r="A197" s="1">
        <v>41000</v>
      </c>
      <c r="B197" s="2">
        <v>944.3</v>
      </c>
    </row>
    <row r="198" spans="1:2" x14ac:dyDescent="0.2">
      <c r="A198" s="1">
        <v>41030</v>
      </c>
      <c r="B198" s="2">
        <v>1058</v>
      </c>
    </row>
    <row r="199" spans="1:2" x14ac:dyDescent="0.2">
      <c r="A199" s="1">
        <v>41061</v>
      </c>
      <c r="B199" s="2">
        <v>1473</v>
      </c>
    </row>
    <row r="200" spans="1:2" x14ac:dyDescent="0.2">
      <c r="A200" s="1">
        <v>41091</v>
      </c>
      <c r="B200" s="2">
        <v>2287</v>
      </c>
    </row>
    <row r="201" spans="1:2" x14ac:dyDescent="0.2">
      <c r="A201" s="1">
        <v>41122</v>
      </c>
      <c r="B201" s="2">
        <v>1449</v>
      </c>
    </row>
    <row r="202" spans="1:2" x14ac:dyDescent="0.2">
      <c r="A202" s="1">
        <v>41153</v>
      </c>
      <c r="B202" s="2">
        <v>1283</v>
      </c>
    </row>
    <row r="203" spans="1:2" x14ac:dyDescent="0.2">
      <c r="A203" s="1">
        <v>41183</v>
      </c>
      <c r="B203" s="2">
        <v>5591</v>
      </c>
    </row>
    <row r="204" spans="1:2" x14ac:dyDescent="0.2">
      <c r="A204" s="1">
        <v>41214</v>
      </c>
      <c r="B204" s="2">
        <v>2413</v>
      </c>
    </row>
    <row r="205" spans="1:2" x14ac:dyDescent="0.2">
      <c r="A205" s="1">
        <v>41244</v>
      </c>
      <c r="B205" s="2">
        <v>1077</v>
      </c>
    </row>
    <row r="206" spans="1:2" x14ac:dyDescent="0.2">
      <c r="A206" s="1">
        <v>41275</v>
      </c>
      <c r="B206" s="2">
        <v>505.3</v>
      </c>
    </row>
    <row r="207" spans="1:2" x14ac:dyDescent="0.2">
      <c r="A207" s="1">
        <v>41306</v>
      </c>
      <c r="B207" s="2">
        <v>505.3</v>
      </c>
    </row>
    <row r="208" spans="1:2" x14ac:dyDescent="0.2">
      <c r="A208" s="1">
        <v>41334</v>
      </c>
      <c r="B208" s="2">
        <v>1710</v>
      </c>
    </row>
    <row r="209" spans="1:2" x14ac:dyDescent="0.2">
      <c r="A209" s="1">
        <v>41365</v>
      </c>
      <c r="B209" s="2">
        <v>1134</v>
      </c>
    </row>
    <row r="210" spans="1:2" x14ac:dyDescent="0.2">
      <c r="A210" s="1">
        <v>41395</v>
      </c>
      <c r="B210" s="2">
        <v>8294</v>
      </c>
    </row>
    <row r="211" spans="1:2" x14ac:dyDescent="0.2">
      <c r="A211" s="1">
        <v>41426</v>
      </c>
      <c r="B211" s="2">
        <v>2988</v>
      </c>
    </row>
    <row r="212" spans="1:2" x14ac:dyDescent="0.2">
      <c r="A212" s="1">
        <v>41456</v>
      </c>
      <c r="B212" s="2">
        <v>473.5</v>
      </c>
    </row>
    <row r="213" spans="1:2" x14ac:dyDescent="0.2">
      <c r="A213" s="1">
        <v>41487</v>
      </c>
      <c r="B213" s="2">
        <v>404.3</v>
      </c>
    </row>
    <row r="214" spans="1:2" x14ac:dyDescent="0.2">
      <c r="A214" s="1">
        <v>41518</v>
      </c>
      <c r="B214" s="2">
        <v>682.2</v>
      </c>
    </row>
    <row r="215" spans="1:2" x14ac:dyDescent="0.2">
      <c r="A215" s="1">
        <v>41548</v>
      </c>
      <c r="B215" s="2">
        <v>910.7</v>
      </c>
    </row>
    <row r="216" spans="1:2" x14ac:dyDescent="0.2">
      <c r="A216" s="1">
        <v>41579</v>
      </c>
      <c r="B216" s="2">
        <v>4456</v>
      </c>
    </row>
    <row r="217" spans="1:2" x14ac:dyDescent="0.2">
      <c r="A217" s="1">
        <v>41609</v>
      </c>
      <c r="B217" s="2">
        <v>5334</v>
      </c>
    </row>
    <row r="218" spans="1:2" x14ac:dyDescent="0.2">
      <c r="A218" s="1">
        <v>41640</v>
      </c>
      <c r="B218" s="2">
        <v>6602</v>
      </c>
    </row>
    <row r="219" spans="1:2" x14ac:dyDescent="0.2">
      <c r="A219" s="1">
        <v>41671</v>
      </c>
      <c r="B219" s="2">
        <v>6298</v>
      </c>
    </row>
    <row r="220" spans="1:2" x14ac:dyDescent="0.2">
      <c r="A220" s="1">
        <v>41699</v>
      </c>
      <c r="B220" s="2">
        <v>8663</v>
      </c>
    </row>
    <row r="221" spans="1:2" x14ac:dyDescent="0.2">
      <c r="A221" s="1">
        <v>41730</v>
      </c>
      <c r="B221" s="2">
        <v>8663</v>
      </c>
    </row>
    <row r="222" spans="1:2" x14ac:dyDescent="0.2">
      <c r="A222" s="1">
        <v>41760</v>
      </c>
      <c r="B222" s="2">
        <v>2967</v>
      </c>
    </row>
    <row r="223" spans="1:2" x14ac:dyDescent="0.2">
      <c r="A223" s="1">
        <v>41791</v>
      </c>
      <c r="B223" s="2">
        <v>1033</v>
      </c>
    </row>
    <row r="224" spans="1:2" x14ac:dyDescent="0.2">
      <c r="A224" s="1">
        <v>41821</v>
      </c>
      <c r="B224" s="2">
        <v>1793</v>
      </c>
    </row>
    <row r="225" spans="1:2" x14ac:dyDescent="0.2">
      <c r="A225" s="1">
        <v>41852</v>
      </c>
      <c r="B225" s="2">
        <v>3529</v>
      </c>
    </row>
    <row r="226" spans="1:2" x14ac:dyDescent="0.2">
      <c r="A226" s="1">
        <v>41883</v>
      </c>
      <c r="B226" s="2">
        <v>2263</v>
      </c>
    </row>
    <row r="227" spans="1:2" x14ac:dyDescent="0.2">
      <c r="A227" s="1">
        <v>41913</v>
      </c>
      <c r="B227" s="2">
        <v>10150</v>
      </c>
    </row>
    <row r="228" spans="1:2" x14ac:dyDescent="0.2">
      <c r="A228" s="1">
        <v>41944</v>
      </c>
      <c r="B228" s="2">
        <v>4445</v>
      </c>
    </row>
    <row r="229" spans="1:2" x14ac:dyDescent="0.2">
      <c r="A229" s="1">
        <v>41974</v>
      </c>
      <c r="B229" s="2">
        <v>15630</v>
      </c>
    </row>
    <row r="230" spans="1:2" x14ac:dyDescent="0.2">
      <c r="A230" s="1">
        <v>42005</v>
      </c>
      <c r="B230" s="2">
        <v>3228</v>
      </c>
    </row>
    <row r="231" spans="1:2" x14ac:dyDescent="0.2">
      <c r="A231" s="1">
        <v>42036</v>
      </c>
      <c r="B231" s="2">
        <v>6757</v>
      </c>
    </row>
    <row r="232" spans="1:2" x14ac:dyDescent="0.2">
      <c r="A232" s="1">
        <v>42064</v>
      </c>
      <c r="B232" s="2">
        <v>3677</v>
      </c>
    </row>
    <row r="233" spans="1:2" x14ac:dyDescent="0.2">
      <c r="A233" s="1">
        <v>42095</v>
      </c>
      <c r="B233" s="2">
        <v>2665</v>
      </c>
    </row>
    <row r="234" spans="1:2" x14ac:dyDescent="0.2">
      <c r="A234" s="1">
        <v>42125</v>
      </c>
      <c r="B234" s="2">
        <v>1109</v>
      </c>
    </row>
    <row r="235" spans="1:2" x14ac:dyDescent="0.2">
      <c r="A235" s="1">
        <v>42156</v>
      </c>
      <c r="B235" s="2">
        <v>745.3</v>
      </c>
    </row>
    <row r="236" spans="1:2" x14ac:dyDescent="0.2">
      <c r="A236" s="1">
        <v>42186</v>
      </c>
      <c r="B236" s="2">
        <v>397.5</v>
      </c>
    </row>
    <row r="237" spans="1:2" x14ac:dyDescent="0.2">
      <c r="A237" s="1">
        <v>42217</v>
      </c>
      <c r="B237" s="2">
        <v>386.9</v>
      </c>
    </row>
    <row r="238" spans="1:2" x14ac:dyDescent="0.2">
      <c r="A238" s="1">
        <v>42248</v>
      </c>
      <c r="B238" s="2">
        <v>195.1</v>
      </c>
    </row>
    <row r="239" spans="1:2" x14ac:dyDescent="0.2">
      <c r="A239" s="1">
        <v>42278</v>
      </c>
      <c r="B239" s="2">
        <v>1825</v>
      </c>
    </row>
    <row r="240" spans="1:2" x14ac:dyDescent="0.2">
      <c r="A240" s="1">
        <v>42309</v>
      </c>
      <c r="B240" s="2">
        <v>1585</v>
      </c>
    </row>
    <row r="241" spans="1:2" x14ac:dyDescent="0.2">
      <c r="A241" s="1">
        <v>42339</v>
      </c>
      <c r="B241" s="2">
        <v>917.5</v>
      </c>
    </row>
    <row r="242" spans="1:2" x14ac:dyDescent="0.2">
      <c r="A242" s="1">
        <v>42370</v>
      </c>
      <c r="B242" s="2">
        <v>1040</v>
      </c>
    </row>
    <row r="243" spans="1:2" x14ac:dyDescent="0.2">
      <c r="A243" s="1">
        <v>42401</v>
      </c>
      <c r="B243" s="2">
        <v>370.7</v>
      </c>
    </row>
    <row r="244" spans="1:2" x14ac:dyDescent="0.2">
      <c r="A244" s="1">
        <v>42430</v>
      </c>
      <c r="B244" s="2">
        <v>259.7</v>
      </c>
    </row>
    <row r="245" spans="1:2" x14ac:dyDescent="0.2">
      <c r="A245" s="1">
        <v>42461</v>
      </c>
      <c r="B245" s="2">
        <v>113.5</v>
      </c>
    </row>
    <row r="246" spans="1:2" x14ac:dyDescent="0.2">
      <c r="A246" s="1">
        <v>42491</v>
      </c>
      <c r="B246" s="2">
        <v>477.3</v>
      </c>
    </row>
    <row r="247" spans="1:2" x14ac:dyDescent="0.2">
      <c r="A247" s="1">
        <v>42522</v>
      </c>
      <c r="B247" s="2">
        <v>132.4</v>
      </c>
    </row>
    <row r="248" spans="1:2" x14ac:dyDescent="0.2">
      <c r="A248" s="1">
        <v>42552</v>
      </c>
      <c r="B248" s="2">
        <v>50.47</v>
      </c>
    </row>
    <row r="249" spans="1:2" x14ac:dyDescent="0.2">
      <c r="A249" s="1">
        <v>42583</v>
      </c>
      <c r="B249" s="2">
        <v>24.82</v>
      </c>
    </row>
    <row r="250" spans="1:2" x14ac:dyDescent="0.2">
      <c r="A250" s="1">
        <v>42614</v>
      </c>
      <c r="B250" s="2">
        <v>452.4</v>
      </c>
    </row>
    <row r="251" spans="1:2" x14ac:dyDescent="0.2">
      <c r="A251" s="1">
        <v>42644</v>
      </c>
      <c r="B251" s="2">
        <v>239.2</v>
      </c>
    </row>
    <row r="252" spans="1:2" x14ac:dyDescent="0.2">
      <c r="A252" s="1">
        <v>42675</v>
      </c>
      <c r="B252" s="2">
        <v>155.19999999999999</v>
      </c>
    </row>
    <row r="253" spans="1:2" x14ac:dyDescent="0.2">
      <c r="A253" s="1">
        <v>42705</v>
      </c>
      <c r="B253" s="2">
        <v>60.16</v>
      </c>
    </row>
    <row r="254" spans="1:2" x14ac:dyDescent="0.2">
      <c r="A254" s="1">
        <v>42736</v>
      </c>
      <c r="B254" s="2">
        <v>69.41</v>
      </c>
    </row>
    <row r="255" spans="1:2" x14ac:dyDescent="0.2">
      <c r="A255" s="1">
        <v>42767</v>
      </c>
      <c r="B255" s="2">
        <v>122</v>
      </c>
    </row>
    <row r="256" spans="1:2" x14ac:dyDescent="0.2">
      <c r="A256" s="1">
        <v>42795</v>
      </c>
      <c r="B256" s="2">
        <v>228.6</v>
      </c>
    </row>
    <row r="257" spans="1:2" x14ac:dyDescent="0.2">
      <c r="A257" s="1">
        <v>42826</v>
      </c>
      <c r="B257" s="2">
        <v>221.1</v>
      </c>
    </row>
    <row r="258" spans="1:2" x14ac:dyDescent="0.2">
      <c r="A258" s="1">
        <v>42856</v>
      </c>
      <c r="B258" s="2">
        <v>67.38</v>
      </c>
    </row>
    <row r="259" spans="1:2" x14ac:dyDescent="0.2">
      <c r="A259" s="1">
        <v>42887</v>
      </c>
      <c r="B259" s="2">
        <v>51.02</v>
      </c>
    </row>
    <row r="260" spans="1:2" x14ac:dyDescent="0.2">
      <c r="A260" s="1">
        <v>42917</v>
      </c>
      <c r="B260" s="2">
        <v>42.03</v>
      </c>
    </row>
    <row r="261" spans="1:2" x14ac:dyDescent="0.2">
      <c r="A261" s="1">
        <v>42948</v>
      </c>
      <c r="B261" s="2">
        <v>26.49</v>
      </c>
    </row>
    <row r="262" spans="1:2" x14ac:dyDescent="0.2">
      <c r="A262" s="1">
        <v>42979</v>
      </c>
      <c r="B262" s="2">
        <v>193</v>
      </c>
    </row>
    <row r="263" spans="1:2" x14ac:dyDescent="0.2">
      <c r="A263" s="1">
        <v>43009</v>
      </c>
      <c r="B263" s="2">
        <v>193</v>
      </c>
    </row>
    <row r="264" spans="1:2" x14ac:dyDescent="0.2">
      <c r="A264" s="1">
        <v>43040</v>
      </c>
      <c r="B264" s="2">
        <v>47.62</v>
      </c>
    </row>
    <row r="265" spans="1:2" x14ac:dyDescent="0.2">
      <c r="A265" s="1">
        <v>43070</v>
      </c>
      <c r="B265" s="2">
        <v>49.88</v>
      </c>
    </row>
    <row r="266" spans="1:2" x14ac:dyDescent="0.2">
      <c r="A266" s="1">
        <v>43101</v>
      </c>
      <c r="B266" s="2">
        <v>39.85</v>
      </c>
    </row>
    <row r="267" spans="1:2" x14ac:dyDescent="0.2">
      <c r="A267" s="1">
        <v>43132</v>
      </c>
      <c r="B267" s="2">
        <v>14.42</v>
      </c>
    </row>
    <row r="268" spans="1:2" x14ac:dyDescent="0.2">
      <c r="A268" s="1">
        <v>43160</v>
      </c>
      <c r="B268" s="2">
        <v>19.829999999999998</v>
      </c>
    </row>
    <row r="269" spans="1:2" x14ac:dyDescent="0.2">
      <c r="A269" s="1">
        <v>43191</v>
      </c>
      <c r="B269" s="2">
        <v>24.75</v>
      </c>
    </row>
    <row r="270" spans="1:2" x14ac:dyDescent="0.2">
      <c r="A270" s="1">
        <v>43221</v>
      </c>
      <c r="B270" s="2">
        <v>25.3</v>
      </c>
    </row>
    <row r="271" spans="1:2" x14ac:dyDescent="0.2">
      <c r="A271" s="1">
        <v>43252</v>
      </c>
      <c r="B271" s="2">
        <v>113.4</v>
      </c>
    </row>
    <row r="272" spans="1:2" x14ac:dyDescent="0.2">
      <c r="A272" s="1">
        <v>43282</v>
      </c>
      <c r="B272" s="2">
        <v>11.14</v>
      </c>
    </row>
    <row r="273" spans="1:2" x14ac:dyDescent="0.2">
      <c r="A273" s="1">
        <v>43313</v>
      </c>
      <c r="B273" s="2">
        <v>12.46</v>
      </c>
    </row>
    <row r="274" spans="1:2" x14ac:dyDescent="0.2">
      <c r="A274" s="1">
        <v>43344</v>
      </c>
      <c r="B274" s="2">
        <v>11.88</v>
      </c>
    </row>
    <row r="275" spans="1:2" x14ac:dyDescent="0.2">
      <c r="A275" s="1">
        <v>43374</v>
      </c>
      <c r="B275" s="2">
        <v>34.42</v>
      </c>
    </row>
    <row r="276" spans="1:2" x14ac:dyDescent="0.2">
      <c r="A276" s="1">
        <v>43405</v>
      </c>
      <c r="B276" s="2">
        <v>32.090000000000003</v>
      </c>
    </row>
    <row r="277" spans="1:2" x14ac:dyDescent="0.2">
      <c r="A277" s="1">
        <v>43435</v>
      </c>
      <c r="B277" s="2">
        <v>33.590000000000003</v>
      </c>
    </row>
    <row r="278" spans="1:2" x14ac:dyDescent="0.2">
      <c r="A278" s="1">
        <v>43466</v>
      </c>
      <c r="B278" s="2">
        <v>19.170000000000002</v>
      </c>
    </row>
    <row r="279" spans="1:2" x14ac:dyDescent="0.2">
      <c r="A279" s="1">
        <v>43497</v>
      </c>
      <c r="B279" s="2">
        <v>47.13</v>
      </c>
    </row>
    <row r="280" spans="1:2" x14ac:dyDescent="0.2">
      <c r="A280" s="1">
        <v>43525</v>
      </c>
      <c r="B280" s="2">
        <v>74.540000000000006</v>
      </c>
    </row>
    <row r="281" spans="1:2" x14ac:dyDescent="0.2">
      <c r="A281" s="1">
        <v>43556</v>
      </c>
      <c r="B281" s="2">
        <v>37.44</v>
      </c>
    </row>
    <row r="282" spans="1:2" x14ac:dyDescent="0.2">
      <c r="A282" s="1">
        <v>43586</v>
      </c>
      <c r="B282" s="2">
        <v>56.77</v>
      </c>
    </row>
    <row r="283" spans="1:2" x14ac:dyDescent="0.2">
      <c r="A283" s="1">
        <v>43617</v>
      </c>
      <c r="B283" s="2">
        <v>18.149999999999999</v>
      </c>
    </row>
    <row r="284" spans="1:2" x14ac:dyDescent="0.2">
      <c r="A284" s="1">
        <v>43647</v>
      </c>
      <c r="B284" s="2">
        <v>16.02</v>
      </c>
    </row>
    <row r="285" spans="1:2" x14ac:dyDescent="0.2">
      <c r="A285" s="1">
        <v>43678</v>
      </c>
      <c r="B285" s="2">
        <v>11.35</v>
      </c>
    </row>
    <row r="286" spans="1:2" x14ac:dyDescent="0.2">
      <c r="A286" s="1">
        <v>43709</v>
      </c>
      <c r="B286" s="2">
        <v>71.03</v>
      </c>
    </row>
    <row r="287" spans="1:2" x14ac:dyDescent="0.2">
      <c r="A287" s="1">
        <v>43739</v>
      </c>
      <c r="B287" s="2">
        <v>38.71</v>
      </c>
    </row>
    <row r="288" spans="1:2" x14ac:dyDescent="0.2">
      <c r="A288" s="1">
        <v>43770</v>
      </c>
      <c r="B288" s="2">
        <v>29.35</v>
      </c>
    </row>
    <row r="289" spans="1:5" x14ac:dyDescent="0.2">
      <c r="A289" s="1">
        <v>43800</v>
      </c>
      <c r="B289" s="2">
        <v>27.6</v>
      </c>
    </row>
    <row r="290" spans="1:5" x14ac:dyDescent="0.2">
      <c r="A290" s="1">
        <v>43831</v>
      </c>
      <c r="B290" s="2">
        <v>15.07</v>
      </c>
    </row>
    <row r="291" spans="1:5" x14ac:dyDescent="0.2">
      <c r="A291" s="1">
        <v>43862</v>
      </c>
      <c r="B291" s="2">
        <v>22.93</v>
      </c>
    </row>
    <row r="292" spans="1:5" x14ac:dyDescent="0.2">
      <c r="A292" s="1">
        <v>43891</v>
      </c>
      <c r="B292" s="2">
        <v>23.79</v>
      </c>
    </row>
    <row r="293" spans="1:5" x14ac:dyDescent="0.2">
      <c r="A293" s="1">
        <v>43922</v>
      </c>
      <c r="B293" s="2">
        <v>29.67</v>
      </c>
    </row>
    <row r="294" spans="1:5" x14ac:dyDescent="0.2">
      <c r="A294" s="1">
        <v>43952</v>
      </c>
      <c r="B294" s="2">
        <v>31.05</v>
      </c>
    </row>
    <row r="295" spans="1:5" x14ac:dyDescent="0.2">
      <c r="A295" s="1">
        <v>43983</v>
      </c>
      <c r="B295" s="2">
        <v>26.71</v>
      </c>
    </row>
    <row r="296" spans="1:5" x14ac:dyDescent="0.2">
      <c r="A296" s="1">
        <v>44013</v>
      </c>
      <c r="B296" s="2">
        <v>13.41</v>
      </c>
    </row>
    <row r="297" spans="1:5" x14ac:dyDescent="0.2">
      <c r="A297" s="1">
        <v>44044</v>
      </c>
      <c r="B297" s="2">
        <v>10.95</v>
      </c>
    </row>
    <row r="298" spans="1:5" x14ac:dyDescent="0.2">
      <c r="A298" s="1">
        <v>44075</v>
      </c>
      <c r="B298" s="2">
        <v>46.13</v>
      </c>
      <c r="C298" s="2">
        <v>46.13</v>
      </c>
      <c r="D298" s="2">
        <v>46.13</v>
      </c>
      <c r="E298" s="2">
        <v>46.13</v>
      </c>
    </row>
    <row r="299" spans="1:5" x14ac:dyDescent="0.2">
      <c r="A299" s="1">
        <v>44105</v>
      </c>
      <c r="B299">
        <v>-1728.0311111837555</v>
      </c>
      <c r="C299" s="2">
        <f t="shared" ref="C299:C330" si="0">_xlfn.FORECAST.ETS(A299,$B$2:$B$298,$A$2:$A$298,157,1)</f>
        <v>-1728.0311111837555</v>
      </c>
      <c r="D299" s="2">
        <f t="shared" ref="D299:D330" si="1">C299-_xlfn.FORECAST.ETS.CONFINT(A299,$B$2:$B$298,$A$2:$A$298,0.95,157,1)</f>
        <v>-24878.051443424403</v>
      </c>
      <c r="E299" s="2">
        <f t="shared" ref="E299:E330" si="2">C299+_xlfn.FORECAST.ETS.CONFINT(A299,$B$2:$B$298,$A$2:$A$298,0.95,157,1)</f>
        <v>21421.989221056894</v>
      </c>
    </row>
    <row r="300" spans="1:5" x14ac:dyDescent="0.2">
      <c r="A300" s="1">
        <v>44136</v>
      </c>
      <c r="B300">
        <v>-2655.2454200495449</v>
      </c>
      <c r="C300" s="2">
        <f t="shared" si="0"/>
        <v>-2655.2454200495449</v>
      </c>
      <c r="D300" s="2">
        <f t="shared" si="1"/>
        <v>-28548.116274664506</v>
      </c>
      <c r="E300" s="2">
        <f t="shared" si="2"/>
        <v>23237.625434565416</v>
      </c>
    </row>
    <row r="301" spans="1:5" x14ac:dyDescent="0.2">
      <c r="A301" s="1">
        <v>44166</v>
      </c>
      <c r="B301">
        <v>-3109.9698733036503</v>
      </c>
      <c r="C301" s="2">
        <f t="shared" si="0"/>
        <v>-3109.9698733036503</v>
      </c>
      <c r="D301" s="2">
        <f t="shared" si="1"/>
        <v>-31491.224461783164</v>
      </c>
      <c r="E301" s="2">
        <f t="shared" si="2"/>
        <v>25271.284715175865</v>
      </c>
    </row>
    <row r="302" spans="1:5" x14ac:dyDescent="0.2">
      <c r="A302" s="1">
        <v>44197</v>
      </c>
      <c r="B302">
        <v>-3330.1010128865228</v>
      </c>
      <c r="C302" s="2">
        <f t="shared" si="0"/>
        <v>-3330.1010128865228</v>
      </c>
      <c r="D302" s="2">
        <f t="shared" si="1"/>
        <v>-34007.276013153423</v>
      </c>
      <c r="E302" s="2">
        <f t="shared" si="2"/>
        <v>27347.073987380376</v>
      </c>
    </row>
    <row r="303" spans="1:5" x14ac:dyDescent="0.2">
      <c r="A303" s="1">
        <v>44228</v>
      </c>
      <c r="B303">
        <v>-3426.0102595151802</v>
      </c>
      <c r="C303" s="2">
        <f t="shared" si="0"/>
        <v>-3426.0102595151802</v>
      </c>
      <c r="D303" s="2">
        <f t="shared" si="1"/>
        <v>-36247.073540332029</v>
      </c>
      <c r="E303" s="2">
        <f t="shared" si="2"/>
        <v>29395.053021301672</v>
      </c>
    </row>
    <row r="304" spans="1:5" x14ac:dyDescent="0.2">
      <c r="A304" s="1">
        <v>44256</v>
      </c>
      <c r="B304">
        <v>-3435.2802471608311</v>
      </c>
      <c r="C304" s="2">
        <f t="shared" si="0"/>
        <v>-3435.2802471608311</v>
      </c>
      <c r="D304" s="2">
        <f t="shared" si="1"/>
        <v>-38276.29157751867</v>
      </c>
      <c r="E304" s="2">
        <f t="shared" si="2"/>
        <v>31405.73108319701</v>
      </c>
    </row>
    <row r="305" spans="1:5" x14ac:dyDescent="0.2">
      <c r="A305" s="1">
        <v>44287</v>
      </c>
      <c r="B305">
        <v>-3433.0402124502298</v>
      </c>
      <c r="C305" s="2">
        <f t="shared" si="0"/>
        <v>-3433.0402124502298</v>
      </c>
      <c r="D305" s="2">
        <f t="shared" si="1"/>
        <v>-40190.512442734245</v>
      </c>
      <c r="E305" s="2">
        <f t="shared" si="2"/>
        <v>33324.432017833788</v>
      </c>
    </row>
    <row r="306" spans="1:5" x14ac:dyDescent="0.2">
      <c r="A306" s="1">
        <v>44317</v>
      </c>
      <c r="B306">
        <v>-3551.7970702159218</v>
      </c>
      <c r="C306" s="2">
        <f t="shared" si="0"/>
        <v>-3551.7970702159218</v>
      </c>
      <c r="D306" s="2">
        <f t="shared" si="1"/>
        <v>-42137.679844155398</v>
      </c>
      <c r="E306" s="2">
        <f t="shared" si="2"/>
        <v>35034.085703723555</v>
      </c>
    </row>
    <row r="307" spans="1:5" x14ac:dyDescent="0.2">
      <c r="A307" s="1">
        <v>44348</v>
      </c>
      <c r="B307">
        <v>-3676.9890556313881</v>
      </c>
      <c r="C307" s="2">
        <f t="shared" si="0"/>
        <v>-3676.9890556313881</v>
      </c>
      <c r="D307" s="2">
        <f t="shared" si="1"/>
        <v>-44015.220256581466</v>
      </c>
      <c r="E307" s="2">
        <f t="shared" si="2"/>
        <v>36661.242145318683</v>
      </c>
    </row>
    <row r="308" spans="1:5" x14ac:dyDescent="0.2">
      <c r="A308" s="1">
        <v>44378</v>
      </c>
      <c r="B308">
        <v>-3744.1865220474374</v>
      </c>
      <c r="C308" s="2">
        <f t="shared" si="0"/>
        <v>-3744.1865220474374</v>
      </c>
      <c r="D308" s="2">
        <f t="shared" si="1"/>
        <v>-45768.232942380295</v>
      </c>
      <c r="E308" s="2">
        <f t="shared" si="2"/>
        <v>38279.859898285424</v>
      </c>
    </row>
    <row r="309" spans="1:5" x14ac:dyDescent="0.2">
      <c r="A309" s="1">
        <v>44409</v>
      </c>
      <c r="B309">
        <v>-3844.2969252444623</v>
      </c>
      <c r="C309" s="2">
        <f t="shared" si="0"/>
        <v>-3844.2969252444623</v>
      </c>
      <c r="D309" s="2">
        <f t="shared" si="1"/>
        <v>-47495.34690851577</v>
      </c>
      <c r="E309" s="2">
        <f t="shared" si="2"/>
        <v>39806.75305802685</v>
      </c>
    </row>
    <row r="310" spans="1:5" x14ac:dyDescent="0.2">
      <c r="A310" s="1">
        <v>44440</v>
      </c>
      <c r="B310">
        <v>-3916.5776431185523</v>
      </c>
      <c r="C310" s="2">
        <f t="shared" si="0"/>
        <v>-3916.5776431185523</v>
      </c>
      <c r="D310" s="2">
        <f t="shared" si="1"/>
        <v>-49142.179127006646</v>
      </c>
      <c r="E310" s="2">
        <f t="shared" si="2"/>
        <v>41309.023840769543</v>
      </c>
    </row>
    <row r="311" spans="1:5" x14ac:dyDescent="0.2">
      <c r="A311" s="1">
        <v>44470</v>
      </c>
      <c r="B311">
        <v>-3961.4489413603992</v>
      </c>
      <c r="C311" s="2">
        <f t="shared" si="0"/>
        <v>-3961.4489413603992</v>
      </c>
      <c r="D311" s="2">
        <f t="shared" si="1"/>
        <v>-50714.461081728507</v>
      </c>
      <c r="E311" s="2">
        <f t="shared" si="2"/>
        <v>42791.563199007702</v>
      </c>
    </row>
    <row r="312" spans="1:5" x14ac:dyDescent="0.2">
      <c r="A312" s="1">
        <v>44501</v>
      </c>
      <c r="B312">
        <v>-3987.9625242286129</v>
      </c>
      <c r="C312" s="2">
        <f t="shared" si="0"/>
        <v>-3987.9625242286129</v>
      </c>
      <c r="D312" s="2">
        <f t="shared" si="1"/>
        <v>-52225.733827873752</v>
      </c>
      <c r="E312" s="2">
        <f t="shared" si="2"/>
        <v>44249.808779416526</v>
      </c>
    </row>
    <row r="313" spans="1:5" x14ac:dyDescent="0.2">
      <c r="A313" s="1">
        <v>44531</v>
      </c>
      <c r="B313">
        <v>-4009.4454845423943</v>
      </c>
      <c r="C313" s="2">
        <f t="shared" si="0"/>
        <v>-4009.4454845423943</v>
      </c>
      <c r="D313" s="2">
        <f t="shared" si="1"/>
        <v>-53693.159213111787</v>
      </c>
      <c r="E313" s="2">
        <f t="shared" si="2"/>
        <v>45674.268244026993</v>
      </c>
    </row>
    <row r="314" spans="1:5" x14ac:dyDescent="0.2">
      <c r="A314" s="1">
        <v>44562</v>
      </c>
      <c r="B314">
        <v>-4023.846574047272</v>
      </c>
      <c r="C314" s="2">
        <f t="shared" si="0"/>
        <v>-4023.846574047272</v>
      </c>
      <c r="D314" s="2">
        <f t="shared" si="1"/>
        <v>-55117.992076279545</v>
      </c>
      <c r="E314" s="2">
        <f t="shared" si="2"/>
        <v>47070.298928184995</v>
      </c>
    </row>
    <row r="315" spans="1:5" x14ac:dyDescent="0.2">
      <c r="A315" s="1">
        <v>44593</v>
      </c>
      <c r="B315">
        <v>-3711.7442047244426</v>
      </c>
      <c r="C315" s="2">
        <f t="shared" si="0"/>
        <v>-3711.7442047244426</v>
      </c>
      <c r="D315" s="2">
        <f t="shared" si="1"/>
        <v>-56183.684672103722</v>
      </c>
      <c r="E315" s="2">
        <f t="shared" si="2"/>
        <v>48760.196262654841</v>
      </c>
    </row>
    <row r="316" spans="1:5" x14ac:dyDescent="0.2">
      <c r="A316" s="1">
        <v>44621</v>
      </c>
      <c r="B316">
        <v>-3566.2087498306469</v>
      </c>
      <c r="C316" s="2">
        <f t="shared" si="0"/>
        <v>-3566.2087498306469</v>
      </c>
      <c r="D316" s="2">
        <f t="shared" si="1"/>
        <v>-57385.823920659001</v>
      </c>
      <c r="E316" s="2">
        <f t="shared" si="2"/>
        <v>50253.4064209977</v>
      </c>
    </row>
    <row r="317" spans="1:5" x14ac:dyDescent="0.2">
      <c r="A317" s="1">
        <v>44652</v>
      </c>
      <c r="B317">
        <v>-3477.5832192854759</v>
      </c>
      <c r="C317" s="2">
        <f t="shared" si="0"/>
        <v>-3477.5832192854759</v>
      </c>
      <c r="D317" s="2">
        <f t="shared" si="1"/>
        <v>-58616.97112504438</v>
      </c>
      <c r="E317" s="2">
        <f t="shared" si="2"/>
        <v>51661.804686473435</v>
      </c>
    </row>
    <row r="318" spans="1:5" x14ac:dyDescent="0.2">
      <c r="A318" s="1">
        <v>44682</v>
      </c>
      <c r="B318">
        <v>-3420.8702468919382</v>
      </c>
      <c r="C318" s="2">
        <f t="shared" si="0"/>
        <v>-3420.8702468919382</v>
      </c>
      <c r="D318" s="2">
        <f t="shared" si="1"/>
        <v>-59854.096033800124</v>
      </c>
      <c r="E318" s="2">
        <f t="shared" si="2"/>
        <v>53012.355540016251</v>
      </c>
    </row>
    <row r="319" spans="1:5" x14ac:dyDescent="0.2">
      <c r="A319" s="1">
        <v>44713</v>
      </c>
      <c r="B319">
        <v>-3380.5619331018074</v>
      </c>
      <c r="C319" s="2">
        <f t="shared" si="0"/>
        <v>-3380.5619331018074</v>
      </c>
      <c r="D319" s="2">
        <f t="shared" si="1"/>
        <v>-61083.444627696583</v>
      </c>
      <c r="E319" s="2">
        <f t="shared" si="2"/>
        <v>54322.320761492963</v>
      </c>
    </row>
    <row r="320" spans="1:5" x14ac:dyDescent="0.2">
      <c r="A320" s="1">
        <v>44743</v>
      </c>
      <c r="B320">
        <v>-3363.8996031549027</v>
      </c>
      <c r="C320" s="2">
        <f t="shared" si="0"/>
        <v>-3363.8996031549027</v>
      </c>
      <c r="D320" s="2">
        <f t="shared" si="1"/>
        <v>-62313.829765273411</v>
      </c>
      <c r="E320" s="2">
        <f t="shared" si="2"/>
        <v>55586.030558963605</v>
      </c>
    </row>
    <row r="321" spans="1:5" x14ac:dyDescent="0.2">
      <c r="A321" s="1">
        <v>44774</v>
      </c>
      <c r="B321">
        <v>-3350.250925374185</v>
      </c>
      <c r="C321" s="2">
        <f t="shared" si="0"/>
        <v>-3350.250925374185</v>
      </c>
      <c r="D321" s="2">
        <f t="shared" si="1"/>
        <v>-63526.033671596088</v>
      </c>
      <c r="E321" s="2">
        <f t="shared" si="2"/>
        <v>56825.531820847711</v>
      </c>
    </row>
    <row r="322" spans="1:5" x14ac:dyDescent="0.2">
      <c r="A322" s="1">
        <v>44805</v>
      </c>
      <c r="B322">
        <v>-3332.5952488643602</v>
      </c>
      <c r="C322" s="2">
        <f t="shared" si="0"/>
        <v>-3332.5952488643602</v>
      </c>
      <c r="D322" s="2">
        <f t="shared" si="1"/>
        <v>-64714.314287341855</v>
      </c>
      <c r="E322" s="2">
        <f t="shared" si="2"/>
        <v>58049.123789613135</v>
      </c>
    </row>
    <row r="323" spans="1:5" x14ac:dyDescent="0.2">
      <c r="A323" s="1">
        <v>44835</v>
      </c>
      <c r="B323">
        <v>-3305.9720868225504</v>
      </c>
      <c r="C323" s="2">
        <f t="shared" si="0"/>
        <v>-3305.9720868225504</v>
      </c>
      <c r="D323" s="2">
        <f t="shared" si="1"/>
        <v>-65874.871285704197</v>
      </c>
      <c r="E323" s="2">
        <f t="shared" si="2"/>
        <v>59262.927112059093</v>
      </c>
    </row>
    <row r="324" spans="1:5" x14ac:dyDescent="0.2">
      <c r="A324" s="1">
        <v>44866</v>
      </c>
      <c r="B324">
        <v>-3282.3151036085715</v>
      </c>
      <c r="C324" s="2">
        <f t="shared" si="0"/>
        <v>-3282.3151036085715</v>
      </c>
      <c r="D324" s="2">
        <f t="shared" si="1"/>
        <v>-67020.694793486517</v>
      </c>
      <c r="E324" s="2">
        <f t="shared" si="2"/>
        <v>60456.064586269371</v>
      </c>
    </row>
    <row r="325" spans="1:5" x14ac:dyDescent="0.2">
      <c r="A325" s="1">
        <v>44896</v>
      </c>
      <c r="B325">
        <v>-3250.0679733057882</v>
      </c>
      <c r="C325" s="2">
        <f t="shared" si="0"/>
        <v>-3250.0679733057882</v>
      </c>
      <c r="D325" s="2">
        <f t="shared" si="1"/>
        <v>-68141.193711415544</v>
      </c>
      <c r="E325" s="2">
        <f t="shared" si="2"/>
        <v>61641.057764803969</v>
      </c>
    </row>
    <row r="326" spans="1:5" x14ac:dyDescent="0.2">
      <c r="A326" s="1">
        <v>44927</v>
      </c>
      <c r="B326">
        <v>-3243.2032396764566</v>
      </c>
      <c r="C326" s="2">
        <f t="shared" si="0"/>
        <v>-3243.2032396764566</v>
      </c>
      <c r="D326" s="2">
        <f t="shared" si="1"/>
        <v>-69271.225177419474</v>
      </c>
      <c r="E326" s="2">
        <f t="shared" si="2"/>
        <v>62784.818698066563</v>
      </c>
    </row>
    <row r="327" spans="1:5" x14ac:dyDescent="0.2">
      <c r="A327" s="1">
        <v>44958</v>
      </c>
      <c r="B327">
        <v>-3211.921876772542</v>
      </c>
      <c r="C327" s="2">
        <f t="shared" si="0"/>
        <v>-3211.921876772542</v>
      </c>
      <c r="D327" s="2">
        <f t="shared" si="1"/>
        <v>-70361.80319977738</v>
      </c>
      <c r="E327" s="2">
        <f t="shared" si="2"/>
        <v>63937.9594462323</v>
      </c>
    </row>
    <row r="328" spans="1:5" x14ac:dyDescent="0.2">
      <c r="A328" s="1">
        <v>44986</v>
      </c>
      <c r="B328">
        <v>-3211.4906426822599</v>
      </c>
      <c r="C328" s="2">
        <f t="shared" si="0"/>
        <v>-3211.4906426822599</v>
      </c>
      <c r="D328" s="2">
        <f t="shared" si="1"/>
        <v>-71468.943814139944</v>
      </c>
      <c r="E328" s="2">
        <f t="shared" si="2"/>
        <v>65045.962528775432</v>
      </c>
    </row>
    <row r="329" spans="1:5" x14ac:dyDescent="0.2">
      <c r="A329" s="1">
        <v>45017</v>
      </c>
      <c r="B329">
        <v>-3198.8074926121508</v>
      </c>
      <c r="C329" s="2">
        <f t="shared" si="0"/>
        <v>-3198.8074926121508</v>
      </c>
      <c r="D329" s="2">
        <f t="shared" si="1"/>
        <v>-72550.237240947303</v>
      </c>
      <c r="E329" s="2">
        <f t="shared" si="2"/>
        <v>66152.622255723007</v>
      </c>
    </row>
    <row r="330" spans="1:5" x14ac:dyDescent="0.2">
      <c r="A330" s="1">
        <v>45047</v>
      </c>
      <c r="B330">
        <v>-2859.9301747655663</v>
      </c>
      <c r="C330" s="2">
        <f t="shared" si="0"/>
        <v>-2859.9301747655663</v>
      </c>
      <c r="D330" s="2">
        <f t="shared" si="1"/>
        <v>-73292.382337061485</v>
      </c>
      <c r="E330" s="2">
        <f t="shared" si="2"/>
        <v>67572.521987530345</v>
      </c>
    </row>
    <row r="331" spans="1:5" x14ac:dyDescent="0.2">
      <c r="A331" s="1">
        <v>45078</v>
      </c>
      <c r="B331">
        <v>-3013.7728374038006</v>
      </c>
      <c r="C331" s="2">
        <f t="shared" ref="C331:C362" si="3">_xlfn.FORECAST.ETS(A331,$B$2:$B$298,$A$2:$A$298,157,1)</f>
        <v>-3013.7728374038006</v>
      </c>
      <c r="D331" s="2">
        <f t="shared" ref="D331:D362" si="4">C331-_xlfn.FORECAST.ETS.CONFINT(A331,$B$2:$B$298,$A$2:$A$298,0.95,157,1)</f>
        <v>-74514.888308899259</v>
      </c>
      <c r="E331" s="2">
        <f t="shared" ref="E331:E362" si="5">C331+_xlfn.FORECAST.ETS.CONFINT(A331,$B$2:$B$298,$A$2:$A$298,0.95,157,1)</f>
        <v>68487.342634091663</v>
      </c>
    </row>
    <row r="332" spans="1:5" x14ac:dyDescent="0.2">
      <c r="A332" s="1">
        <v>45108</v>
      </c>
      <c r="B332">
        <v>-2827.1665084927404</v>
      </c>
      <c r="C332" s="2">
        <f t="shared" si="3"/>
        <v>-2827.1665084927404</v>
      </c>
      <c r="D332" s="2">
        <f t="shared" si="4"/>
        <v>-75385.139662428264</v>
      </c>
      <c r="E332" s="2">
        <f t="shared" si="5"/>
        <v>69730.80664544279</v>
      </c>
    </row>
    <row r="333" spans="1:5" x14ac:dyDescent="0.2">
      <c r="A333" s="1">
        <v>45139</v>
      </c>
      <c r="B333">
        <v>-2900.1326045607243</v>
      </c>
      <c r="C333" s="2">
        <f t="shared" si="3"/>
        <v>-2900.1326045607243</v>
      </c>
      <c r="D333" s="2">
        <f t="shared" si="4"/>
        <v>-76503.673640697598</v>
      </c>
      <c r="E333" s="2">
        <f t="shared" si="5"/>
        <v>70703.408431576143</v>
      </c>
    </row>
    <row r="334" spans="1:5" x14ac:dyDescent="0.2">
      <c r="A334" s="1">
        <v>45170</v>
      </c>
      <c r="B334">
        <v>-2988.163780696299</v>
      </c>
      <c r="C334" s="2">
        <f t="shared" si="3"/>
        <v>-2988.163780696299</v>
      </c>
      <c r="D334" s="2">
        <f t="shared" si="4"/>
        <v>-77626.464538873901</v>
      </c>
      <c r="E334" s="2">
        <f t="shared" si="5"/>
        <v>71650.136977481307</v>
      </c>
    </row>
    <row r="335" spans="1:5" x14ac:dyDescent="0.2">
      <c r="A335" s="1">
        <v>45200</v>
      </c>
      <c r="B335">
        <v>-2982.1733453015286</v>
      </c>
      <c r="C335" s="2">
        <f t="shared" si="3"/>
        <v>-2982.1733453015286</v>
      </c>
      <c r="D335" s="2">
        <f t="shared" si="4"/>
        <v>-78644.876185497458</v>
      </c>
      <c r="E335" s="2">
        <f t="shared" si="5"/>
        <v>72680.529494894392</v>
      </c>
    </row>
    <row r="336" spans="1:5" x14ac:dyDescent="0.2">
      <c r="A336" s="1">
        <v>45231</v>
      </c>
      <c r="B336">
        <v>-2956.9581004251513</v>
      </c>
      <c r="C336" s="2">
        <f t="shared" si="3"/>
        <v>-2956.9581004251513</v>
      </c>
      <c r="D336" s="2">
        <f t="shared" si="4"/>
        <v>-79634.127505353041</v>
      </c>
      <c r="E336" s="2">
        <f t="shared" si="5"/>
        <v>73720.211304502736</v>
      </c>
    </row>
    <row r="337" spans="1:5" x14ac:dyDescent="0.2">
      <c r="A337" s="1">
        <v>45261</v>
      </c>
      <c r="B337">
        <v>-2819.9473245501126</v>
      </c>
      <c r="C337" s="2">
        <f t="shared" si="3"/>
        <v>-2819.9473245501126</v>
      </c>
      <c r="D337" s="2">
        <f t="shared" si="4"/>
        <v>-80502.04392678992</v>
      </c>
      <c r="E337" s="2">
        <f t="shared" si="5"/>
        <v>74862.149277689692</v>
      </c>
    </row>
    <row r="338" spans="1:5" x14ac:dyDescent="0.2">
      <c r="A338" s="1">
        <v>45292</v>
      </c>
      <c r="B338">
        <v>-2932.513125711791</v>
      </c>
      <c r="C338" s="2">
        <f t="shared" si="3"/>
        <v>-2932.513125711791</v>
      </c>
      <c r="D338" s="2">
        <f t="shared" si="4"/>
        <v>-81610.369900243924</v>
      </c>
      <c r="E338" s="2">
        <f t="shared" si="5"/>
        <v>75745.343648820344</v>
      </c>
    </row>
    <row r="339" spans="1:5" x14ac:dyDescent="0.2">
      <c r="A339" s="1">
        <v>45323</v>
      </c>
      <c r="B339">
        <v>-2937.7246679753889</v>
      </c>
      <c r="C339" s="2">
        <f t="shared" si="3"/>
        <v>-2937.7246679753889</v>
      </c>
      <c r="D339" s="2">
        <f t="shared" si="4"/>
        <v>-82602.525064016794</v>
      </c>
      <c r="E339" s="2">
        <f t="shared" si="5"/>
        <v>76727.075728066018</v>
      </c>
    </row>
    <row r="340" spans="1:5" x14ac:dyDescent="0.2">
      <c r="A340" s="1">
        <v>45352</v>
      </c>
      <c r="B340">
        <v>-2892.6150633411517</v>
      </c>
      <c r="C340" s="2">
        <f t="shared" si="3"/>
        <v>-2892.6150633411517</v>
      </c>
      <c r="D340" s="2">
        <f t="shared" si="4"/>
        <v>-83535.872877547677</v>
      </c>
      <c r="E340" s="2">
        <f t="shared" si="5"/>
        <v>77750.642750865387</v>
      </c>
    </row>
    <row r="341" spans="1:5" x14ac:dyDescent="0.2">
      <c r="A341" s="1">
        <v>45383</v>
      </c>
      <c r="B341">
        <v>-2966.5160409572372</v>
      </c>
      <c r="C341" s="2">
        <f t="shared" si="3"/>
        <v>-2966.5160409572372</v>
      </c>
      <c r="D341" s="2">
        <f t="shared" si="4"/>
        <v>-84580.056858171301</v>
      </c>
      <c r="E341" s="2">
        <f t="shared" si="5"/>
        <v>78647.024776256818</v>
      </c>
    </row>
    <row r="342" spans="1:5" x14ac:dyDescent="0.2">
      <c r="A342" s="1">
        <v>45413</v>
      </c>
      <c r="B342">
        <v>-1940.004098032804</v>
      </c>
      <c r="C342" s="2">
        <f t="shared" si="3"/>
        <v>-1940.004098032804</v>
      </c>
      <c r="D342" s="2">
        <f t="shared" si="4"/>
        <v>-84515.948146474955</v>
      </c>
      <c r="E342" s="2">
        <f t="shared" si="5"/>
        <v>80635.939950409345</v>
      </c>
    </row>
    <row r="343" spans="1:5" x14ac:dyDescent="0.2">
      <c r="A343" s="1">
        <v>45444</v>
      </c>
      <c r="B343">
        <v>-1890.3065328111795</v>
      </c>
      <c r="C343" s="2">
        <f t="shared" si="3"/>
        <v>-1890.3065328111795</v>
      </c>
      <c r="D343" s="2">
        <f t="shared" si="4"/>
        <v>-85421.052818479031</v>
      </c>
      <c r="E343" s="2">
        <f t="shared" si="5"/>
        <v>81640.439752856662</v>
      </c>
    </row>
    <row r="344" spans="1:5" x14ac:dyDescent="0.2">
      <c r="A344" s="1">
        <v>45474</v>
      </c>
      <c r="B344">
        <v>-2210.4398496682579</v>
      </c>
      <c r="C344" s="2">
        <f t="shared" si="3"/>
        <v>-2210.4398496682579</v>
      </c>
      <c r="D344" s="2">
        <f t="shared" si="4"/>
        <v>-86688.651450159916</v>
      </c>
      <c r="E344" s="2">
        <f t="shared" si="5"/>
        <v>82267.771750823405</v>
      </c>
    </row>
    <row r="345" spans="1:5" x14ac:dyDescent="0.2">
      <c r="A345" s="1">
        <v>45505</v>
      </c>
      <c r="B345">
        <v>-2599.8805972970667</v>
      </c>
      <c r="C345" s="2">
        <f t="shared" si="3"/>
        <v>-2599.8805972970667</v>
      </c>
      <c r="D345" s="2">
        <f t="shared" si="4"/>
        <v>-88018.471008687164</v>
      </c>
      <c r="E345" s="2">
        <f t="shared" si="5"/>
        <v>82818.709814093017</v>
      </c>
    </row>
    <row r="346" spans="1:5" x14ac:dyDescent="0.2">
      <c r="A346" s="1">
        <v>45536</v>
      </c>
      <c r="B346">
        <v>-2345.5162310007354</v>
      </c>
      <c r="C346" s="2">
        <f t="shared" si="3"/>
        <v>-2345.5162310007354</v>
      </c>
      <c r="D346" s="2">
        <f t="shared" si="4"/>
        <v>-88697.63667307001</v>
      </c>
      <c r="E346" s="2">
        <f t="shared" si="5"/>
        <v>84006.604211068552</v>
      </c>
    </row>
    <row r="347" spans="1:5" x14ac:dyDescent="0.2">
      <c r="A347" s="1">
        <v>45566</v>
      </c>
      <c r="B347">
        <v>-2071.6518128338666</v>
      </c>
      <c r="C347" s="2">
        <f t="shared" si="3"/>
        <v>-2071.6518128338666</v>
      </c>
      <c r="D347" s="2">
        <f t="shared" si="4"/>
        <v>-89350.679408143173</v>
      </c>
      <c r="E347" s="2">
        <f t="shared" si="5"/>
        <v>85207.375782475443</v>
      </c>
    </row>
    <row r="348" spans="1:5" x14ac:dyDescent="0.2">
      <c r="A348" s="1">
        <v>45597</v>
      </c>
      <c r="B348">
        <v>3786.232344213679</v>
      </c>
      <c r="C348" s="2">
        <f t="shared" si="3"/>
        <v>3786.232344213679</v>
      </c>
      <c r="D348" s="2">
        <f t="shared" si="4"/>
        <v>-84413.294407005844</v>
      </c>
      <c r="E348" s="2">
        <f t="shared" si="5"/>
        <v>91985.759095433212</v>
      </c>
    </row>
    <row r="349" spans="1:5" x14ac:dyDescent="0.2">
      <c r="A349" s="1">
        <v>45627</v>
      </c>
      <c r="B349">
        <v>5189.1070112685293</v>
      </c>
      <c r="C349" s="2">
        <f t="shared" si="3"/>
        <v>5189.1070112685293</v>
      </c>
      <c r="D349" s="2">
        <f t="shared" si="4"/>
        <v>-83924.715486464629</v>
      </c>
      <c r="E349" s="2">
        <f t="shared" si="5"/>
        <v>94302.929509001682</v>
      </c>
    </row>
    <row r="350" spans="1:5" x14ac:dyDescent="0.2">
      <c r="A350" s="1">
        <v>45658</v>
      </c>
      <c r="B350">
        <v>1217.6890969326255</v>
      </c>
      <c r="C350" s="2">
        <f t="shared" si="3"/>
        <v>1217.6890969326255</v>
      </c>
      <c r="D350" s="2">
        <f t="shared" si="4"/>
        <v>-88804.42070329847</v>
      </c>
      <c r="E350" s="2">
        <f t="shared" si="5"/>
        <v>91239.79889716371</v>
      </c>
    </row>
    <row r="351" spans="1:5" x14ac:dyDescent="0.2">
      <c r="A351" s="1">
        <v>45689</v>
      </c>
      <c r="B351">
        <v>963.84550381752024</v>
      </c>
      <c r="C351" s="2">
        <f t="shared" si="3"/>
        <v>963.84550381752024</v>
      </c>
      <c r="D351" s="2">
        <f t="shared" si="4"/>
        <v>-89960.729112553803</v>
      </c>
      <c r="E351" s="2">
        <f t="shared" si="5"/>
        <v>91888.420120188835</v>
      </c>
    </row>
    <row r="352" spans="1:5" x14ac:dyDescent="0.2">
      <c r="A352" s="1">
        <v>45717</v>
      </c>
      <c r="B352">
        <v>-37.74900042849481</v>
      </c>
      <c r="C352" s="2">
        <f t="shared" si="3"/>
        <v>-37.74900042849481</v>
      </c>
      <c r="D352" s="2">
        <f t="shared" si="4"/>
        <v>-91859.143461926491</v>
      </c>
      <c r="E352" s="2">
        <f t="shared" si="5"/>
        <v>91783.645461069507</v>
      </c>
    </row>
    <row r="353" spans="1:5" x14ac:dyDescent="0.2">
      <c r="A353" s="1">
        <v>45748</v>
      </c>
      <c r="B353">
        <v>-1956.246094229796</v>
      </c>
      <c r="C353" s="2">
        <f t="shared" si="3"/>
        <v>-1956.246094229796</v>
      </c>
      <c r="D353" s="2">
        <f t="shared" si="4"/>
        <v>-94668.985023621615</v>
      </c>
      <c r="E353" s="2">
        <f t="shared" si="5"/>
        <v>90756.492835162033</v>
      </c>
    </row>
    <row r="354" spans="1:5" x14ac:dyDescent="0.2">
      <c r="A354" s="1">
        <v>45778</v>
      </c>
      <c r="B354">
        <v>-2438.8257867672069</v>
      </c>
      <c r="C354" s="2">
        <f t="shared" si="3"/>
        <v>-2438.8257867672069</v>
      </c>
      <c r="D354" s="2">
        <f t="shared" si="4"/>
        <v>-96037.595959358761</v>
      </c>
      <c r="E354" s="2">
        <f t="shared" si="5"/>
        <v>91159.944385824347</v>
      </c>
    </row>
    <row r="355" spans="1:5" x14ac:dyDescent="0.2">
      <c r="A355" s="1">
        <v>45809</v>
      </c>
      <c r="B355">
        <v>-2100.6662369173005</v>
      </c>
      <c r="C355" s="2">
        <f t="shared" si="3"/>
        <v>-2100.6662369173005</v>
      </c>
      <c r="D355" s="2">
        <f t="shared" si="4"/>
        <v>-96580.309582968504</v>
      </c>
      <c r="E355" s="2">
        <f t="shared" si="5"/>
        <v>92378.977109133906</v>
      </c>
    </row>
    <row r="356" spans="1:5" x14ac:dyDescent="0.2">
      <c r="A356" s="1">
        <v>45839</v>
      </c>
      <c r="B356">
        <v>-711.2317750721196</v>
      </c>
      <c r="C356" s="2">
        <f t="shared" si="3"/>
        <v>-711.2317750721196</v>
      </c>
      <c r="D356" s="2">
        <f t="shared" si="4"/>
        <v>-96066.738792562843</v>
      </c>
      <c r="E356" s="2">
        <f t="shared" si="5"/>
        <v>94644.275242418589</v>
      </c>
    </row>
    <row r="357" spans="1:5" x14ac:dyDescent="0.2">
      <c r="A357" s="1">
        <v>45870</v>
      </c>
      <c r="B357">
        <v>904.09427084742629</v>
      </c>
      <c r="C357" s="2">
        <f t="shared" si="3"/>
        <v>904.09427084742629</v>
      </c>
      <c r="D357" s="2">
        <f t="shared" si="4"/>
        <v>-95322.40927659288</v>
      </c>
      <c r="E357" s="2">
        <f t="shared" si="5"/>
        <v>97130.597818287744</v>
      </c>
    </row>
    <row r="358" spans="1:5" x14ac:dyDescent="0.2">
      <c r="A358" s="1">
        <v>45901</v>
      </c>
      <c r="B358">
        <v>2092.7247232209661</v>
      </c>
      <c r="C358" s="2">
        <f t="shared" si="3"/>
        <v>2092.7247232209661</v>
      </c>
      <c r="D358" s="2">
        <f t="shared" si="4"/>
        <v>-95000.044718444435</v>
      </c>
      <c r="E358" s="2">
        <f t="shared" si="5"/>
        <v>99185.494164886361</v>
      </c>
    </row>
    <row r="359" spans="1:5" x14ac:dyDescent="0.2">
      <c r="A359" s="1">
        <v>45931</v>
      </c>
      <c r="B359">
        <v>1230.7270615466223</v>
      </c>
      <c r="C359" s="2">
        <f t="shared" si="3"/>
        <v>1230.7270615466223</v>
      </c>
      <c r="D359" s="2">
        <f t="shared" si="4"/>
        <v>-96723.708616834745</v>
      </c>
      <c r="E359" s="2">
        <f t="shared" si="5"/>
        <v>99185.162739927997</v>
      </c>
    </row>
    <row r="360" spans="1:5" x14ac:dyDescent="0.2">
      <c r="A360" s="1">
        <v>45962</v>
      </c>
      <c r="B360">
        <v>4406.8719724248494</v>
      </c>
      <c r="C360" s="2">
        <f t="shared" si="3"/>
        <v>4406.8719724248494</v>
      </c>
      <c r="D360" s="2">
        <f t="shared" si="4"/>
        <v>-94404.756039999382</v>
      </c>
      <c r="E360" s="2">
        <f t="shared" si="5"/>
        <v>103218.49998484908</v>
      </c>
    </row>
    <row r="361" spans="1:5" x14ac:dyDescent="0.2">
      <c r="A361" s="1">
        <v>45992</v>
      </c>
      <c r="B361">
        <v>-1716.3779099867768</v>
      </c>
      <c r="C361" s="2">
        <f t="shared" si="3"/>
        <v>-1716.3779099867768</v>
      </c>
      <c r="D361" s="2">
        <f t="shared" si="4"/>
        <v>-101380.84516831271</v>
      </c>
      <c r="E361" s="2">
        <f t="shared" si="5"/>
        <v>97948.089348339141</v>
      </c>
    </row>
    <row r="362" spans="1:5" x14ac:dyDescent="0.2">
      <c r="A362" s="1">
        <v>46023</v>
      </c>
      <c r="B362">
        <v>-427.43468647342729</v>
      </c>
      <c r="C362" s="2">
        <f t="shared" si="3"/>
        <v>-427.43468647342729</v>
      </c>
      <c r="D362" s="2">
        <f t="shared" si="4"/>
        <v>-100940.50424052545</v>
      </c>
      <c r="E362" s="2">
        <f t="shared" si="5"/>
        <v>100085.6348675786</v>
      </c>
    </row>
    <row r="363" spans="1:5" x14ac:dyDescent="0.2">
      <c r="A363" s="1">
        <v>46054</v>
      </c>
      <c r="B363">
        <v>-1395.0880071217839</v>
      </c>
      <c r="C363" s="2">
        <f t="shared" ref="C363:C394" si="6">_xlfn.FORECAST.ETS(A363,$B$2:$B$298,$A$2:$A$298,157,1)</f>
        <v>-1395.0880071217839</v>
      </c>
      <c r="D363" s="2">
        <f t="shared" ref="D363:D394" si="7">C363-_xlfn.FORECAST.ETS.CONFINT(A363,$B$2:$B$298,$A$2:$A$298,0.95,157,1)</f>
        <v>-102752.63461411062</v>
      </c>
      <c r="E363" s="2">
        <f t="shared" ref="E363:E394" si="8">C363+_xlfn.FORECAST.ETS.CONFINT(A363,$B$2:$B$298,$A$2:$A$298,0.95,157,1)</f>
        <v>99962.458599867052</v>
      </c>
    </row>
    <row r="364" spans="1:5" x14ac:dyDescent="0.2">
      <c r="A364" s="1">
        <v>46082</v>
      </c>
      <c r="B364">
        <v>-2381.8810607780647</v>
      </c>
      <c r="C364" s="2">
        <f t="shared" si="6"/>
        <v>-2381.8810607780647</v>
      </c>
      <c r="D364" s="2">
        <f t="shared" si="7"/>
        <v>-104579.88698439408</v>
      </c>
      <c r="E364" s="2">
        <f t="shared" si="8"/>
        <v>99816.124862837954</v>
      </c>
    </row>
    <row r="365" spans="1:5" x14ac:dyDescent="0.2">
      <c r="A365" s="1">
        <v>46113</v>
      </c>
      <c r="B365">
        <v>-2533.4846012984995</v>
      </c>
      <c r="C365" s="2">
        <f t="shared" si="6"/>
        <v>-2533.4846012984995</v>
      </c>
      <c r="D365" s="2">
        <f t="shared" si="7"/>
        <v>-105568.03562546318</v>
      </c>
      <c r="E365" s="2">
        <f t="shared" si="8"/>
        <v>100501.06642286619</v>
      </c>
    </row>
    <row r="366" spans="1:5" x14ac:dyDescent="0.2">
      <c r="A366" s="1">
        <v>46143</v>
      </c>
      <c r="B366">
        <v>7535.3166693991516</v>
      </c>
      <c r="C366" s="2">
        <f t="shared" si="6"/>
        <v>7535.3166693991516</v>
      </c>
      <c r="D366" s="2">
        <f t="shared" si="7"/>
        <v>-96331.964974042479</v>
      </c>
      <c r="E366" s="2">
        <f t="shared" si="8"/>
        <v>111402.59831284078</v>
      </c>
    </row>
    <row r="367" spans="1:5" x14ac:dyDescent="0.2">
      <c r="A367" s="1">
        <v>46174</v>
      </c>
      <c r="B367">
        <v>15395.193447848578</v>
      </c>
      <c r="C367" s="2">
        <f t="shared" si="6"/>
        <v>15395.193447848578</v>
      </c>
      <c r="D367" s="2">
        <f t="shared" si="7"/>
        <v>-89301.100471042475</v>
      </c>
      <c r="E367" s="2">
        <f t="shared" si="8"/>
        <v>120091.48736673963</v>
      </c>
    </row>
    <row r="368" spans="1:5" x14ac:dyDescent="0.2">
      <c r="A368" s="1">
        <v>46204</v>
      </c>
      <c r="B368">
        <v>2189.5559366504845</v>
      </c>
      <c r="C368" s="2">
        <f t="shared" si="6"/>
        <v>2189.5559366504845</v>
      </c>
      <c r="D368" s="2">
        <f t="shared" si="7"/>
        <v>-103332.12463021916</v>
      </c>
      <c r="E368" s="2">
        <f t="shared" si="8"/>
        <v>107711.23650352014</v>
      </c>
    </row>
    <row r="369" spans="1:5" x14ac:dyDescent="0.2">
      <c r="A369" s="1">
        <v>46235</v>
      </c>
      <c r="B369">
        <v>-5808.7585846244292</v>
      </c>
      <c r="C369" s="2">
        <f t="shared" si="6"/>
        <v>-5808.7585846244292</v>
      </c>
      <c r="D369" s="2">
        <f t="shared" si="7"/>
        <v>-112152.28963264759</v>
      </c>
      <c r="E369" s="2">
        <f t="shared" si="8"/>
        <v>100534.77246339872</v>
      </c>
    </row>
    <row r="370" spans="1:5" x14ac:dyDescent="0.2">
      <c r="A370" s="1">
        <v>46266</v>
      </c>
      <c r="B370">
        <v>-6843.3205956944767</v>
      </c>
      <c r="C370" s="2">
        <f t="shared" si="6"/>
        <v>-6843.3205956944767</v>
      </c>
      <c r="D370" s="2">
        <f t="shared" si="7"/>
        <v>-114005.25231826968</v>
      </c>
      <c r="E370" s="2">
        <f t="shared" si="8"/>
        <v>100318.61112688073</v>
      </c>
    </row>
    <row r="371" spans="1:5" x14ac:dyDescent="0.2">
      <c r="A371" s="1">
        <v>46296</v>
      </c>
      <c r="B371">
        <v>-6349.6075731934689</v>
      </c>
      <c r="C371" s="2">
        <f t="shared" si="6"/>
        <v>-6349.6075731934689</v>
      </c>
      <c r="D371" s="2">
        <f t="shared" si="7"/>
        <v>-114326.5735694622</v>
      </c>
      <c r="E371" s="2">
        <f t="shared" si="8"/>
        <v>101627.35842307526</v>
      </c>
    </row>
    <row r="372" spans="1:5" x14ac:dyDescent="0.2">
      <c r="A372" s="1">
        <v>46327</v>
      </c>
      <c r="B372">
        <v>-3074.9210748274236</v>
      </c>
      <c r="C372" s="2">
        <f t="shared" si="6"/>
        <v>-3074.9210748274236</v>
      </c>
      <c r="D372" s="2">
        <f t="shared" si="7"/>
        <v>-111863.63553246435</v>
      </c>
      <c r="E372" s="2">
        <f t="shared" si="8"/>
        <v>105713.79338280951</v>
      </c>
    </row>
    <row r="373" spans="1:5" x14ac:dyDescent="0.2">
      <c r="A373" s="1">
        <v>46357</v>
      </c>
      <c r="B373">
        <v>4052.8620513180599</v>
      </c>
      <c r="C373" s="2">
        <f t="shared" si="6"/>
        <v>4052.8620513180599</v>
      </c>
      <c r="D373" s="2">
        <f t="shared" si="7"/>
        <v>-105544.39295590564</v>
      </c>
      <c r="E373" s="2">
        <f t="shared" si="8"/>
        <v>113650.11705854177</v>
      </c>
    </row>
    <row r="374" spans="1:5" x14ac:dyDescent="0.2">
      <c r="A374" s="1">
        <v>46388</v>
      </c>
      <c r="B374">
        <v>4836.1403055108331</v>
      </c>
      <c r="C374" s="2">
        <f t="shared" si="6"/>
        <v>4836.1403055108331</v>
      </c>
      <c r="D374" s="2">
        <f t="shared" si="7"/>
        <v>-105566.52267381102</v>
      </c>
      <c r="E374" s="2">
        <f t="shared" si="8"/>
        <v>115238.8032848327</v>
      </c>
    </row>
    <row r="375" spans="1:5" x14ac:dyDescent="0.2">
      <c r="A375" s="1">
        <v>46419</v>
      </c>
      <c r="B375">
        <v>3521.2721112218546</v>
      </c>
      <c r="C375" s="2">
        <f t="shared" si="6"/>
        <v>3521.2721112218546</v>
      </c>
      <c r="D375" s="2">
        <f t="shared" si="7"/>
        <v>-107683.73914552892</v>
      </c>
      <c r="E375" s="2">
        <f t="shared" si="8"/>
        <v>114726.28336797263</v>
      </c>
    </row>
    <row r="376" spans="1:5" x14ac:dyDescent="0.2">
      <c r="A376" s="1">
        <v>46447</v>
      </c>
      <c r="B376">
        <v>-304.68170410498328</v>
      </c>
      <c r="C376" s="2">
        <f t="shared" si="6"/>
        <v>-304.68170410498328</v>
      </c>
      <c r="D376" s="2">
        <f t="shared" si="7"/>
        <v>-112309.05208325724</v>
      </c>
      <c r="E376" s="2">
        <f t="shared" si="8"/>
        <v>111699.68867504728</v>
      </c>
    </row>
    <row r="377" spans="1:5" x14ac:dyDescent="0.2">
      <c r="A377" s="1">
        <v>46478</v>
      </c>
      <c r="B377">
        <v>1206.8393687614071</v>
      </c>
      <c r="C377" s="2">
        <f t="shared" si="6"/>
        <v>1206.8393687614071</v>
      </c>
      <c r="D377" s="2">
        <f t="shared" si="7"/>
        <v>-111593.96927648442</v>
      </c>
      <c r="E377" s="2">
        <f t="shared" si="8"/>
        <v>114007.64801400722</v>
      </c>
    </row>
    <row r="378" spans="1:5" x14ac:dyDescent="0.2">
      <c r="A378" s="1">
        <v>46508</v>
      </c>
      <c r="B378">
        <v>1730.6346404406709</v>
      </c>
      <c r="C378" s="2">
        <f t="shared" si="6"/>
        <v>1730.6346404406709</v>
      </c>
      <c r="D378" s="2">
        <f t="shared" si="7"/>
        <v>-111863.7575690082</v>
      </c>
      <c r="E378" s="2">
        <f t="shared" si="8"/>
        <v>115325.02684988953</v>
      </c>
    </row>
    <row r="379" spans="1:5" x14ac:dyDescent="0.2">
      <c r="A379" s="1">
        <v>46539</v>
      </c>
      <c r="B379">
        <v>15748.654653907324</v>
      </c>
      <c r="C379" s="2">
        <f t="shared" si="6"/>
        <v>15748.654653907324</v>
      </c>
      <c r="D379" s="2">
        <f t="shared" si="7"/>
        <v>-98636.530519328255</v>
      </c>
      <c r="E379" s="2">
        <f t="shared" si="8"/>
        <v>130133.83982714289</v>
      </c>
    </row>
    <row r="380" spans="1:5" x14ac:dyDescent="0.2">
      <c r="A380" s="1">
        <v>46569</v>
      </c>
      <c r="B380">
        <v>1946.1335070940736</v>
      </c>
      <c r="C380" s="2">
        <f t="shared" si="6"/>
        <v>1946.1335070940736</v>
      </c>
      <c r="D380" s="2">
        <f t="shared" si="7"/>
        <v>-113227.11616448605</v>
      </c>
      <c r="E380" s="2">
        <f t="shared" si="8"/>
        <v>117119.38317867419</v>
      </c>
    </row>
    <row r="381" spans="1:5" x14ac:dyDescent="0.2">
      <c r="A381" s="1">
        <v>46600</v>
      </c>
      <c r="B381">
        <v>-4464.080191074514</v>
      </c>
      <c r="C381" s="2">
        <f t="shared" si="6"/>
        <v>-4464.080191074514</v>
      </c>
      <c r="D381" s="2">
        <f t="shared" si="7"/>
        <v>-120422.72614587686</v>
      </c>
      <c r="E381" s="2">
        <f t="shared" si="8"/>
        <v>111494.56576372782</v>
      </c>
    </row>
    <row r="382" spans="1:5" x14ac:dyDescent="0.2">
      <c r="A382" s="1">
        <v>46631</v>
      </c>
      <c r="B382">
        <v>-4469.5511540003363</v>
      </c>
      <c r="C382" s="2">
        <f t="shared" si="6"/>
        <v>-4469.5511540003363</v>
      </c>
      <c r="D382" s="2">
        <f t="shared" si="7"/>
        <v>-121210.983620111</v>
      </c>
      <c r="E382" s="2">
        <f t="shared" si="8"/>
        <v>112271.88131211033</v>
      </c>
    </row>
    <row r="383" spans="1:5" x14ac:dyDescent="0.2">
      <c r="A383" s="1">
        <v>46661</v>
      </c>
      <c r="B383">
        <v>-4689.4002184314295</v>
      </c>
      <c r="C383" s="2">
        <f t="shared" si="6"/>
        <v>-4689.4002184314295</v>
      </c>
      <c r="D383" s="2">
        <f t="shared" si="7"/>
        <v>-122211.06613354622</v>
      </c>
      <c r="E383" s="2">
        <f t="shared" si="8"/>
        <v>112832.26569668336</v>
      </c>
    </row>
    <row r="384" spans="1:5" x14ac:dyDescent="0.2">
      <c r="A384" s="1">
        <v>46692</v>
      </c>
      <c r="B384">
        <v>6378.0578963370044</v>
      </c>
      <c r="C384" s="2">
        <f t="shared" si="6"/>
        <v>6378.0578963370044</v>
      </c>
      <c r="D384" s="2">
        <f t="shared" si="7"/>
        <v>-111921.34345122351</v>
      </c>
      <c r="E384" s="2">
        <f t="shared" si="8"/>
        <v>124677.45924389752</v>
      </c>
    </row>
    <row r="385" spans="1:5" x14ac:dyDescent="0.2">
      <c r="A385" s="1">
        <v>46722</v>
      </c>
      <c r="B385">
        <v>33180.739825279074</v>
      </c>
      <c r="C385" s="2">
        <f t="shared" si="6"/>
        <v>33180.739825279074</v>
      </c>
      <c r="D385" s="2">
        <f t="shared" si="7"/>
        <v>-85893.952386241726</v>
      </c>
      <c r="E385" s="2">
        <f t="shared" si="8"/>
        <v>152255.43203679987</v>
      </c>
    </row>
    <row r="386" spans="1:5" x14ac:dyDescent="0.2">
      <c r="A386" s="1">
        <v>46753</v>
      </c>
      <c r="B386">
        <v>33205.421455978576</v>
      </c>
      <c r="C386" s="2">
        <f t="shared" si="6"/>
        <v>33205.421455978576</v>
      </c>
      <c r="D386" s="2">
        <f t="shared" si="7"/>
        <v>-86642.168964281271</v>
      </c>
      <c r="E386" s="2">
        <f t="shared" si="8"/>
        <v>153053.01187623842</v>
      </c>
    </row>
    <row r="387" spans="1:5" x14ac:dyDescent="0.2">
      <c r="A387" s="1">
        <v>46784</v>
      </c>
      <c r="B387">
        <v>5961.2267476976522</v>
      </c>
      <c r="C387" s="2">
        <f t="shared" si="6"/>
        <v>5961.2267476976522</v>
      </c>
      <c r="D387" s="2">
        <f t="shared" si="7"/>
        <v>-114656.91966427445</v>
      </c>
      <c r="E387" s="2">
        <f t="shared" si="8"/>
        <v>126579.37315966976</v>
      </c>
    </row>
    <row r="388" spans="1:5" x14ac:dyDescent="0.2">
      <c r="A388" s="1">
        <v>46813</v>
      </c>
      <c r="B388">
        <v>3701.7065071937136</v>
      </c>
      <c r="C388" s="2">
        <f t="shared" si="6"/>
        <v>3701.7065071937136</v>
      </c>
      <c r="D388" s="2">
        <f t="shared" si="7"/>
        <v>-117684.70269938932</v>
      </c>
      <c r="E388" s="2">
        <f t="shared" si="8"/>
        <v>125088.11571377674</v>
      </c>
    </row>
    <row r="389" spans="1:5" x14ac:dyDescent="0.2">
      <c r="A389" s="1">
        <v>46844</v>
      </c>
      <c r="B389">
        <v>842.8492910219702</v>
      </c>
      <c r="C389" s="2">
        <f t="shared" si="6"/>
        <v>842.8492910219702</v>
      </c>
      <c r="D389" s="2">
        <f t="shared" si="7"/>
        <v>-121309.57716876436</v>
      </c>
      <c r="E389" s="2">
        <f t="shared" si="8"/>
        <v>122995.27575080829</v>
      </c>
    </row>
    <row r="390" spans="1:5" x14ac:dyDescent="0.2">
      <c r="A390" s="1">
        <v>46874</v>
      </c>
      <c r="B390">
        <v>-6554.6648763192334</v>
      </c>
      <c r="C390" s="2">
        <f t="shared" si="6"/>
        <v>-6554.6648763192334</v>
      </c>
      <c r="D390" s="2">
        <f t="shared" si="7"/>
        <v>-129470.90939079851</v>
      </c>
      <c r="E390" s="2">
        <f t="shared" si="8"/>
        <v>116361.57963816004</v>
      </c>
    </row>
    <row r="391" spans="1:5" x14ac:dyDescent="0.2">
      <c r="A391" s="1">
        <v>46905</v>
      </c>
      <c r="B391">
        <v>-4859.7168049933261</v>
      </c>
      <c r="C391" s="2">
        <f t="shared" si="6"/>
        <v>-4859.7168049933261</v>
      </c>
      <c r="D391" s="2">
        <f t="shared" si="7"/>
        <v>-128537.62525474097</v>
      </c>
      <c r="E391" s="2">
        <f t="shared" si="8"/>
        <v>118818.19164475432</v>
      </c>
    </row>
    <row r="392" spans="1:5" x14ac:dyDescent="0.2">
      <c r="A392" s="1">
        <v>46935</v>
      </c>
      <c r="B392">
        <v>-12442.274724209507</v>
      </c>
      <c r="C392" s="2">
        <f t="shared" si="6"/>
        <v>-12442.274724209507</v>
      </c>
      <c r="D392" s="2">
        <f t="shared" si="7"/>
        <v>-136879.73685175012</v>
      </c>
      <c r="E392" s="2">
        <f t="shared" si="8"/>
        <v>111995.1874033311</v>
      </c>
    </row>
    <row r="393" spans="1:5" x14ac:dyDescent="0.2">
      <c r="A393" s="1">
        <v>46966</v>
      </c>
      <c r="B393">
        <v>-10975.74000078949</v>
      </c>
      <c r="C393" s="2">
        <f t="shared" si="6"/>
        <v>-10975.74000078949</v>
      </c>
      <c r="D393" s="2">
        <f t="shared" si="7"/>
        <v>-136170.68823795667</v>
      </c>
      <c r="E393" s="2">
        <f t="shared" si="8"/>
        <v>114219.20823637769</v>
      </c>
    </row>
    <row r="394" spans="1:5" x14ac:dyDescent="0.2">
      <c r="A394" s="1">
        <v>46997</v>
      </c>
      <c r="B394">
        <v>-9292.7618103096156</v>
      </c>
      <c r="C394" s="2">
        <f t="shared" si="6"/>
        <v>-9292.7618103096156</v>
      </c>
      <c r="D394" s="2">
        <f t="shared" si="7"/>
        <v>-135243.17014804643</v>
      </c>
      <c r="E394" s="2">
        <f t="shared" si="8"/>
        <v>116657.64652742721</v>
      </c>
    </row>
    <row r="395" spans="1:5" x14ac:dyDescent="0.2">
      <c r="A395" s="1">
        <v>47027</v>
      </c>
      <c r="B395">
        <v>1620.5005938609188</v>
      </c>
      <c r="C395" s="2">
        <f t="shared" ref="C395:C421" si="9">_xlfn.FORECAST.ETS(A395,$B$2:$B$298,$A$2:$A$298,157,1)</f>
        <v>1620.5005938609188</v>
      </c>
      <c r="D395" s="2">
        <f t="shared" ref="D395:D421" si="10">C395-_xlfn.FORECAST.ETS.CONFINT(A395,$B$2:$B$298,$A$2:$A$298,0.95,157,1)</f>
        <v>-125083.38230479773</v>
      </c>
      <c r="E395" s="2">
        <f t="shared" ref="E395:E421" si="11">C395+_xlfn.FORECAST.ETS.CONFINT(A395,$B$2:$B$298,$A$2:$A$298,0.95,157,1)</f>
        <v>128324.38349251958</v>
      </c>
    </row>
    <row r="396" spans="1:5" x14ac:dyDescent="0.2">
      <c r="A396" s="1">
        <v>47058</v>
      </c>
      <c r="B396">
        <v>3423.8323203895598</v>
      </c>
      <c r="C396" s="2">
        <f t="shared" si="9"/>
        <v>3423.8323203895598</v>
      </c>
      <c r="D396" s="2">
        <f t="shared" si="10"/>
        <v>-124031.57901791703</v>
      </c>
      <c r="E396" s="2">
        <f t="shared" si="11"/>
        <v>130879.24365869614</v>
      </c>
    </row>
    <row r="397" spans="1:5" x14ac:dyDescent="0.2">
      <c r="A397" s="1">
        <v>47088</v>
      </c>
      <c r="B397">
        <v>6775.6674294489931</v>
      </c>
      <c r="C397" s="2">
        <f t="shared" si="9"/>
        <v>6775.6674294489931</v>
      </c>
      <c r="D397" s="2">
        <f t="shared" si="10"/>
        <v>-121429.36463150139</v>
      </c>
      <c r="E397" s="2">
        <f t="shared" si="11"/>
        <v>134980.69949039939</v>
      </c>
    </row>
    <row r="398" spans="1:5" x14ac:dyDescent="0.2">
      <c r="A398" s="1">
        <v>47119</v>
      </c>
      <c r="B398">
        <v>3364.6381050650966</v>
      </c>
      <c r="C398" s="2">
        <f t="shared" si="9"/>
        <v>3364.6381050650966</v>
      </c>
      <c r="D398" s="2">
        <f t="shared" si="10"/>
        <v>-125588.14438698131</v>
      </c>
      <c r="E398" s="2">
        <f t="shared" si="11"/>
        <v>132317.42059711152</v>
      </c>
    </row>
    <row r="399" spans="1:5" x14ac:dyDescent="0.2">
      <c r="A399" s="1">
        <v>47150</v>
      </c>
      <c r="B399">
        <v>1503.0335274499412</v>
      </c>
      <c r="C399" s="2">
        <f t="shared" si="9"/>
        <v>1503.0335274499412</v>
      </c>
      <c r="D399" s="2">
        <f t="shared" si="10"/>
        <v>-128195.66558452639</v>
      </c>
      <c r="E399" s="2">
        <f t="shared" si="11"/>
        <v>131201.73263942628</v>
      </c>
    </row>
    <row r="400" spans="1:5" x14ac:dyDescent="0.2">
      <c r="A400" s="1">
        <v>47178</v>
      </c>
      <c r="B400">
        <v>-3409.9508717098524</v>
      </c>
      <c r="C400" s="2">
        <f t="shared" si="9"/>
        <v>-3409.9508717098524</v>
      </c>
      <c r="D400" s="2">
        <f t="shared" si="10"/>
        <v>-133852.76836002542</v>
      </c>
      <c r="E400" s="2">
        <f t="shared" si="11"/>
        <v>127032.86661660572</v>
      </c>
    </row>
    <row r="401" spans="1:5" x14ac:dyDescent="0.2">
      <c r="A401" s="1">
        <v>47209</v>
      </c>
      <c r="B401">
        <v>-4555.6304642257392</v>
      </c>
      <c r="C401" s="2">
        <f t="shared" si="9"/>
        <v>-4555.6304642257392</v>
      </c>
      <c r="D401" s="2">
        <f t="shared" si="10"/>
        <v>-135740.80277093512</v>
      </c>
      <c r="E401" s="2">
        <f t="shared" si="11"/>
        <v>126629.54184248362</v>
      </c>
    </row>
    <row r="402" spans="1:5" x14ac:dyDescent="0.2">
      <c r="A402" s="1">
        <v>47239</v>
      </c>
      <c r="B402">
        <v>-4718.3693958406384</v>
      </c>
      <c r="C402" s="2">
        <f t="shared" si="9"/>
        <v>-4718.3693958406384</v>
      </c>
      <c r="D402" s="2">
        <f t="shared" si="10"/>
        <v>-136644.16679626919</v>
      </c>
      <c r="E402" s="2">
        <f t="shared" si="11"/>
        <v>127207.4280045879</v>
      </c>
    </row>
    <row r="403" spans="1:5" x14ac:dyDescent="0.2">
      <c r="A403" s="1">
        <v>47270</v>
      </c>
      <c r="B403">
        <v>-2451.2964202430544</v>
      </c>
      <c r="C403" s="2">
        <f t="shared" si="9"/>
        <v>-2451.2964202430544</v>
      </c>
      <c r="D403" s="2">
        <f t="shared" si="10"/>
        <v>-135116.02219891621</v>
      </c>
      <c r="E403" s="2">
        <f t="shared" si="11"/>
        <v>130213.4293584301</v>
      </c>
    </row>
    <row r="404" spans="1:5" x14ac:dyDescent="0.2">
      <c r="A404" s="1">
        <v>47300</v>
      </c>
      <c r="B404">
        <v>-658.30228611827465</v>
      </c>
      <c r="C404" s="2">
        <f t="shared" si="9"/>
        <v>-658.30228611827465</v>
      </c>
      <c r="D404" s="2">
        <f t="shared" si="10"/>
        <v>-134060.2919398068</v>
      </c>
      <c r="E404" s="2">
        <f t="shared" si="11"/>
        <v>132743.68736757027</v>
      </c>
    </row>
    <row r="405" spans="1:5" x14ac:dyDescent="0.2">
      <c r="A405" s="1">
        <v>47331</v>
      </c>
      <c r="B405">
        <v>-3070.3053099407389</v>
      </c>
      <c r="C405" s="2">
        <f t="shared" si="9"/>
        <v>-3070.3053099407389</v>
      </c>
      <c r="D405" s="2">
        <f t="shared" si="10"/>
        <v>-137207.92577669348</v>
      </c>
      <c r="E405" s="2">
        <f t="shared" si="11"/>
        <v>131067.31515681199</v>
      </c>
    </row>
    <row r="406" spans="1:5" x14ac:dyDescent="0.2">
      <c r="A406" s="1">
        <v>47362</v>
      </c>
      <c r="B406">
        <v>-4211.2689744949548</v>
      </c>
      <c r="C406" s="2">
        <f t="shared" si="9"/>
        <v>-4211.2689744949548</v>
      </c>
      <c r="D406" s="2">
        <f t="shared" si="10"/>
        <v>-139082.91788758856</v>
      </c>
      <c r="E406" s="2">
        <f t="shared" si="11"/>
        <v>130660.37993859865</v>
      </c>
    </row>
    <row r="407" spans="1:5" x14ac:dyDescent="0.2">
      <c r="A407" s="1">
        <v>47392</v>
      </c>
      <c r="B407">
        <v>-4356.9092155638691</v>
      </c>
      <c r="C407" s="2">
        <f t="shared" si="9"/>
        <v>-4356.9092155638691</v>
      </c>
      <c r="D407" s="2">
        <f t="shared" si="10"/>
        <v>-139961.01418135111</v>
      </c>
      <c r="E407" s="2">
        <f t="shared" si="11"/>
        <v>131247.19575022336</v>
      </c>
    </row>
    <row r="408" spans="1:5" x14ac:dyDescent="0.2">
      <c r="A408" s="1">
        <v>47423</v>
      </c>
      <c r="B408">
        <v>-4733.3317882538195</v>
      </c>
      <c r="C408" s="2">
        <f t="shared" si="9"/>
        <v>-4733.3317882538195</v>
      </c>
      <c r="D408" s="2">
        <f t="shared" si="10"/>
        <v>-141068.34968694291</v>
      </c>
      <c r="E408" s="2">
        <f t="shared" si="11"/>
        <v>131601.68611043526</v>
      </c>
    </row>
    <row r="409" spans="1:5" x14ac:dyDescent="0.2">
      <c r="A409" s="1">
        <v>47453</v>
      </c>
      <c r="B409">
        <v>-3841.5921592685099</v>
      </c>
      <c r="C409" s="2">
        <f t="shared" si="9"/>
        <v>-3841.5921592685099</v>
      </c>
      <c r="D409" s="2">
        <f t="shared" si="10"/>
        <v>-140906.00846771288</v>
      </c>
      <c r="E409" s="2">
        <f t="shared" si="11"/>
        <v>133222.82414917587</v>
      </c>
    </row>
    <row r="410" spans="1:5" x14ac:dyDescent="0.2">
      <c r="A410" s="1">
        <v>47484</v>
      </c>
      <c r="B410">
        <v>9507.1431706077583</v>
      </c>
      <c r="C410" s="2">
        <f t="shared" si="9"/>
        <v>9507.1431706077583</v>
      </c>
      <c r="D410" s="2">
        <f t="shared" si="10"/>
        <v>-128285.18496501505</v>
      </c>
      <c r="E410" s="2">
        <f t="shared" si="11"/>
        <v>147299.47130623058</v>
      </c>
    </row>
    <row r="411" spans="1:5" x14ac:dyDescent="0.2">
      <c r="A411" s="1">
        <v>47515</v>
      </c>
      <c r="B411">
        <v>2162.4965569501719</v>
      </c>
      <c r="C411" s="2">
        <f t="shared" si="9"/>
        <v>2162.4965569501719</v>
      </c>
      <c r="D411" s="2">
        <f t="shared" si="10"/>
        <v>-136356.28412806944</v>
      </c>
      <c r="E411" s="2">
        <f t="shared" si="11"/>
        <v>140681.2772419698</v>
      </c>
    </row>
    <row r="412" spans="1:5" x14ac:dyDescent="0.2">
      <c r="A412" s="1">
        <v>47543</v>
      </c>
      <c r="B412">
        <v>-2473.3918630918643</v>
      </c>
      <c r="C412" s="2">
        <f t="shared" si="9"/>
        <v>-2473.3918630918643</v>
      </c>
      <c r="D412" s="2">
        <f t="shared" si="10"/>
        <v>-141717.19250825405</v>
      </c>
      <c r="E412" s="2">
        <f t="shared" si="11"/>
        <v>136770.4087820703</v>
      </c>
    </row>
    <row r="413" spans="1:5" x14ac:dyDescent="0.2">
      <c r="A413" s="1">
        <v>47574</v>
      </c>
      <c r="B413">
        <v>-4477.9136673756893</v>
      </c>
      <c r="C413" s="2">
        <f t="shared" si="9"/>
        <v>-4477.9136673756893</v>
      </c>
      <c r="D413" s="2">
        <f t="shared" si="10"/>
        <v>-144445.32777443615</v>
      </c>
      <c r="E413" s="2">
        <f t="shared" si="11"/>
        <v>135489.50043968478</v>
      </c>
    </row>
    <row r="414" spans="1:5" x14ac:dyDescent="0.2">
      <c r="A414" s="1">
        <v>47604</v>
      </c>
      <c r="B414">
        <v>-4759.9260521506667</v>
      </c>
      <c r="C414" s="2">
        <f t="shared" si="9"/>
        <v>-4759.9260521506667</v>
      </c>
      <c r="D414" s="2">
        <f t="shared" si="10"/>
        <v>-145449.57263438674</v>
      </c>
      <c r="E414" s="2">
        <f t="shared" si="11"/>
        <v>135929.72053008541</v>
      </c>
    </row>
    <row r="415" spans="1:5" x14ac:dyDescent="0.2">
      <c r="A415" s="1">
        <v>47635</v>
      </c>
      <c r="B415">
        <v>-4948.0323512411514</v>
      </c>
      <c r="C415" s="2">
        <f t="shared" si="9"/>
        <v>-4948.0323512411514</v>
      </c>
      <c r="D415" s="2">
        <f t="shared" si="10"/>
        <v>-146358.55537130492</v>
      </c>
      <c r="E415" s="2">
        <f t="shared" si="11"/>
        <v>136462.4906688226</v>
      </c>
    </row>
    <row r="416" spans="1:5" x14ac:dyDescent="0.2">
      <c r="A416" s="1">
        <v>47665</v>
      </c>
      <c r="B416">
        <v>-5012.6490092171753</v>
      </c>
      <c r="C416" s="2">
        <f t="shared" si="9"/>
        <v>-5012.6490092171753</v>
      </c>
      <c r="D416" s="2">
        <f t="shared" si="10"/>
        <v>-147142.716833674</v>
      </c>
      <c r="E416" s="2">
        <f t="shared" si="11"/>
        <v>137117.41881523962</v>
      </c>
    </row>
    <row r="417" spans="1:5" x14ac:dyDescent="0.2">
      <c r="A417" s="1">
        <v>47696</v>
      </c>
      <c r="B417">
        <v>-4912.1270169353784</v>
      </c>
      <c r="C417" s="2">
        <f t="shared" si="9"/>
        <v>-4912.1270169353784</v>
      </c>
      <c r="D417" s="2">
        <f t="shared" si="10"/>
        <v>-147760.43188686206</v>
      </c>
      <c r="E417" s="2">
        <f t="shared" si="11"/>
        <v>137936.1778529913</v>
      </c>
    </row>
    <row r="418" spans="1:5" x14ac:dyDescent="0.2">
      <c r="A418" s="1">
        <v>47727</v>
      </c>
      <c r="B418">
        <v>-4956.6220098276344</v>
      </c>
      <c r="C418" s="2">
        <f t="shared" si="9"/>
        <v>-4956.6220098276344</v>
      </c>
      <c r="D418" s="2">
        <f t="shared" si="10"/>
        <v>-148521.87952687222</v>
      </c>
      <c r="E418" s="2">
        <f t="shared" si="11"/>
        <v>138608.63550721694</v>
      </c>
    </row>
    <row r="419" spans="1:5" x14ac:dyDescent="0.2">
      <c r="A419" s="1">
        <v>47757</v>
      </c>
      <c r="B419">
        <v>-4801.9389546537859</v>
      </c>
      <c r="C419" s="2">
        <f t="shared" si="9"/>
        <v>-4801.9389546537859</v>
      </c>
      <c r="D419" s="2">
        <f t="shared" si="10"/>
        <v>-149082.88758198643</v>
      </c>
      <c r="E419" s="2">
        <f t="shared" si="11"/>
        <v>139479.00967267889</v>
      </c>
    </row>
    <row r="420" spans="1:5" x14ac:dyDescent="0.2">
      <c r="A420" s="1">
        <v>47788</v>
      </c>
      <c r="B420">
        <v>-4752.1380962030344</v>
      </c>
      <c r="C420" s="2">
        <f t="shared" si="9"/>
        <v>-4752.1380962030344</v>
      </c>
      <c r="D420" s="2">
        <f t="shared" si="10"/>
        <v>-149747.53867381258</v>
      </c>
      <c r="E420" s="2">
        <f t="shared" si="11"/>
        <v>140243.26248140651</v>
      </c>
    </row>
    <row r="421" spans="1:5" x14ac:dyDescent="0.2">
      <c r="A421" s="1">
        <v>47818</v>
      </c>
      <c r="B421">
        <v>-4786.2902452750041</v>
      </c>
      <c r="C421" s="2">
        <f t="shared" si="9"/>
        <v>-4786.2902452750041</v>
      </c>
      <c r="D421" s="2">
        <f t="shared" si="10"/>
        <v>-150494.92551908962</v>
      </c>
      <c r="E421" s="2">
        <f t="shared" si="11"/>
        <v>140922.3450285396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1BE8-9C11-448C-98C9-4E22B8B77C03}">
  <dimension ref="A1:H412"/>
  <sheetViews>
    <sheetView workbookViewId="0">
      <selection activeCell="B299" sqref="B299:B412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4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2.6529999999999998E-5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2.83E-5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1.181E-5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3.218E-5</v>
      </c>
      <c r="G5" t="s">
        <v>18</v>
      </c>
      <c r="H5" s="3">
        <f>_xlfn.FORECAST.ETS.STAT($B$2:$B$298,$A$2:$A$298,4,157,1)</f>
        <v>0.91796635789515968</v>
      </c>
    </row>
    <row r="6" spans="1:8" x14ac:dyDescent="0.2">
      <c r="A6" s="1">
        <v>35186</v>
      </c>
      <c r="B6" s="2">
        <v>2.3609999999999999E-5</v>
      </c>
      <c r="G6" t="s">
        <v>19</v>
      </c>
      <c r="H6" s="3">
        <f>_xlfn.FORECAST.ETS.STAT($B$2:$B$298,$A$2:$A$298,5,157,1)</f>
        <v>1.7809728319821885</v>
      </c>
    </row>
    <row r="7" spans="1:8" x14ac:dyDescent="0.2">
      <c r="A7" s="1">
        <v>35217</v>
      </c>
      <c r="B7" s="2">
        <v>1.1770000000000001E-5</v>
      </c>
      <c r="G7" t="s">
        <v>20</v>
      </c>
      <c r="H7" s="3">
        <f>_xlfn.FORECAST.ETS.STAT($B$2:$B$298,$A$2:$A$298,6,157,1)</f>
        <v>0.55992054670269797</v>
      </c>
    </row>
    <row r="8" spans="1:8" x14ac:dyDescent="0.2">
      <c r="A8" s="1">
        <v>35247</v>
      </c>
      <c r="B8" s="2">
        <v>1.296E-5</v>
      </c>
      <c r="G8" t="s">
        <v>21</v>
      </c>
      <c r="H8" s="3">
        <f>_xlfn.FORECAST.ETS.STAT($B$2:$B$298,$A$2:$A$298,7,157,1)</f>
        <v>1.6228116369065317</v>
      </c>
    </row>
    <row r="9" spans="1:8" x14ac:dyDescent="0.2">
      <c r="A9" s="1">
        <v>35278</v>
      </c>
      <c r="B9" s="2">
        <v>4.2700000000000001E-5</v>
      </c>
    </row>
    <row r="10" spans="1:8" x14ac:dyDescent="0.2">
      <c r="A10" s="1">
        <v>35309</v>
      </c>
      <c r="B10" s="2">
        <v>1.605E-5</v>
      </c>
    </row>
    <row r="11" spans="1:8" x14ac:dyDescent="0.2">
      <c r="A11" s="1">
        <v>35339</v>
      </c>
      <c r="B11" s="2">
        <v>1.4569999999999999E-5</v>
      </c>
    </row>
    <row r="12" spans="1:8" x14ac:dyDescent="0.2">
      <c r="A12" s="1">
        <v>35370</v>
      </c>
      <c r="B12" s="2">
        <v>2.3499999999999999E-5</v>
      </c>
    </row>
    <row r="13" spans="1:8" x14ac:dyDescent="0.2">
      <c r="A13" s="1">
        <v>35400</v>
      </c>
      <c r="B13" s="2">
        <v>1.093E-4</v>
      </c>
    </row>
    <row r="14" spans="1:8" x14ac:dyDescent="0.2">
      <c r="A14" s="1">
        <v>35431</v>
      </c>
      <c r="B14" s="2">
        <v>2.83E-5</v>
      </c>
    </row>
    <row r="15" spans="1:8" x14ac:dyDescent="0.2">
      <c r="A15" s="1">
        <v>35462</v>
      </c>
      <c r="B15" s="2">
        <v>1.5290000000000001E-5</v>
      </c>
    </row>
    <row r="16" spans="1:8" x14ac:dyDescent="0.2">
      <c r="A16" s="1">
        <v>35490</v>
      </c>
      <c r="B16" s="2">
        <v>5.8220000000000002E-5</v>
      </c>
    </row>
    <row r="17" spans="1:2" x14ac:dyDescent="0.2">
      <c r="A17" s="1">
        <v>35521</v>
      </c>
      <c r="B17" s="2">
        <v>7.7689999999999996E-5</v>
      </c>
    </row>
    <row r="18" spans="1:2" x14ac:dyDescent="0.2">
      <c r="A18" s="1">
        <v>35551</v>
      </c>
      <c r="B18" s="2">
        <v>3.1920000000000001E-4</v>
      </c>
    </row>
    <row r="19" spans="1:2" x14ac:dyDescent="0.2">
      <c r="A19" s="1">
        <v>35582</v>
      </c>
      <c r="B19" s="2">
        <v>3.2669999999999997E-5</v>
      </c>
    </row>
    <row r="20" spans="1:2" x14ac:dyDescent="0.2">
      <c r="A20" s="1">
        <v>35612</v>
      </c>
      <c r="B20" s="2">
        <v>9.5670000000000001E-6</v>
      </c>
    </row>
    <row r="21" spans="1:2" x14ac:dyDescent="0.2">
      <c r="A21" s="1">
        <v>35643</v>
      </c>
      <c r="B21" s="2">
        <v>1.5909999999999998E-5</v>
      </c>
    </row>
    <row r="22" spans="1:2" x14ac:dyDescent="0.2">
      <c r="A22" s="1">
        <v>35674</v>
      </c>
      <c r="B22" s="2">
        <v>2.185E-4</v>
      </c>
    </row>
    <row r="23" spans="1:2" x14ac:dyDescent="0.2">
      <c r="A23" s="1">
        <v>35704</v>
      </c>
      <c r="B23" s="2">
        <v>4.0819999999999997E-3</v>
      </c>
    </row>
    <row r="24" spans="1:2" x14ac:dyDescent="0.2">
      <c r="A24" s="1">
        <v>35735</v>
      </c>
      <c r="B24" s="2">
        <v>1.294E-3</v>
      </c>
    </row>
    <row r="25" spans="1:2" x14ac:dyDescent="0.2">
      <c r="A25" s="1">
        <v>35765</v>
      </c>
      <c r="B25" s="2">
        <v>2.6919999999999999E-3</v>
      </c>
    </row>
    <row r="26" spans="1:2" x14ac:dyDescent="0.2">
      <c r="A26" s="1">
        <v>35796</v>
      </c>
      <c r="B26" s="2">
        <v>1.1130000000000001E-3</v>
      </c>
    </row>
    <row r="27" spans="1:2" x14ac:dyDescent="0.2">
      <c r="A27" s="1">
        <v>35827</v>
      </c>
      <c r="B27" s="2">
        <v>5.6340000000000003E-4</v>
      </c>
    </row>
    <row r="28" spans="1:2" x14ac:dyDescent="0.2">
      <c r="A28" s="1">
        <v>35855</v>
      </c>
      <c r="B28" s="2">
        <v>2.6029999999999998E-3</v>
      </c>
    </row>
    <row r="29" spans="1:2" x14ac:dyDescent="0.2">
      <c r="A29" s="1">
        <v>35886</v>
      </c>
      <c r="B29" s="2">
        <v>3.1189999999999998E-3</v>
      </c>
    </row>
    <row r="30" spans="1:2" x14ac:dyDescent="0.2">
      <c r="A30" s="1">
        <v>35916</v>
      </c>
      <c r="B30" s="2">
        <v>6.5440000000000003E-3</v>
      </c>
    </row>
    <row r="31" spans="1:2" x14ac:dyDescent="0.2">
      <c r="A31" s="1">
        <v>35947</v>
      </c>
      <c r="B31" s="2">
        <v>1.6130000000000001E-3</v>
      </c>
    </row>
    <row r="32" spans="1:2" x14ac:dyDescent="0.2">
      <c r="A32" s="1">
        <v>35977</v>
      </c>
      <c r="B32" s="2">
        <v>7.809E-3</v>
      </c>
    </row>
    <row r="33" spans="1:2" x14ac:dyDescent="0.2">
      <c r="A33" s="1">
        <v>36008</v>
      </c>
      <c r="B33" s="2">
        <v>2.3349999999999999E-2</v>
      </c>
    </row>
    <row r="34" spans="1:2" x14ac:dyDescent="0.2">
      <c r="A34" s="1">
        <v>36039</v>
      </c>
      <c r="B34" s="2">
        <v>0.36220000000000002</v>
      </c>
    </row>
    <row r="35" spans="1:2" x14ac:dyDescent="0.2">
      <c r="A35" s="1">
        <v>36069</v>
      </c>
      <c r="B35" s="2">
        <v>9.1810000000000003E-2</v>
      </c>
    </row>
    <row r="36" spans="1:2" x14ac:dyDescent="0.2">
      <c r="A36" s="1">
        <v>36100</v>
      </c>
      <c r="B36" s="2">
        <v>2.5559999999999999E-2</v>
      </c>
    </row>
    <row r="37" spans="1:2" x14ac:dyDescent="0.2">
      <c r="A37" s="1">
        <v>36130</v>
      </c>
      <c r="B37" s="2">
        <v>0.34770000000000001</v>
      </c>
    </row>
    <row r="38" spans="1:2" x14ac:dyDescent="0.2">
      <c r="A38" s="1">
        <v>36161</v>
      </c>
      <c r="B38" s="2">
        <v>0.28360000000000002</v>
      </c>
    </row>
    <row r="39" spans="1:2" x14ac:dyDescent="0.2">
      <c r="A39" s="1">
        <v>36192</v>
      </c>
      <c r="B39" s="2">
        <v>7.6829999999999997E-3</v>
      </c>
    </row>
    <row r="40" spans="1:2" x14ac:dyDescent="0.2">
      <c r="A40" s="1">
        <v>36220</v>
      </c>
      <c r="B40" s="2">
        <v>7.6829999999999997E-3</v>
      </c>
    </row>
    <row r="41" spans="1:2" x14ac:dyDescent="0.2">
      <c r="A41" s="1">
        <v>36251</v>
      </c>
      <c r="B41" s="2">
        <v>1.5730000000000001E-2</v>
      </c>
    </row>
    <row r="42" spans="1:2" x14ac:dyDescent="0.2">
      <c r="A42" s="1">
        <v>36281</v>
      </c>
      <c r="B42" s="2">
        <v>0.1192</v>
      </c>
    </row>
    <row r="43" spans="1:2" x14ac:dyDescent="0.2">
      <c r="A43" s="1">
        <v>36312</v>
      </c>
      <c r="B43" s="2">
        <v>0.38529999999999998</v>
      </c>
    </row>
    <row r="44" spans="1:2" x14ac:dyDescent="0.2">
      <c r="A44" s="1">
        <v>36342</v>
      </c>
      <c r="B44" s="2">
        <v>1.298</v>
      </c>
    </row>
    <row r="45" spans="1:2" x14ac:dyDescent="0.2">
      <c r="A45" s="1">
        <v>36373</v>
      </c>
      <c r="B45" s="2">
        <v>1.018</v>
      </c>
    </row>
    <row r="46" spans="1:2" x14ac:dyDescent="0.2">
      <c r="A46" s="1">
        <v>36404</v>
      </c>
      <c r="B46" s="2">
        <v>1.0900000000000001</v>
      </c>
    </row>
    <row r="47" spans="1:2" x14ac:dyDescent="0.2">
      <c r="A47" s="1">
        <v>36434</v>
      </c>
      <c r="B47" s="2">
        <v>0.11990000000000001</v>
      </c>
    </row>
    <row r="48" spans="1:2" x14ac:dyDescent="0.2">
      <c r="A48" s="1">
        <v>36465</v>
      </c>
      <c r="B48" s="2">
        <v>0.79320000000000002</v>
      </c>
    </row>
    <row r="49" spans="1:2" x14ac:dyDescent="0.2">
      <c r="A49" s="1">
        <v>36495</v>
      </c>
      <c r="B49" s="2">
        <v>0.60019999999999996</v>
      </c>
    </row>
    <row r="50" spans="1:2" x14ac:dyDescent="0.2">
      <c r="A50" s="1">
        <v>36526</v>
      </c>
      <c r="B50" s="2">
        <v>0.37390000000000001</v>
      </c>
    </row>
    <row r="51" spans="1:2" x14ac:dyDescent="0.2">
      <c r="A51" s="1">
        <v>36557</v>
      </c>
      <c r="B51" s="2">
        <v>0.1706</v>
      </c>
    </row>
    <row r="52" spans="1:2" x14ac:dyDescent="0.2">
      <c r="A52" s="1">
        <v>36586</v>
      </c>
      <c r="B52" s="2">
        <v>5.0449999999999999</v>
      </c>
    </row>
    <row r="53" spans="1:2" x14ac:dyDescent="0.2">
      <c r="A53" s="1">
        <v>36617</v>
      </c>
      <c r="B53" s="2">
        <v>6.1210000000000004</v>
      </c>
    </row>
    <row r="54" spans="1:2" x14ac:dyDescent="0.2">
      <c r="A54" s="1">
        <v>36647</v>
      </c>
      <c r="B54" s="2">
        <v>1.9</v>
      </c>
    </row>
    <row r="55" spans="1:2" x14ac:dyDescent="0.2">
      <c r="A55" s="1">
        <v>36678</v>
      </c>
      <c r="B55" s="2">
        <v>0.65649999999999997</v>
      </c>
    </row>
    <row r="56" spans="1:2" x14ac:dyDescent="0.2">
      <c r="A56" s="1">
        <v>36708</v>
      </c>
      <c r="B56" s="2">
        <v>0.55389999999999995</v>
      </c>
    </row>
    <row r="57" spans="1:2" x14ac:dyDescent="0.2">
      <c r="A57" s="1">
        <v>36739</v>
      </c>
      <c r="B57" s="2">
        <v>0.32419999999999999</v>
      </c>
    </row>
    <row r="58" spans="1:2" x14ac:dyDescent="0.2">
      <c r="A58" s="1">
        <v>36770</v>
      </c>
      <c r="B58" s="2">
        <v>0.82130000000000003</v>
      </c>
    </row>
    <row r="59" spans="1:2" x14ac:dyDescent="0.2">
      <c r="A59" s="1">
        <v>36800</v>
      </c>
      <c r="B59" s="2">
        <v>2.149</v>
      </c>
    </row>
    <row r="60" spans="1:2" x14ac:dyDescent="0.2">
      <c r="A60" s="1">
        <v>36831</v>
      </c>
      <c r="B60" s="2">
        <v>2.1150000000000002</v>
      </c>
    </row>
    <row r="61" spans="1:2" x14ac:dyDescent="0.2">
      <c r="A61" s="1">
        <v>36861</v>
      </c>
      <c r="B61" s="2">
        <v>1.5289999999999999</v>
      </c>
    </row>
    <row r="62" spans="1:2" x14ac:dyDescent="0.2">
      <c r="A62" s="1">
        <v>36892</v>
      </c>
      <c r="B62" s="2">
        <v>0.3679</v>
      </c>
    </row>
    <row r="63" spans="1:2" x14ac:dyDescent="0.2">
      <c r="A63" s="1">
        <v>36923</v>
      </c>
      <c r="B63" s="2">
        <v>0.2248</v>
      </c>
    </row>
    <row r="64" spans="1:2" x14ac:dyDescent="0.2">
      <c r="A64" s="1">
        <v>36951</v>
      </c>
      <c r="B64" s="2">
        <v>9.3420000000000003E-2</v>
      </c>
    </row>
    <row r="65" spans="1:2" x14ac:dyDescent="0.2">
      <c r="A65" s="1">
        <v>36982</v>
      </c>
      <c r="B65" s="2">
        <v>8.9320000000000004</v>
      </c>
    </row>
    <row r="66" spans="1:2" x14ac:dyDescent="0.2">
      <c r="A66" s="1">
        <v>37012</v>
      </c>
      <c r="B66" s="2">
        <v>1.1040000000000001</v>
      </c>
    </row>
    <row r="67" spans="1:2" x14ac:dyDescent="0.2">
      <c r="A67" s="1">
        <v>37043</v>
      </c>
      <c r="B67" s="2">
        <v>0.16850000000000001</v>
      </c>
    </row>
    <row r="68" spans="1:2" x14ac:dyDescent="0.2">
      <c r="A68" s="1">
        <v>37073</v>
      </c>
      <c r="B68" s="2">
        <v>9.7549999999999998E-2</v>
      </c>
    </row>
    <row r="69" spans="1:2" x14ac:dyDescent="0.2">
      <c r="A69" s="1">
        <v>37104</v>
      </c>
      <c r="B69" s="2">
        <v>4.512E-2</v>
      </c>
    </row>
    <row r="70" spans="1:2" x14ac:dyDescent="0.2">
      <c r="A70" s="1">
        <v>37135</v>
      </c>
      <c r="B70" s="2">
        <v>1.0429999999999999</v>
      </c>
    </row>
    <row r="71" spans="1:2" x14ac:dyDescent="0.2">
      <c r="A71" s="1">
        <v>37165</v>
      </c>
      <c r="B71" s="2">
        <v>25.33</v>
      </c>
    </row>
    <row r="72" spans="1:2" x14ac:dyDescent="0.2">
      <c r="A72" s="1">
        <v>37196</v>
      </c>
      <c r="B72" s="2">
        <v>16.04</v>
      </c>
    </row>
    <row r="73" spans="1:2" x14ac:dyDescent="0.2">
      <c r="A73" s="1">
        <v>37226</v>
      </c>
      <c r="B73" s="2">
        <v>8.3320000000000007</v>
      </c>
    </row>
    <row r="74" spans="1:2" x14ac:dyDescent="0.2">
      <c r="A74" s="1">
        <v>37257</v>
      </c>
      <c r="B74" s="2">
        <v>9.6319999999999997</v>
      </c>
    </row>
    <row r="75" spans="1:2" x14ac:dyDescent="0.2">
      <c r="A75" s="1">
        <v>37288</v>
      </c>
      <c r="B75" s="2">
        <v>9.5939999999999994</v>
      </c>
    </row>
    <row r="76" spans="1:2" x14ac:dyDescent="0.2">
      <c r="A76" s="1">
        <v>37316</v>
      </c>
      <c r="B76" s="2">
        <v>3.214</v>
      </c>
    </row>
    <row r="77" spans="1:2" x14ac:dyDescent="0.2">
      <c r="A77" s="1">
        <v>37347</v>
      </c>
      <c r="B77" s="2">
        <v>4.53</v>
      </c>
    </row>
    <row r="78" spans="1:2" x14ac:dyDescent="0.2">
      <c r="A78" s="1">
        <v>37377</v>
      </c>
      <c r="B78" s="2">
        <v>0.43559999999999999</v>
      </c>
    </row>
    <row r="79" spans="1:2" x14ac:dyDescent="0.2">
      <c r="A79" s="1">
        <v>37408</v>
      </c>
      <c r="B79" s="2">
        <v>0.66769999999999996</v>
      </c>
    </row>
    <row r="80" spans="1:2" x14ac:dyDescent="0.2">
      <c r="A80" s="1">
        <v>37438</v>
      </c>
      <c r="B80" s="2">
        <v>0.31480000000000002</v>
      </c>
    </row>
    <row r="81" spans="1:2" x14ac:dyDescent="0.2">
      <c r="A81" s="1">
        <v>37469</v>
      </c>
      <c r="B81" s="2">
        <v>3.1989999999999998</v>
      </c>
    </row>
    <row r="82" spans="1:2" x14ac:dyDescent="0.2">
      <c r="A82" s="1">
        <v>37500</v>
      </c>
      <c r="B82" s="2">
        <v>1.2549999999999999</v>
      </c>
    </row>
    <row r="83" spans="1:2" x14ac:dyDescent="0.2">
      <c r="A83" s="1">
        <v>37530</v>
      </c>
      <c r="B83" s="2">
        <v>1.575</v>
      </c>
    </row>
    <row r="84" spans="1:2" x14ac:dyDescent="0.2">
      <c r="A84" s="1">
        <v>37561</v>
      </c>
      <c r="B84" s="2">
        <v>0.79690000000000005</v>
      </c>
    </row>
    <row r="85" spans="1:2" x14ac:dyDescent="0.2">
      <c r="A85" s="1">
        <v>37591</v>
      </c>
      <c r="B85" s="2">
        <v>0.59209999999999996</v>
      </c>
    </row>
    <row r="86" spans="1:2" x14ac:dyDescent="0.2">
      <c r="A86" s="1">
        <v>37622</v>
      </c>
      <c r="B86" s="2">
        <v>3.3189999999999997E-2</v>
      </c>
    </row>
    <row r="87" spans="1:2" x14ac:dyDescent="0.2">
      <c r="A87" s="1">
        <v>37653</v>
      </c>
      <c r="B87" s="2">
        <v>4.3069999999999997E-2</v>
      </c>
    </row>
    <row r="88" spans="1:2" x14ac:dyDescent="0.2">
      <c r="A88" s="1">
        <v>37681</v>
      </c>
      <c r="B88" s="2">
        <v>4.052E-2</v>
      </c>
    </row>
    <row r="89" spans="1:2" x14ac:dyDescent="0.2">
      <c r="A89" s="1">
        <v>37712</v>
      </c>
      <c r="B89" s="2">
        <v>0.21809999999999999</v>
      </c>
    </row>
    <row r="90" spans="1:2" x14ac:dyDescent="0.2">
      <c r="A90" s="1">
        <v>37742</v>
      </c>
      <c r="B90" s="2">
        <v>0.41360000000000002</v>
      </c>
    </row>
    <row r="91" spans="1:2" x14ac:dyDescent="0.2">
      <c r="A91" s="1">
        <v>37773</v>
      </c>
      <c r="B91" s="2">
        <v>4.4670000000000001E-2</v>
      </c>
    </row>
    <row r="92" spans="1:2" x14ac:dyDescent="0.2">
      <c r="A92" s="1">
        <v>37803</v>
      </c>
      <c r="B92" s="2">
        <v>2.8049999999999999E-2</v>
      </c>
    </row>
    <row r="93" spans="1:2" x14ac:dyDescent="0.2">
      <c r="A93" s="1">
        <v>37834</v>
      </c>
      <c r="B93" s="2">
        <v>1.7739999999999999E-2</v>
      </c>
    </row>
    <row r="94" spans="1:2" x14ac:dyDescent="0.2">
      <c r="A94" s="1">
        <v>37865</v>
      </c>
      <c r="B94" s="2">
        <v>1.017E-2</v>
      </c>
    </row>
    <row r="95" spans="1:2" x14ac:dyDescent="0.2">
      <c r="A95" s="1">
        <v>37895</v>
      </c>
      <c r="B95" s="2">
        <v>6.3240000000000005E-2</v>
      </c>
    </row>
    <row r="96" spans="1:2" x14ac:dyDescent="0.2">
      <c r="A96" s="1">
        <v>37926</v>
      </c>
      <c r="B96" s="2">
        <v>3.1819999999999999</v>
      </c>
    </row>
    <row r="97" spans="1:2" x14ac:dyDescent="0.2">
      <c r="A97" s="1">
        <v>37956</v>
      </c>
      <c r="B97" s="2">
        <v>0.22220000000000001</v>
      </c>
    </row>
    <row r="98" spans="1:2" x14ac:dyDescent="0.2">
      <c r="A98" s="1">
        <v>37987</v>
      </c>
      <c r="B98" s="2">
        <v>2.23E-2</v>
      </c>
    </row>
    <row r="99" spans="1:2" x14ac:dyDescent="0.2">
      <c r="A99" s="1">
        <v>38018</v>
      </c>
      <c r="B99" s="2">
        <v>2.281E-3</v>
      </c>
    </row>
    <row r="100" spans="1:2" x14ac:dyDescent="0.2">
      <c r="A100" s="1">
        <v>38047</v>
      </c>
      <c r="B100" s="2">
        <v>1.0970000000000001E-2</v>
      </c>
    </row>
    <row r="101" spans="1:2" x14ac:dyDescent="0.2">
      <c r="A101" s="1">
        <v>38078</v>
      </c>
      <c r="B101" s="2">
        <v>5.8019999999999999E-3</v>
      </c>
    </row>
    <row r="102" spans="1:2" x14ac:dyDescent="0.2">
      <c r="A102" s="1">
        <v>38108</v>
      </c>
      <c r="B102" s="2">
        <v>1.9949999999999998E-3</v>
      </c>
    </row>
    <row r="103" spans="1:2" x14ac:dyDescent="0.2">
      <c r="A103" s="1">
        <v>38139</v>
      </c>
      <c r="B103" s="2">
        <v>3.444E-3</v>
      </c>
    </row>
    <row r="104" spans="1:2" x14ac:dyDescent="0.2">
      <c r="A104" s="1">
        <v>38169</v>
      </c>
      <c r="B104" s="2">
        <v>7.0069999999999996E-4</v>
      </c>
    </row>
    <row r="105" spans="1:2" x14ac:dyDescent="0.2">
      <c r="A105" s="1">
        <v>38200</v>
      </c>
      <c r="B105" s="2">
        <v>8.5280000000000002E-4</v>
      </c>
    </row>
    <row r="106" spans="1:2" x14ac:dyDescent="0.2">
      <c r="A106" s="1">
        <v>38231</v>
      </c>
      <c r="B106" s="2">
        <v>9.0079999999999999E-4</v>
      </c>
    </row>
    <row r="107" spans="1:2" x14ac:dyDescent="0.2">
      <c r="A107" s="1">
        <v>38261</v>
      </c>
      <c r="B107" s="2">
        <v>8.7100000000000003E-4</v>
      </c>
    </row>
    <row r="108" spans="1:2" x14ac:dyDescent="0.2">
      <c r="A108" s="1">
        <v>38292</v>
      </c>
      <c r="B108" s="2">
        <v>2.2290000000000001E-2</v>
      </c>
    </row>
    <row r="109" spans="1:2" x14ac:dyDescent="0.2">
      <c r="A109" s="1">
        <v>38322</v>
      </c>
      <c r="B109" s="2">
        <v>1.0670000000000001E-2</v>
      </c>
    </row>
    <row r="110" spans="1:2" x14ac:dyDescent="0.2">
      <c r="A110" s="1">
        <v>38353</v>
      </c>
      <c r="B110" s="2">
        <v>3.7620000000000002E-3</v>
      </c>
    </row>
    <row r="111" spans="1:2" x14ac:dyDescent="0.2">
      <c r="A111" s="1">
        <v>38384</v>
      </c>
      <c r="B111" s="2">
        <v>3.2689999999999998E-4</v>
      </c>
    </row>
    <row r="112" spans="1:2" x14ac:dyDescent="0.2">
      <c r="A112" s="1">
        <v>38412</v>
      </c>
      <c r="B112" s="2">
        <v>2.6229999999999998E-4</v>
      </c>
    </row>
    <row r="113" spans="1:2" x14ac:dyDescent="0.2">
      <c r="A113" s="1">
        <v>38443</v>
      </c>
      <c r="B113" s="2">
        <v>1.8459999999999999E-4</v>
      </c>
    </row>
    <row r="114" spans="1:2" x14ac:dyDescent="0.2">
      <c r="A114" s="1">
        <v>38473</v>
      </c>
      <c r="B114" s="2">
        <v>7.7159999999999998E-3</v>
      </c>
    </row>
    <row r="115" spans="1:2" x14ac:dyDescent="0.2">
      <c r="A115" s="1">
        <v>38504</v>
      </c>
      <c r="B115" s="2">
        <v>1.4090000000000001E-3</v>
      </c>
    </row>
    <row r="116" spans="1:2" x14ac:dyDescent="0.2">
      <c r="A116" s="1">
        <v>38534</v>
      </c>
      <c r="B116" s="2">
        <v>2.0760000000000002E-3</v>
      </c>
    </row>
    <row r="117" spans="1:2" x14ac:dyDescent="0.2">
      <c r="A117" s="1">
        <v>38565</v>
      </c>
      <c r="B117" s="2">
        <v>2.15E-3</v>
      </c>
    </row>
    <row r="118" spans="1:2" x14ac:dyDescent="0.2">
      <c r="A118" s="1">
        <v>38596</v>
      </c>
      <c r="B118" s="2">
        <v>3.6400000000000001E-4</v>
      </c>
    </row>
    <row r="119" spans="1:2" x14ac:dyDescent="0.2">
      <c r="A119" s="1">
        <v>38626</v>
      </c>
      <c r="B119" s="2">
        <v>2.0799999999999999E-4</v>
      </c>
    </row>
    <row r="120" spans="1:2" x14ac:dyDescent="0.2">
      <c r="A120" s="1">
        <v>38657</v>
      </c>
      <c r="B120" s="2">
        <v>3.2249999999999998E-4</v>
      </c>
    </row>
    <row r="121" spans="1:2" x14ac:dyDescent="0.2">
      <c r="A121" s="1">
        <v>38687</v>
      </c>
      <c r="B121" s="2">
        <v>1.957E-3</v>
      </c>
    </row>
    <row r="122" spans="1:2" x14ac:dyDescent="0.2">
      <c r="A122" s="1">
        <v>38718</v>
      </c>
      <c r="B122" s="2">
        <v>2.24E-4</v>
      </c>
    </row>
    <row r="123" spans="1:2" x14ac:dyDescent="0.2">
      <c r="A123" s="1">
        <v>38749</v>
      </c>
      <c r="B123" s="2">
        <v>2.9819999999999999E-5</v>
      </c>
    </row>
    <row r="124" spans="1:2" x14ac:dyDescent="0.2">
      <c r="A124" s="1">
        <v>38777</v>
      </c>
      <c r="B124" s="2">
        <v>7.0110000000000005E-5</v>
      </c>
    </row>
    <row r="125" spans="1:2" x14ac:dyDescent="0.2">
      <c r="A125" s="1">
        <v>38808</v>
      </c>
      <c r="B125" s="2">
        <v>7.5279999999999998E-5</v>
      </c>
    </row>
    <row r="126" spans="1:2" x14ac:dyDescent="0.2">
      <c r="A126" s="1">
        <v>38838</v>
      </c>
      <c r="B126" s="2">
        <v>3.4519999999999999E-4</v>
      </c>
    </row>
    <row r="127" spans="1:2" x14ac:dyDescent="0.2">
      <c r="A127" s="1">
        <v>38869</v>
      </c>
      <c r="B127" s="2">
        <v>1.694E-4</v>
      </c>
    </row>
    <row r="128" spans="1:2" x14ac:dyDescent="0.2">
      <c r="A128" s="1">
        <v>38899</v>
      </c>
      <c r="B128" s="2">
        <v>5.5420000000000001E-5</v>
      </c>
    </row>
    <row r="129" spans="1:2" x14ac:dyDescent="0.2">
      <c r="A129" s="1">
        <v>38930</v>
      </c>
      <c r="B129" s="2">
        <v>4.0540000000000001E-5</v>
      </c>
    </row>
    <row r="130" spans="1:2" x14ac:dyDescent="0.2">
      <c r="A130" s="1">
        <v>38961</v>
      </c>
      <c r="B130" s="2">
        <v>1.5200000000000001E-4</v>
      </c>
    </row>
    <row r="131" spans="1:2" x14ac:dyDescent="0.2">
      <c r="A131" s="1">
        <v>38991</v>
      </c>
      <c r="B131" s="2">
        <v>4.1839999999999998E-4</v>
      </c>
    </row>
    <row r="132" spans="1:2" x14ac:dyDescent="0.2">
      <c r="A132" s="1">
        <v>39022</v>
      </c>
      <c r="B132" s="2">
        <v>1.9129999999999999E-4</v>
      </c>
    </row>
    <row r="133" spans="1:2" x14ac:dyDescent="0.2">
      <c r="A133" s="1">
        <v>39052</v>
      </c>
      <c r="B133" s="2">
        <v>2.309E-4</v>
      </c>
    </row>
    <row r="134" spans="1:2" x14ac:dyDescent="0.2">
      <c r="A134" s="1">
        <v>39083</v>
      </c>
      <c r="B134" s="2">
        <v>2.297E-4</v>
      </c>
    </row>
    <row r="135" spans="1:2" x14ac:dyDescent="0.2">
      <c r="A135" s="1">
        <v>39114</v>
      </c>
      <c r="B135" s="2">
        <v>1.4550000000000001E-4</v>
      </c>
    </row>
    <row r="136" spans="1:2" x14ac:dyDescent="0.2">
      <c r="A136" s="1">
        <v>39142</v>
      </c>
      <c r="B136" s="2">
        <v>6.3260000000000001E-5</v>
      </c>
    </row>
    <row r="137" spans="1:2" x14ac:dyDescent="0.2">
      <c r="A137" s="1">
        <v>39173</v>
      </c>
      <c r="B137" s="2">
        <v>2.5539999999999997E-4</v>
      </c>
    </row>
    <row r="138" spans="1:2" x14ac:dyDescent="0.2">
      <c r="A138" s="1">
        <v>39203</v>
      </c>
      <c r="B138" s="2">
        <v>1.717E-4</v>
      </c>
    </row>
    <row r="139" spans="1:2" x14ac:dyDescent="0.2">
      <c r="A139" s="1">
        <v>39234</v>
      </c>
      <c r="B139" s="2">
        <v>4.8050000000000002E-5</v>
      </c>
    </row>
    <row r="140" spans="1:2" x14ac:dyDescent="0.2">
      <c r="A140" s="1">
        <v>39264</v>
      </c>
      <c r="B140" s="2">
        <v>1.306E-5</v>
      </c>
    </row>
    <row r="141" spans="1:2" x14ac:dyDescent="0.2">
      <c r="A141" s="1">
        <v>39295</v>
      </c>
      <c r="B141" s="2">
        <v>1.7499999999999998E-5</v>
      </c>
    </row>
    <row r="142" spans="1:2" x14ac:dyDescent="0.2">
      <c r="A142" s="1">
        <v>39326</v>
      </c>
      <c r="B142" s="2">
        <v>1.5440000000000001E-5</v>
      </c>
    </row>
    <row r="143" spans="1:2" x14ac:dyDescent="0.2">
      <c r="A143" s="1">
        <v>39356</v>
      </c>
      <c r="B143" s="2">
        <v>1.222E-5</v>
      </c>
    </row>
    <row r="144" spans="1:2" x14ac:dyDescent="0.2">
      <c r="A144" s="1">
        <v>39387</v>
      </c>
      <c r="B144" s="2">
        <v>2.1299999999999999E-5</v>
      </c>
    </row>
    <row r="145" spans="1:2" x14ac:dyDescent="0.2">
      <c r="A145" s="1">
        <v>39417</v>
      </c>
      <c r="B145" s="2">
        <v>2.5910000000000001E-5</v>
      </c>
    </row>
    <row r="146" spans="1:2" x14ac:dyDescent="0.2">
      <c r="A146" s="1">
        <v>39448</v>
      </c>
      <c r="B146" s="2">
        <v>2.936E-5</v>
      </c>
    </row>
    <row r="147" spans="1:2" x14ac:dyDescent="0.2">
      <c r="A147" s="1">
        <v>39479</v>
      </c>
      <c r="B147" s="2">
        <v>6.58E-5</v>
      </c>
    </row>
    <row r="148" spans="1:2" x14ac:dyDescent="0.2">
      <c r="A148" s="1">
        <v>39508</v>
      </c>
      <c r="B148" s="2">
        <v>7.3090000000000007E-5</v>
      </c>
    </row>
    <row r="149" spans="1:2" x14ac:dyDescent="0.2">
      <c r="A149" s="1">
        <v>39539</v>
      </c>
      <c r="B149" s="2">
        <v>3.5389999999999998E-5</v>
      </c>
    </row>
    <row r="150" spans="1:2" x14ac:dyDescent="0.2">
      <c r="A150" s="1">
        <v>39569</v>
      </c>
      <c r="B150" s="2">
        <v>1.435E-5</v>
      </c>
    </row>
    <row r="151" spans="1:2" x14ac:dyDescent="0.2">
      <c r="A151" s="1">
        <v>39600</v>
      </c>
      <c r="B151" s="2">
        <v>2.7869999999999999E-5</v>
      </c>
    </row>
    <row r="152" spans="1:2" x14ac:dyDescent="0.2">
      <c r="A152" s="1">
        <v>39630</v>
      </c>
      <c r="B152" s="2">
        <v>3.6059999999999999E-6</v>
      </c>
    </row>
    <row r="153" spans="1:2" x14ac:dyDescent="0.2">
      <c r="A153" s="1">
        <v>39661</v>
      </c>
      <c r="B153" s="2">
        <v>1.7290000000000001E-6</v>
      </c>
    </row>
    <row r="154" spans="1:2" x14ac:dyDescent="0.2">
      <c r="A154" s="1">
        <v>39692</v>
      </c>
      <c r="B154" s="2">
        <v>2.5019999999999999E-6</v>
      </c>
    </row>
    <row r="155" spans="1:2" x14ac:dyDescent="0.2">
      <c r="A155" s="1">
        <v>39722</v>
      </c>
      <c r="B155" s="2">
        <v>1.573E-5</v>
      </c>
    </row>
    <row r="156" spans="1:2" x14ac:dyDescent="0.2">
      <c r="A156" s="1">
        <v>39753</v>
      </c>
      <c r="B156" s="2">
        <v>1.269E-5</v>
      </c>
    </row>
    <row r="157" spans="1:2" x14ac:dyDescent="0.2">
      <c r="A157" s="1">
        <v>39783</v>
      </c>
      <c r="B157" s="2">
        <v>5.417E-6</v>
      </c>
    </row>
    <row r="158" spans="1:2" x14ac:dyDescent="0.2">
      <c r="A158" s="1">
        <v>39814</v>
      </c>
      <c r="B158" s="2">
        <v>1.7609999999999999E-5</v>
      </c>
    </row>
    <row r="159" spans="1:2" x14ac:dyDescent="0.2">
      <c r="A159" s="1">
        <v>39845</v>
      </c>
      <c r="B159" s="2">
        <v>5.0509999999999996E-6</v>
      </c>
    </row>
    <row r="160" spans="1:2" x14ac:dyDescent="0.2">
      <c r="A160" s="1">
        <v>39873</v>
      </c>
      <c r="B160" s="2">
        <v>5.4709999999999998E-6</v>
      </c>
    </row>
    <row r="161" spans="1:2" x14ac:dyDescent="0.2">
      <c r="A161" s="1">
        <v>39904</v>
      </c>
      <c r="B161" s="2">
        <v>1.2979999999999999E-5</v>
      </c>
    </row>
    <row r="162" spans="1:2" x14ac:dyDescent="0.2">
      <c r="A162" s="1">
        <v>39934</v>
      </c>
      <c r="B162" s="2">
        <v>1.5290000000000001E-5</v>
      </c>
    </row>
    <row r="163" spans="1:2" x14ac:dyDescent="0.2">
      <c r="A163" s="1">
        <v>39965</v>
      </c>
      <c r="B163" s="2">
        <v>8.0120000000000005E-6</v>
      </c>
    </row>
    <row r="164" spans="1:2" x14ac:dyDescent="0.2">
      <c r="A164" s="1">
        <v>39995</v>
      </c>
      <c r="B164" s="2">
        <v>4.2250000000000002E-6</v>
      </c>
    </row>
    <row r="165" spans="1:2" x14ac:dyDescent="0.2">
      <c r="A165" s="1">
        <v>40026</v>
      </c>
      <c r="B165" s="2">
        <v>2.6860000000000002E-6</v>
      </c>
    </row>
    <row r="166" spans="1:2" x14ac:dyDescent="0.2">
      <c r="A166" s="1">
        <v>40057</v>
      </c>
      <c r="B166" s="2">
        <v>3.7419999999999999E-6</v>
      </c>
    </row>
    <row r="167" spans="1:2" x14ac:dyDescent="0.2">
      <c r="A167" s="1">
        <v>40087</v>
      </c>
      <c r="B167" s="2">
        <v>1.15E-5</v>
      </c>
    </row>
    <row r="168" spans="1:2" x14ac:dyDescent="0.2">
      <c r="A168" s="1">
        <v>40118</v>
      </c>
      <c r="B168" s="2">
        <v>3.4489999999999997E-5</v>
      </c>
    </row>
    <row r="169" spans="1:2" x14ac:dyDescent="0.2">
      <c r="A169" s="1">
        <v>40148</v>
      </c>
      <c r="B169" s="2">
        <v>1.6039999999999999E-5</v>
      </c>
    </row>
    <row r="170" spans="1:2" x14ac:dyDescent="0.2">
      <c r="A170" s="1">
        <v>40179</v>
      </c>
      <c r="B170" s="2">
        <v>1.8649999999999999E-5</v>
      </c>
    </row>
    <row r="171" spans="1:2" x14ac:dyDescent="0.2">
      <c r="A171" s="1">
        <v>40210</v>
      </c>
      <c r="B171" s="2">
        <v>6.4439999999999996E-6</v>
      </c>
    </row>
    <row r="172" spans="1:2" x14ac:dyDescent="0.2">
      <c r="A172" s="1">
        <v>40238</v>
      </c>
      <c r="B172" s="2">
        <v>6.4439999999999996E-6</v>
      </c>
    </row>
    <row r="173" spans="1:2" x14ac:dyDescent="0.2">
      <c r="A173" s="1">
        <v>40269</v>
      </c>
      <c r="B173" s="2">
        <v>3.2950000000000002E-3</v>
      </c>
    </row>
    <row r="174" spans="1:2" x14ac:dyDescent="0.2">
      <c r="A174" s="1">
        <v>40299</v>
      </c>
      <c r="B174" s="2">
        <v>9.0899999999999998E-4</v>
      </c>
    </row>
    <row r="175" spans="1:2" x14ac:dyDescent="0.2">
      <c r="A175" s="1">
        <v>40330</v>
      </c>
      <c r="B175" s="2">
        <v>4.9909999999999998E-3</v>
      </c>
    </row>
    <row r="176" spans="1:2" x14ac:dyDescent="0.2">
      <c r="A176" s="1">
        <v>40360</v>
      </c>
      <c r="B176" s="2">
        <v>3.565E-3</v>
      </c>
    </row>
    <row r="177" spans="1:2" x14ac:dyDescent="0.2">
      <c r="A177" s="1">
        <v>40391</v>
      </c>
      <c r="B177" s="2">
        <v>6.7270000000000003E-4</v>
      </c>
    </row>
    <row r="178" spans="1:2" x14ac:dyDescent="0.2">
      <c r="A178" s="1">
        <v>40422</v>
      </c>
      <c r="B178" s="2">
        <v>2.8959999999999999E-4</v>
      </c>
    </row>
    <row r="179" spans="1:2" x14ac:dyDescent="0.2">
      <c r="A179" s="1">
        <v>40452</v>
      </c>
      <c r="B179" s="2">
        <v>1.076E-4</v>
      </c>
    </row>
    <row r="180" spans="1:2" x14ac:dyDescent="0.2">
      <c r="A180" s="1">
        <v>40483</v>
      </c>
      <c r="B180" s="2">
        <v>1.6549999999999999E-5</v>
      </c>
    </row>
    <row r="181" spans="1:2" x14ac:dyDescent="0.2">
      <c r="A181" s="1">
        <v>40513</v>
      </c>
      <c r="B181" s="2">
        <v>1.7320000000000001E-6</v>
      </c>
    </row>
    <row r="182" spans="1:2" x14ac:dyDescent="0.2">
      <c r="A182" s="1">
        <v>40544</v>
      </c>
      <c r="B182" s="2">
        <v>1.2410000000000001E-6</v>
      </c>
    </row>
    <row r="183" spans="1:2" x14ac:dyDescent="0.2">
      <c r="A183" s="1">
        <v>40575</v>
      </c>
      <c r="B183" s="2">
        <v>3.4430000000000002E-4</v>
      </c>
    </row>
    <row r="184" spans="1:2" x14ac:dyDescent="0.2">
      <c r="A184" s="1">
        <v>40603</v>
      </c>
      <c r="B184" s="2">
        <v>1.4750000000000001E-4</v>
      </c>
    </row>
    <row r="185" spans="1:2" x14ac:dyDescent="0.2">
      <c r="A185" s="1">
        <v>40634</v>
      </c>
      <c r="B185" s="2">
        <v>1.0370000000000001E-2</v>
      </c>
    </row>
    <row r="186" spans="1:2" x14ac:dyDescent="0.2">
      <c r="A186" s="1">
        <v>40664</v>
      </c>
      <c r="B186" s="2">
        <v>1.1180000000000001E-2</v>
      </c>
    </row>
    <row r="187" spans="1:2" x14ac:dyDescent="0.2">
      <c r="A187" s="1">
        <v>40695</v>
      </c>
      <c r="B187" s="2">
        <v>4.5079999999999999E-3</v>
      </c>
    </row>
    <row r="188" spans="1:2" x14ac:dyDescent="0.2">
      <c r="A188" s="1">
        <v>40725</v>
      </c>
      <c r="B188" s="2">
        <v>8.4199999999999998E-4</v>
      </c>
    </row>
    <row r="189" spans="1:2" x14ac:dyDescent="0.2">
      <c r="A189" s="1">
        <v>40756</v>
      </c>
      <c r="B189" s="2">
        <v>2.3210000000000001E-3</v>
      </c>
    </row>
    <row r="190" spans="1:2" x14ac:dyDescent="0.2">
      <c r="A190" s="1">
        <v>40787</v>
      </c>
      <c r="B190" s="2">
        <v>2.4299999999999999E-3</v>
      </c>
    </row>
    <row r="191" spans="1:2" x14ac:dyDescent="0.2">
      <c r="A191" s="1">
        <v>40817</v>
      </c>
      <c r="B191" s="2">
        <v>0.13489999999999999</v>
      </c>
    </row>
    <row r="192" spans="1:2" x14ac:dyDescent="0.2">
      <c r="A192" s="1">
        <v>40848</v>
      </c>
      <c r="B192" s="2">
        <v>0.29759999999999998</v>
      </c>
    </row>
    <row r="193" spans="1:2" x14ac:dyDescent="0.2">
      <c r="A193" s="1">
        <v>40878</v>
      </c>
      <c r="B193" s="2">
        <v>0.1333</v>
      </c>
    </row>
    <row r="194" spans="1:2" x14ac:dyDescent="0.2">
      <c r="A194" s="1">
        <v>40909</v>
      </c>
      <c r="B194" s="2">
        <v>3.4189999999999998E-2</v>
      </c>
    </row>
    <row r="195" spans="1:2" x14ac:dyDescent="0.2">
      <c r="A195" s="1">
        <v>40940</v>
      </c>
      <c r="B195" s="2">
        <v>7.45E-3</v>
      </c>
    </row>
    <row r="196" spans="1:2" x14ac:dyDescent="0.2">
      <c r="A196" s="1">
        <v>40969</v>
      </c>
      <c r="B196" s="2">
        <v>6.8869999999999999E-3</v>
      </c>
    </row>
    <row r="197" spans="1:2" x14ac:dyDescent="0.2">
      <c r="A197" s="1">
        <v>41000</v>
      </c>
      <c r="B197" s="2">
        <v>5.9829999999999996E-3</v>
      </c>
    </row>
    <row r="198" spans="1:2" x14ac:dyDescent="0.2">
      <c r="A198" s="1">
        <v>41030</v>
      </c>
      <c r="B198" s="2">
        <v>8.0979999999999993E-3</v>
      </c>
    </row>
    <row r="199" spans="1:2" x14ac:dyDescent="0.2">
      <c r="A199" s="1">
        <v>41061</v>
      </c>
      <c r="B199" s="2">
        <v>1.7180000000000001E-2</v>
      </c>
    </row>
    <row r="200" spans="1:2" x14ac:dyDescent="0.2">
      <c r="A200" s="1">
        <v>41091</v>
      </c>
      <c r="B200" s="2">
        <v>4.061E-2</v>
      </c>
    </row>
    <row r="201" spans="1:2" x14ac:dyDescent="0.2">
      <c r="A201" s="1">
        <v>41122</v>
      </c>
      <c r="B201" s="2">
        <v>1.907E-2</v>
      </c>
    </row>
    <row r="202" spans="1:2" x14ac:dyDescent="0.2">
      <c r="A202" s="1">
        <v>41153</v>
      </c>
      <c r="B202" s="2">
        <v>1.2529999999999999E-2</v>
      </c>
    </row>
    <row r="203" spans="1:2" x14ac:dyDescent="0.2">
      <c r="A203" s="1">
        <v>41183</v>
      </c>
      <c r="B203" s="2">
        <v>0.1249</v>
      </c>
    </row>
    <row r="204" spans="1:2" x14ac:dyDescent="0.2">
      <c r="A204" s="1">
        <v>41214</v>
      </c>
      <c r="B204" s="2">
        <v>2.9780000000000001E-2</v>
      </c>
    </row>
    <row r="205" spans="1:2" x14ac:dyDescent="0.2">
      <c r="A205" s="1">
        <v>41244</v>
      </c>
      <c r="B205" s="2">
        <v>9.3030000000000005E-3</v>
      </c>
    </row>
    <row r="206" spans="1:2" x14ac:dyDescent="0.2">
      <c r="A206" s="1">
        <v>41275</v>
      </c>
      <c r="B206" s="2">
        <v>2.9129999999999998E-3</v>
      </c>
    </row>
    <row r="207" spans="1:2" x14ac:dyDescent="0.2">
      <c r="A207" s="1">
        <v>41306</v>
      </c>
      <c r="B207" s="2">
        <v>2.9129999999999998E-3</v>
      </c>
    </row>
    <row r="208" spans="1:2" x14ac:dyDescent="0.2">
      <c r="A208" s="1">
        <v>41334</v>
      </c>
      <c r="B208" s="2">
        <v>1.7010000000000001E-2</v>
      </c>
    </row>
    <row r="209" spans="1:2" x14ac:dyDescent="0.2">
      <c r="A209" s="1">
        <v>41365</v>
      </c>
      <c r="B209" s="2">
        <v>8.1779999999999995E-3</v>
      </c>
    </row>
    <row r="210" spans="1:2" x14ac:dyDescent="0.2">
      <c r="A210" s="1">
        <v>41395</v>
      </c>
      <c r="B210" s="2">
        <v>0.25990000000000002</v>
      </c>
    </row>
    <row r="211" spans="1:2" x14ac:dyDescent="0.2">
      <c r="A211" s="1">
        <v>41426</v>
      </c>
      <c r="B211" s="2">
        <v>5.0479999999999997E-2</v>
      </c>
    </row>
    <row r="212" spans="1:2" x14ac:dyDescent="0.2">
      <c r="A212" s="1">
        <v>41456</v>
      </c>
      <c r="B212" s="2">
        <v>2.8210000000000002E-3</v>
      </c>
    </row>
    <row r="213" spans="1:2" x14ac:dyDescent="0.2">
      <c r="A213" s="1">
        <v>41487</v>
      </c>
      <c r="B213" s="2">
        <v>2.0860000000000002E-3</v>
      </c>
    </row>
    <row r="214" spans="1:2" x14ac:dyDescent="0.2">
      <c r="A214" s="1">
        <v>41518</v>
      </c>
      <c r="B214" s="2">
        <v>4.0899999999999999E-3</v>
      </c>
    </row>
    <row r="215" spans="1:2" x14ac:dyDescent="0.2">
      <c r="A215" s="1">
        <v>41548</v>
      </c>
      <c r="B215" s="2">
        <v>5.6889999999999996E-3</v>
      </c>
    </row>
    <row r="216" spans="1:2" x14ac:dyDescent="0.2">
      <c r="A216" s="1">
        <v>41579</v>
      </c>
      <c r="B216" s="2">
        <v>9.2189999999999994E-2</v>
      </c>
    </row>
    <row r="217" spans="1:2" x14ac:dyDescent="0.2">
      <c r="A217" s="1">
        <v>41609</v>
      </c>
      <c r="B217" s="2">
        <v>0.13350000000000001</v>
      </c>
    </row>
    <row r="218" spans="1:2" x14ac:dyDescent="0.2">
      <c r="A218" s="1">
        <v>41640</v>
      </c>
      <c r="B218" s="2">
        <v>0.22259999999999999</v>
      </c>
    </row>
    <row r="219" spans="1:2" x14ac:dyDescent="0.2">
      <c r="A219" s="1">
        <v>41671</v>
      </c>
      <c r="B219" s="2">
        <v>0.20469999999999999</v>
      </c>
    </row>
    <row r="220" spans="1:2" x14ac:dyDescent="0.2">
      <c r="A220" s="1">
        <v>41699</v>
      </c>
      <c r="B220" s="2">
        <v>0.3024</v>
      </c>
    </row>
    <row r="221" spans="1:2" x14ac:dyDescent="0.2">
      <c r="A221" s="1">
        <v>41730</v>
      </c>
      <c r="B221" s="2">
        <v>0.3024</v>
      </c>
    </row>
    <row r="222" spans="1:2" x14ac:dyDescent="0.2">
      <c r="A222" s="1">
        <v>41760</v>
      </c>
      <c r="B222" s="2">
        <v>4.6039999999999998E-2</v>
      </c>
    </row>
    <row r="223" spans="1:2" x14ac:dyDescent="0.2">
      <c r="A223" s="1">
        <v>41791</v>
      </c>
      <c r="B223" s="2">
        <v>9.0919999999999994E-3</v>
      </c>
    </row>
    <row r="224" spans="1:2" x14ac:dyDescent="0.2">
      <c r="A224" s="1">
        <v>41821</v>
      </c>
      <c r="B224" s="2">
        <v>3.0020000000000002E-2</v>
      </c>
    </row>
    <row r="225" spans="1:2" x14ac:dyDescent="0.2">
      <c r="A225" s="1">
        <v>41852</v>
      </c>
      <c r="B225" s="2">
        <v>8.8410000000000002E-2</v>
      </c>
    </row>
    <row r="226" spans="1:2" x14ac:dyDescent="0.2">
      <c r="A226" s="1">
        <v>41883</v>
      </c>
      <c r="B226" s="2">
        <v>3.2079999999999997E-2</v>
      </c>
    </row>
    <row r="227" spans="1:2" x14ac:dyDescent="0.2">
      <c r="A227" s="1">
        <v>41913</v>
      </c>
      <c r="B227" s="2">
        <v>0.36699999999999999</v>
      </c>
    </row>
    <row r="228" spans="1:2" x14ac:dyDescent="0.2">
      <c r="A228" s="1">
        <v>41944</v>
      </c>
      <c r="B228" s="2">
        <v>8.4330000000000002E-2</v>
      </c>
    </row>
    <row r="229" spans="1:2" x14ac:dyDescent="0.2">
      <c r="A229" s="1">
        <v>41974</v>
      </c>
      <c r="B229" s="2">
        <v>0.90820000000000001</v>
      </c>
    </row>
    <row r="230" spans="1:2" x14ac:dyDescent="0.2">
      <c r="A230" s="1">
        <v>42005</v>
      </c>
      <c r="B230" s="2">
        <v>6.4799999999999996E-2</v>
      </c>
    </row>
    <row r="231" spans="1:2" x14ac:dyDescent="0.2">
      <c r="A231" s="1">
        <v>42036</v>
      </c>
      <c r="B231" s="2">
        <v>0.22209999999999999</v>
      </c>
    </row>
    <row r="232" spans="1:2" x14ac:dyDescent="0.2">
      <c r="A232" s="1">
        <v>42064</v>
      </c>
      <c r="B232" s="2">
        <v>6.4670000000000005E-2</v>
      </c>
    </row>
    <row r="233" spans="1:2" x14ac:dyDescent="0.2">
      <c r="A233" s="1">
        <v>42095</v>
      </c>
      <c r="B233" s="2">
        <v>3.6209999999999999E-2</v>
      </c>
    </row>
    <row r="234" spans="1:2" x14ac:dyDescent="0.2">
      <c r="A234" s="1">
        <v>42125</v>
      </c>
      <c r="B234" s="2">
        <v>8.4430000000000009E-3</v>
      </c>
    </row>
    <row r="235" spans="1:2" x14ac:dyDescent="0.2">
      <c r="A235" s="1">
        <v>42156</v>
      </c>
      <c r="B235" s="2">
        <v>5.1549999999999999E-3</v>
      </c>
    </row>
    <row r="236" spans="1:2" x14ac:dyDescent="0.2">
      <c r="A236" s="1">
        <v>42186</v>
      </c>
      <c r="B236" s="2">
        <v>2.1640000000000001E-3</v>
      </c>
    </row>
    <row r="237" spans="1:2" x14ac:dyDescent="0.2">
      <c r="A237" s="1">
        <v>42217</v>
      </c>
      <c r="B237" s="2">
        <v>1.936E-3</v>
      </c>
    </row>
    <row r="238" spans="1:2" x14ac:dyDescent="0.2">
      <c r="A238" s="1">
        <v>42248</v>
      </c>
      <c r="B238" s="2">
        <v>4.9439999999999998E-4</v>
      </c>
    </row>
    <row r="239" spans="1:2" x14ac:dyDescent="0.2">
      <c r="A239" s="1">
        <v>42278</v>
      </c>
      <c r="B239" s="2">
        <v>2.0250000000000001E-2</v>
      </c>
    </row>
    <row r="240" spans="1:2" x14ac:dyDescent="0.2">
      <c r="A240" s="1">
        <v>42309</v>
      </c>
      <c r="B240" s="2">
        <v>1.6219999999999998E-2</v>
      </c>
    </row>
    <row r="241" spans="1:2" x14ac:dyDescent="0.2">
      <c r="A241" s="1">
        <v>42339</v>
      </c>
      <c r="B241" s="2">
        <v>6.9699999999999996E-3</v>
      </c>
    </row>
    <row r="242" spans="1:2" x14ac:dyDescent="0.2">
      <c r="A242" s="1">
        <v>42370</v>
      </c>
      <c r="B242" s="2">
        <v>9.1199999999999996E-3</v>
      </c>
    </row>
    <row r="243" spans="1:2" x14ac:dyDescent="0.2">
      <c r="A243" s="1">
        <v>42401</v>
      </c>
      <c r="B243" s="2">
        <v>1.6050000000000001E-3</v>
      </c>
    </row>
    <row r="244" spans="1:2" x14ac:dyDescent="0.2">
      <c r="A244" s="1">
        <v>42430</v>
      </c>
      <c r="B244" s="2">
        <v>7.3039999999999997E-4</v>
      </c>
    </row>
    <row r="245" spans="1:2" x14ac:dyDescent="0.2">
      <c r="A245" s="1">
        <v>42461</v>
      </c>
      <c r="B245" s="2">
        <v>1.627E-4</v>
      </c>
    </row>
    <row r="246" spans="1:2" x14ac:dyDescent="0.2">
      <c r="A246" s="1">
        <v>42491</v>
      </c>
      <c r="B246" s="2">
        <v>2.0560000000000001E-3</v>
      </c>
    </row>
    <row r="247" spans="1:2" x14ac:dyDescent="0.2">
      <c r="A247" s="1">
        <v>42522</v>
      </c>
      <c r="B247" s="2">
        <v>2.9159999999999999E-4</v>
      </c>
    </row>
    <row r="248" spans="1:2" x14ac:dyDescent="0.2">
      <c r="A248" s="1">
        <v>42552</v>
      </c>
      <c r="B248" s="2">
        <v>6.1270000000000001E-5</v>
      </c>
    </row>
    <row r="249" spans="1:2" x14ac:dyDescent="0.2">
      <c r="A249" s="1">
        <v>42583</v>
      </c>
      <c r="B249" s="2">
        <v>1.719E-5</v>
      </c>
    </row>
    <row r="250" spans="1:2" x14ac:dyDescent="0.2">
      <c r="A250" s="1">
        <v>42614</v>
      </c>
      <c r="B250" s="2">
        <v>1.9989999999999999E-3</v>
      </c>
    </row>
    <row r="251" spans="1:2" x14ac:dyDescent="0.2">
      <c r="A251" s="1">
        <v>42644</v>
      </c>
      <c r="B251" s="2">
        <v>5.8169999999999999E-4</v>
      </c>
    </row>
    <row r="252" spans="1:2" x14ac:dyDescent="0.2">
      <c r="A252" s="1">
        <v>42675</v>
      </c>
      <c r="B252" s="2">
        <v>2.9300000000000002E-4</v>
      </c>
    </row>
    <row r="253" spans="1:2" x14ac:dyDescent="0.2">
      <c r="A253" s="1">
        <v>42705</v>
      </c>
      <c r="B253" s="2">
        <v>7.0710000000000006E-5</v>
      </c>
    </row>
    <row r="254" spans="1:2" x14ac:dyDescent="0.2">
      <c r="A254" s="1">
        <v>42736</v>
      </c>
      <c r="B254" s="2">
        <v>9.4350000000000003E-5</v>
      </c>
    </row>
    <row r="255" spans="1:2" x14ac:dyDescent="0.2">
      <c r="A255" s="1">
        <v>42767</v>
      </c>
      <c r="B255" s="2">
        <v>2.2460000000000001E-4</v>
      </c>
    </row>
    <row r="256" spans="1:2" x14ac:dyDescent="0.2">
      <c r="A256" s="1">
        <v>42795</v>
      </c>
      <c r="B256" s="2">
        <v>5.6090000000000003E-4</v>
      </c>
    </row>
    <row r="257" spans="1:2" x14ac:dyDescent="0.2">
      <c r="A257" s="1">
        <v>42826</v>
      </c>
      <c r="B257" s="2">
        <v>5.042E-4</v>
      </c>
    </row>
    <row r="258" spans="1:2" x14ac:dyDescent="0.2">
      <c r="A258" s="1">
        <v>42856</v>
      </c>
      <c r="B258" s="2">
        <v>7.2940000000000003E-5</v>
      </c>
    </row>
    <row r="259" spans="1:2" x14ac:dyDescent="0.2">
      <c r="A259" s="1">
        <v>42887</v>
      </c>
      <c r="B259" s="2">
        <v>5.5290000000000001E-5</v>
      </c>
    </row>
    <row r="260" spans="1:2" x14ac:dyDescent="0.2">
      <c r="A260" s="1">
        <v>42917</v>
      </c>
      <c r="B260" s="2">
        <v>4.4329999999999997E-5</v>
      </c>
    </row>
    <row r="261" spans="1:2" x14ac:dyDescent="0.2">
      <c r="A261" s="1">
        <v>42948</v>
      </c>
      <c r="B261" s="2">
        <v>1.9320000000000001E-5</v>
      </c>
    </row>
    <row r="262" spans="1:2" x14ac:dyDescent="0.2">
      <c r="A262" s="1">
        <v>42979</v>
      </c>
      <c r="B262" s="2">
        <v>4.7889999999999999E-4</v>
      </c>
    </row>
    <row r="263" spans="1:2" x14ac:dyDescent="0.2">
      <c r="A263" s="1">
        <v>43009</v>
      </c>
      <c r="B263" s="2">
        <v>4.7889999999999999E-4</v>
      </c>
    </row>
    <row r="264" spans="1:2" x14ac:dyDescent="0.2">
      <c r="A264" s="1">
        <v>43040</v>
      </c>
      <c r="B264" s="2">
        <v>3.9780000000000002E-5</v>
      </c>
    </row>
    <row r="265" spans="1:2" x14ac:dyDescent="0.2">
      <c r="A265" s="1">
        <v>43070</v>
      </c>
      <c r="B265" s="2">
        <v>4.9150000000000002E-5</v>
      </c>
    </row>
    <row r="266" spans="1:2" x14ac:dyDescent="0.2">
      <c r="A266" s="1">
        <v>43101</v>
      </c>
      <c r="B266" s="2">
        <v>3.5429999999999998E-5</v>
      </c>
    </row>
    <row r="267" spans="1:2" x14ac:dyDescent="0.2">
      <c r="A267" s="1">
        <v>43132</v>
      </c>
      <c r="B267" s="2">
        <v>6.0220000000000001E-6</v>
      </c>
    </row>
    <row r="268" spans="1:2" x14ac:dyDescent="0.2">
      <c r="A268" s="1">
        <v>43160</v>
      </c>
      <c r="B268" s="2">
        <v>8.8389999999999996E-6</v>
      </c>
    </row>
    <row r="269" spans="1:2" x14ac:dyDescent="0.2">
      <c r="A269" s="1">
        <v>43191</v>
      </c>
      <c r="B269" s="2">
        <v>1.1790000000000001E-5</v>
      </c>
    </row>
    <row r="270" spans="1:2" x14ac:dyDescent="0.2">
      <c r="A270" s="1">
        <v>43221</v>
      </c>
      <c r="B270" s="2">
        <v>1.3550000000000001E-5</v>
      </c>
    </row>
    <row r="271" spans="1:2" x14ac:dyDescent="0.2">
      <c r="A271" s="1">
        <v>43252</v>
      </c>
      <c r="B271" s="2">
        <v>2.084E-4</v>
      </c>
    </row>
    <row r="272" spans="1:2" x14ac:dyDescent="0.2">
      <c r="A272" s="1">
        <v>43282</v>
      </c>
      <c r="B272" s="2">
        <v>4.6940000000000003E-6</v>
      </c>
    </row>
    <row r="273" spans="1:2" x14ac:dyDescent="0.2">
      <c r="A273" s="1">
        <v>43313</v>
      </c>
      <c r="B273" s="2">
        <v>5.2920000000000003E-6</v>
      </c>
    </row>
    <row r="274" spans="1:2" x14ac:dyDescent="0.2">
      <c r="A274" s="1">
        <v>43344</v>
      </c>
      <c r="B274" s="2">
        <v>4.0029999999999996E-6</v>
      </c>
    </row>
    <row r="275" spans="1:2" x14ac:dyDescent="0.2">
      <c r="A275" s="1">
        <v>43374</v>
      </c>
      <c r="B275" s="2">
        <v>2.1319999999999999E-5</v>
      </c>
    </row>
    <row r="276" spans="1:2" x14ac:dyDescent="0.2">
      <c r="A276" s="1">
        <v>43405</v>
      </c>
      <c r="B276" s="2">
        <v>1.9809999999999998E-5</v>
      </c>
    </row>
    <row r="277" spans="1:2" x14ac:dyDescent="0.2">
      <c r="A277" s="1">
        <v>43435</v>
      </c>
      <c r="B277" s="2">
        <v>2.4830000000000001E-5</v>
      </c>
    </row>
    <row r="278" spans="1:2" x14ac:dyDescent="0.2">
      <c r="A278" s="1">
        <v>43466</v>
      </c>
      <c r="B278" s="2">
        <v>1.0180000000000001E-5</v>
      </c>
    </row>
    <row r="279" spans="1:2" x14ac:dyDescent="0.2">
      <c r="A279" s="1">
        <v>43497</v>
      </c>
      <c r="B279" s="2">
        <v>4.4870000000000002E-5</v>
      </c>
    </row>
    <row r="280" spans="1:2" x14ac:dyDescent="0.2">
      <c r="A280" s="1">
        <v>43525</v>
      </c>
      <c r="B280" s="2">
        <v>8.2219999999999995E-5</v>
      </c>
    </row>
    <row r="281" spans="1:2" x14ac:dyDescent="0.2">
      <c r="A281" s="1">
        <v>43556</v>
      </c>
      <c r="B281" s="2">
        <v>2.3790000000000001E-5</v>
      </c>
    </row>
    <row r="282" spans="1:2" x14ac:dyDescent="0.2">
      <c r="A282" s="1">
        <v>43586</v>
      </c>
      <c r="B282" s="2">
        <v>5.2219999999999998E-5</v>
      </c>
    </row>
    <row r="283" spans="1:2" x14ac:dyDescent="0.2">
      <c r="A283" s="1">
        <v>43617</v>
      </c>
      <c r="B283" s="2">
        <v>9.4399999999999994E-6</v>
      </c>
    </row>
    <row r="284" spans="1:2" x14ac:dyDescent="0.2">
      <c r="A284" s="1">
        <v>43647</v>
      </c>
      <c r="B284" s="2">
        <v>8.5520000000000005E-6</v>
      </c>
    </row>
    <row r="285" spans="1:2" x14ac:dyDescent="0.2">
      <c r="A285" s="1">
        <v>43678</v>
      </c>
      <c r="B285" s="2">
        <v>4.4630000000000003E-6</v>
      </c>
    </row>
    <row r="286" spans="1:2" x14ac:dyDescent="0.2">
      <c r="A286" s="1">
        <v>43709</v>
      </c>
      <c r="B286" s="2">
        <v>7.9450000000000007E-5</v>
      </c>
    </row>
    <row r="287" spans="1:2" x14ac:dyDescent="0.2">
      <c r="A287" s="1">
        <v>43739</v>
      </c>
      <c r="B287" s="2">
        <v>2.5899999999999999E-5</v>
      </c>
    </row>
    <row r="288" spans="1:2" x14ac:dyDescent="0.2">
      <c r="A288" s="1">
        <v>43770</v>
      </c>
      <c r="B288" s="2">
        <v>1.7229999999999999E-5</v>
      </c>
    </row>
    <row r="289" spans="1:5" x14ac:dyDescent="0.2">
      <c r="A289" s="1">
        <v>43800</v>
      </c>
      <c r="B289" s="2">
        <v>1.7969999999999999E-5</v>
      </c>
    </row>
    <row r="290" spans="1:5" x14ac:dyDescent="0.2">
      <c r="A290" s="1">
        <v>43831</v>
      </c>
      <c r="B290" s="2">
        <v>6.7830000000000001E-6</v>
      </c>
    </row>
    <row r="291" spans="1:5" x14ac:dyDescent="0.2">
      <c r="A291" s="1">
        <v>43862</v>
      </c>
      <c r="B291" s="2">
        <v>1.343E-5</v>
      </c>
    </row>
    <row r="292" spans="1:5" x14ac:dyDescent="0.2">
      <c r="A292" s="1">
        <v>43891</v>
      </c>
      <c r="B292" s="2">
        <v>1.203E-5</v>
      </c>
    </row>
    <row r="293" spans="1:5" x14ac:dyDescent="0.2">
      <c r="A293" s="1">
        <v>43922</v>
      </c>
      <c r="B293" s="2">
        <v>1.6079999999999999E-5</v>
      </c>
    </row>
    <row r="294" spans="1:5" x14ac:dyDescent="0.2">
      <c r="A294" s="1">
        <v>43952</v>
      </c>
      <c r="B294" s="2">
        <v>1.9199999999999999E-5</v>
      </c>
    </row>
    <row r="295" spans="1:5" x14ac:dyDescent="0.2">
      <c r="A295" s="1">
        <v>43983</v>
      </c>
      <c r="B295" s="2">
        <v>1.836E-5</v>
      </c>
    </row>
    <row r="296" spans="1:5" x14ac:dyDescent="0.2">
      <c r="A296" s="1">
        <v>44013</v>
      </c>
      <c r="B296" s="2">
        <v>6.3980000000000004E-6</v>
      </c>
    </row>
    <row r="297" spans="1:5" x14ac:dyDescent="0.2">
      <c r="A297" s="1">
        <v>44044</v>
      </c>
      <c r="B297" s="2">
        <v>4.2930000000000002E-6</v>
      </c>
    </row>
    <row r="298" spans="1:5" x14ac:dyDescent="0.2">
      <c r="A298" s="1">
        <v>44075</v>
      </c>
      <c r="B298" s="2">
        <v>3.9249999999999999E-5</v>
      </c>
      <c r="C298" s="2">
        <v>3.9249999999999999E-5</v>
      </c>
      <c r="D298" s="2">
        <v>3.9249999999999999E-5</v>
      </c>
      <c r="E298" s="2">
        <v>3.9249999999999999E-5</v>
      </c>
    </row>
    <row r="299" spans="1:5" x14ac:dyDescent="0.2">
      <c r="A299" s="1">
        <v>44105</v>
      </c>
      <c r="B299">
        <v>-0.19550341270042054</v>
      </c>
      <c r="C299" s="2">
        <f t="shared" ref="C299:C330" si="0">_xlfn.FORECAST.ETS(A299,$B$2:$B$298,$A$2:$A$298,157,1)</f>
        <v>-0.19550341270042054</v>
      </c>
      <c r="D299" s="2">
        <f t="shared" ref="D299:D330" si="1">C299-_xlfn.FORECAST.ETS.CONFINT(A299,$B$2:$B$298,$A$2:$A$298,0.95,157,1)</f>
        <v>-4.143574978567055</v>
      </c>
      <c r="E299" s="2">
        <f t="shared" ref="E299:E330" si="2">C299+_xlfn.FORECAST.ETS.CONFINT(A299,$B$2:$B$298,$A$2:$A$298,0.95,157,1)</f>
        <v>3.7525681531662141</v>
      </c>
    </row>
    <row r="300" spans="1:5" x14ac:dyDescent="0.2">
      <c r="A300" s="1">
        <v>44136</v>
      </c>
      <c r="B300">
        <v>-0.29954562291097825</v>
      </c>
      <c r="C300" s="2">
        <f t="shared" si="0"/>
        <v>-0.29954562291097825</v>
      </c>
      <c r="D300" s="2">
        <f t="shared" si="1"/>
        <v>-4.7153908667871791</v>
      </c>
      <c r="E300" s="2">
        <f t="shared" si="2"/>
        <v>4.1162996209652229</v>
      </c>
    </row>
    <row r="301" spans="1:5" x14ac:dyDescent="0.2">
      <c r="A301" s="1">
        <v>44166</v>
      </c>
      <c r="B301">
        <v>-0.35087992984407768</v>
      </c>
      <c r="C301" s="2">
        <f t="shared" si="0"/>
        <v>-0.35087992984407768</v>
      </c>
      <c r="D301" s="2">
        <f t="shared" si="1"/>
        <v>-5.191101348066594</v>
      </c>
      <c r="E301" s="2">
        <f t="shared" si="2"/>
        <v>4.4893414883784377</v>
      </c>
    </row>
    <row r="302" spans="1:5" x14ac:dyDescent="0.2">
      <c r="A302" s="1">
        <v>44197</v>
      </c>
      <c r="B302">
        <v>-0.37506742089963818</v>
      </c>
      <c r="C302" s="2">
        <f t="shared" si="0"/>
        <v>-0.37506742089963818</v>
      </c>
      <c r="D302" s="2">
        <f t="shared" si="1"/>
        <v>-5.6068417606825145</v>
      </c>
      <c r="E302" s="2">
        <f t="shared" si="2"/>
        <v>4.8567069188832379</v>
      </c>
    </row>
    <row r="303" spans="1:5" x14ac:dyDescent="0.2">
      <c r="A303" s="1">
        <v>44228</v>
      </c>
      <c r="B303">
        <v>-0.38555151650298758</v>
      </c>
      <c r="C303" s="2">
        <f t="shared" si="0"/>
        <v>-0.38555151650298758</v>
      </c>
      <c r="D303" s="2">
        <f t="shared" si="1"/>
        <v>-5.9829507775325199</v>
      </c>
      <c r="E303" s="2">
        <f t="shared" si="2"/>
        <v>5.211847744526545</v>
      </c>
    </row>
    <row r="304" spans="1:5" x14ac:dyDescent="0.2">
      <c r="A304" s="1">
        <v>44256</v>
      </c>
      <c r="B304">
        <v>-0.38913990841587232</v>
      </c>
      <c r="C304" s="2">
        <f t="shared" si="0"/>
        <v>-0.38913990841587232</v>
      </c>
      <c r="D304" s="2">
        <f t="shared" si="1"/>
        <v>-6.3310269644653534</v>
      </c>
      <c r="E304" s="2">
        <f t="shared" si="2"/>
        <v>5.5527471476336085</v>
      </c>
    </row>
    <row r="305" spans="1:5" x14ac:dyDescent="0.2">
      <c r="A305" s="1">
        <v>44287</v>
      </c>
      <c r="B305">
        <v>-0.38984809303540413</v>
      </c>
      <c r="C305" s="2">
        <f t="shared" si="0"/>
        <v>-0.38984809303540413</v>
      </c>
      <c r="D305" s="2">
        <f t="shared" si="1"/>
        <v>-6.6585739456606383</v>
      </c>
      <c r="E305" s="2">
        <f t="shared" si="2"/>
        <v>5.8788777595898303</v>
      </c>
    </row>
    <row r="306" spans="1:5" x14ac:dyDescent="0.2">
      <c r="A306" s="1">
        <v>44317</v>
      </c>
      <c r="B306">
        <v>-0.40874357691424723</v>
      </c>
      <c r="C306" s="2">
        <f t="shared" si="0"/>
        <v>-0.40874357691424723</v>
      </c>
      <c r="D306" s="2">
        <f t="shared" si="1"/>
        <v>-6.989291863150199</v>
      </c>
      <c r="E306" s="2">
        <f t="shared" si="2"/>
        <v>6.1718047093217043</v>
      </c>
    </row>
    <row r="307" spans="1:5" x14ac:dyDescent="0.2">
      <c r="A307" s="1">
        <v>44348</v>
      </c>
      <c r="B307">
        <v>-0.42860394468189511</v>
      </c>
      <c r="C307" s="2">
        <f t="shared" si="0"/>
        <v>-0.42860394468189511</v>
      </c>
      <c r="D307" s="2">
        <f t="shared" si="1"/>
        <v>-7.3080028106962382</v>
      </c>
      <c r="E307" s="2">
        <f t="shared" si="2"/>
        <v>6.4507949213324478</v>
      </c>
    </row>
    <row r="308" spans="1:5" x14ac:dyDescent="0.2">
      <c r="A308" s="1">
        <v>44378</v>
      </c>
      <c r="B308">
        <v>-0.44346122819200806</v>
      </c>
      <c r="C308" s="2">
        <f t="shared" si="0"/>
        <v>-0.44346122819200806</v>
      </c>
      <c r="D308" s="2">
        <f t="shared" si="1"/>
        <v>-7.6103639079149321</v>
      </c>
      <c r="E308" s="2">
        <f t="shared" si="2"/>
        <v>6.7234414515309169</v>
      </c>
    </row>
    <row r="309" spans="1:5" x14ac:dyDescent="0.2">
      <c r="A309" s="1">
        <v>44409</v>
      </c>
      <c r="B309">
        <v>-0.45678959033834898</v>
      </c>
      <c r="C309" s="2">
        <f t="shared" si="0"/>
        <v>-0.45678959033834898</v>
      </c>
      <c r="D309" s="2">
        <f t="shared" si="1"/>
        <v>-7.9011661734191492</v>
      </c>
      <c r="E309" s="2">
        <f t="shared" si="2"/>
        <v>6.9875869927424521</v>
      </c>
    </row>
    <row r="310" spans="1:5" x14ac:dyDescent="0.2">
      <c r="A310" s="1">
        <v>44440</v>
      </c>
      <c r="B310">
        <v>-0.46940407055660249</v>
      </c>
      <c r="C310" s="2">
        <f t="shared" si="0"/>
        <v>-0.46940407055660249</v>
      </c>
      <c r="D310" s="2">
        <f t="shared" si="1"/>
        <v>-8.1823092302590066</v>
      </c>
      <c r="E310" s="2">
        <f t="shared" si="2"/>
        <v>7.2435010891458012</v>
      </c>
    </row>
    <row r="311" spans="1:5" x14ac:dyDescent="0.2">
      <c r="A311" s="1">
        <v>44470</v>
      </c>
      <c r="B311">
        <v>-0.47660217187482579</v>
      </c>
      <c r="C311" s="2">
        <f t="shared" si="0"/>
        <v>-0.47660217187482579</v>
      </c>
      <c r="D311" s="2">
        <f t="shared" si="1"/>
        <v>-8.4499963720059359</v>
      </c>
      <c r="E311" s="2">
        <f t="shared" si="2"/>
        <v>7.4967920282562837</v>
      </c>
    </row>
    <row r="312" spans="1:5" x14ac:dyDescent="0.2">
      <c r="A312" s="1">
        <v>44501</v>
      </c>
      <c r="B312">
        <v>-0.48215766666811299</v>
      </c>
      <c r="C312" s="2">
        <f t="shared" si="0"/>
        <v>-0.48215766666811299</v>
      </c>
      <c r="D312" s="2">
        <f t="shared" si="1"/>
        <v>-8.7087669979552924</v>
      </c>
      <c r="E312" s="2">
        <f t="shared" si="2"/>
        <v>7.7444516646190662</v>
      </c>
    </row>
    <row r="313" spans="1:5" x14ac:dyDescent="0.2">
      <c r="A313" s="1">
        <v>44531</v>
      </c>
      <c r="B313">
        <v>-0.48364679563063157</v>
      </c>
      <c r="C313" s="2">
        <f t="shared" si="0"/>
        <v>-0.48364679563063157</v>
      </c>
      <c r="D313" s="2">
        <f t="shared" si="1"/>
        <v>-8.9568513390081126</v>
      </c>
      <c r="E313" s="2">
        <f t="shared" si="2"/>
        <v>7.9895577477468489</v>
      </c>
    </row>
    <row r="314" spans="1:5" x14ac:dyDescent="0.2">
      <c r="A314" s="1">
        <v>44562</v>
      </c>
      <c r="B314">
        <v>-0.48328882299807319</v>
      </c>
      <c r="C314" s="2">
        <f t="shared" si="0"/>
        <v>-0.48328882299807319</v>
      </c>
      <c r="D314" s="2">
        <f t="shared" si="1"/>
        <v>-9.1970324890750774</v>
      </c>
      <c r="E314" s="2">
        <f t="shared" si="2"/>
        <v>8.230454843078931</v>
      </c>
    </row>
    <row r="315" spans="1:5" x14ac:dyDescent="0.2">
      <c r="A315" s="1">
        <v>44593</v>
      </c>
      <c r="B315">
        <v>-0.44123251184645385</v>
      </c>
      <c r="C315" s="2">
        <f t="shared" si="0"/>
        <v>-0.44123251184645385</v>
      </c>
      <c r="D315" s="2">
        <f t="shared" si="1"/>
        <v>-9.3899493247036112</v>
      </c>
      <c r="E315" s="2">
        <f t="shared" si="2"/>
        <v>8.5074843010107024</v>
      </c>
    </row>
    <row r="316" spans="1:5" x14ac:dyDescent="0.2">
      <c r="A316" s="1">
        <v>44621</v>
      </c>
      <c r="B316">
        <v>-0.41926066398814432</v>
      </c>
      <c r="C316" s="2">
        <f t="shared" si="0"/>
        <v>-0.41926066398814432</v>
      </c>
      <c r="D316" s="2">
        <f t="shared" si="1"/>
        <v>-9.5978138268944182</v>
      </c>
      <c r="E316" s="2">
        <f t="shared" si="2"/>
        <v>8.7592924989181302</v>
      </c>
    </row>
    <row r="317" spans="1:5" x14ac:dyDescent="0.2">
      <c r="A317" s="1">
        <v>44652</v>
      </c>
      <c r="B317">
        <v>-0.40748155655835383</v>
      </c>
      <c r="C317" s="2">
        <f t="shared" si="0"/>
        <v>-0.40748155655835383</v>
      </c>
      <c r="D317" s="2">
        <f t="shared" si="1"/>
        <v>-9.8111125869310651</v>
      </c>
      <c r="E317" s="2">
        <f t="shared" si="2"/>
        <v>8.9961494738143575</v>
      </c>
    </row>
    <row r="318" spans="1:5" x14ac:dyDescent="0.2">
      <c r="A318" s="1">
        <v>44682</v>
      </c>
      <c r="B318">
        <v>-0.40069537456085297</v>
      </c>
      <c r="C318" s="2">
        <f t="shared" si="0"/>
        <v>-0.40069537456085297</v>
      </c>
      <c r="D318" s="2">
        <f t="shared" si="1"/>
        <v>-10.024981267266126</v>
      </c>
      <c r="E318" s="2">
        <f t="shared" si="2"/>
        <v>9.2235905181444213</v>
      </c>
    </row>
    <row r="319" spans="1:5" x14ac:dyDescent="0.2">
      <c r="A319" s="1">
        <v>44713</v>
      </c>
      <c r="B319">
        <v>-0.39634636054653105</v>
      </c>
      <c r="C319" s="2">
        <f t="shared" si="0"/>
        <v>-0.39634636054653105</v>
      </c>
      <c r="D319" s="2">
        <f t="shared" si="1"/>
        <v>-10.237163222283504</v>
      </c>
      <c r="E319" s="2">
        <f t="shared" si="2"/>
        <v>9.4444705011904428</v>
      </c>
    </row>
    <row r="320" spans="1:5" x14ac:dyDescent="0.2">
      <c r="A320" s="1">
        <v>44743</v>
      </c>
      <c r="B320">
        <v>-0.39320416850624496</v>
      </c>
      <c r="C320" s="2">
        <f t="shared" si="0"/>
        <v>-0.39320416850624496</v>
      </c>
      <c r="D320" s="2">
        <f t="shared" si="1"/>
        <v>-10.446696119817963</v>
      </c>
      <c r="E320" s="2">
        <f t="shared" si="2"/>
        <v>9.6602877828054741</v>
      </c>
    </row>
    <row r="321" spans="1:5" x14ac:dyDescent="0.2">
      <c r="A321" s="1">
        <v>44774</v>
      </c>
      <c r="B321">
        <v>-0.39064450157407893</v>
      </c>
      <c r="C321" s="2">
        <f t="shared" si="0"/>
        <v>-0.39064450157407893</v>
      </c>
      <c r="D321" s="2">
        <f t="shared" si="1"/>
        <v>-10.653196905610431</v>
      </c>
      <c r="E321" s="2">
        <f t="shared" si="2"/>
        <v>9.871907902462274</v>
      </c>
    </row>
    <row r="322" spans="1:5" x14ac:dyDescent="0.2">
      <c r="A322" s="1">
        <v>44805</v>
      </c>
      <c r="B322">
        <v>-0.38836488763247234</v>
      </c>
      <c r="C322" s="2">
        <f t="shared" si="0"/>
        <v>-0.38836488763247234</v>
      </c>
      <c r="D322" s="2">
        <f t="shared" si="1"/>
        <v>-10.856581162256022</v>
      </c>
      <c r="E322" s="2">
        <f t="shared" si="2"/>
        <v>10.079851386991079</v>
      </c>
    </row>
    <row r="323" spans="1:5" x14ac:dyDescent="0.2">
      <c r="A323" s="1">
        <v>44835</v>
      </c>
      <c r="B323">
        <v>-0.38621467721844638</v>
      </c>
      <c r="C323" s="2">
        <f t="shared" si="0"/>
        <v>-0.38621467721844638</v>
      </c>
      <c r="D323" s="2">
        <f t="shared" si="1"/>
        <v>-11.056896097340163</v>
      </c>
      <c r="E323" s="2">
        <f t="shared" si="2"/>
        <v>10.284466742903271</v>
      </c>
    </row>
    <row r="324" spans="1:5" x14ac:dyDescent="0.2">
      <c r="A324" s="1">
        <v>44866</v>
      </c>
      <c r="B324">
        <v>-0.38414145437112385</v>
      </c>
      <c r="C324" s="2">
        <f t="shared" si="0"/>
        <v>-0.38414145437112385</v>
      </c>
      <c r="D324" s="2">
        <f t="shared" si="1"/>
        <v>-11.254269467069173</v>
      </c>
      <c r="E324" s="2">
        <f t="shared" si="2"/>
        <v>10.485986558326926</v>
      </c>
    </row>
    <row r="325" spans="1:5" x14ac:dyDescent="0.2">
      <c r="A325" s="1">
        <v>44896</v>
      </c>
      <c r="B325">
        <v>-0.38208539385047191</v>
      </c>
      <c r="C325" s="2">
        <f t="shared" si="0"/>
        <v>-0.38208539385047191</v>
      </c>
      <c r="D325" s="2">
        <f t="shared" si="1"/>
        <v>-11.448806058752412</v>
      </c>
      <c r="E325" s="2">
        <f t="shared" si="2"/>
        <v>10.684635271051468</v>
      </c>
    </row>
    <row r="326" spans="1:5" x14ac:dyDescent="0.2">
      <c r="A326" s="1">
        <v>44927</v>
      </c>
      <c r="B326">
        <v>-0.3800717925221907</v>
      </c>
      <c r="C326" s="2">
        <f t="shared" si="0"/>
        <v>-0.3800717925221907</v>
      </c>
      <c r="D326" s="2">
        <f t="shared" si="1"/>
        <v>-11.640682030508556</v>
      </c>
      <c r="E326" s="2">
        <f t="shared" si="2"/>
        <v>10.880538445464174</v>
      </c>
    </row>
    <row r="327" spans="1:5" x14ac:dyDescent="0.2">
      <c r="A327" s="1">
        <v>44958</v>
      </c>
      <c r="B327">
        <v>-0.37802908096687943</v>
      </c>
      <c r="C327" s="2">
        <f t="shared" si="0"/>
        <v>-0.37802908096687943</v>
      </c>
      <c r="D327" s="2">
        <f t="shared" si="1"/>
        <v>-11.829964470131809</v>
      </c>
      <c r="E327" s="2">
        <f t="shared" si="2"/>
        <v>11.073906308198051</v>
      </c>
    </row>
    <row r="328" spans="1:5" x14ac:dyDescent="0.2">
      <c r="A328" s="1">
        <v>44986</v>
      </c>
      <c r="B328">
        <v>-0.37604484407036898</v>
      </c>
      <c r="C328" s="2">
        <f t="shared" si="0"/>
        <v>-0.37604484407036898</v>
      </c>
      <c r="D328" s="2">
        <f t="shared" si="1"/>
        <v>-12.016868746475227</v>
      </c>
      <c r="E328" s="2">
        <f t="shared" si="2"/>
        <v>11.264779058334488</v>
      </c>
    </row>
    <row r="329" spans="1:5" x14ac:dyDescent="0.2">
      <c r="A329" s="1">
        <v>45017</v>
      </c>
      <c r="B329">
        <v>-0.37404204868121971</v>
      </c>
      <c r="C329" s="2">
        <f t="shared" si="0"/>
        <v>-0.37404204868121971</v>
      </c>
      <c r="D329" s="2">
        <f t="shared" si="1"/>
        <v>-12.201435887306779</v>
      </c>
      <c r="E329" s="2">
        <f t="shared" si="2"/>
        <v>11.453351789944339</v>
      </c>
    </row>
    <row r="330" spans="1:5" x14ac:dyDescent="0.2">
      <c r="A330" s="1">
        <v>45047</v>
      </c>
      <c r="B330">
        <v>-0.36955560497546003</v>
      </c>
      <c r="C330" s="2">
        <f t="shared" si="0"/>
        <v>-0.36955560497546003</v>
      </c>
      <c r="D330" s="2">
        <f t="shared" si="1"/>
        <v>-12.381310139331339</v>
      </c>
      <c r="E330" s="2">
        <f t="shared" si="2"/>
        <v>11.642198929380418</v>
      </c>
    </row>
    <row r="331" spans="1:5" x14ac:dyDescent="0.2">
      <c r="A331" s="1">
        <v>45078</v>
      </c>
      <c r="B331">
        <v>-0.36932765224359471</v>
      </c>
      <c r="C331" s="2">
        <f t="shared" ref="C331:C362" si="3">_xlfn.FORECAST.ETS(A331,$B$2:$B$298,$A$2:$A$298,157,1)</f>
        <v>-0.36932765224359471</v>
      </c>
      <c r="D331" s="2">
        <f t="shared" ref="D331:D362" si="4">C331-_xlfn.FORECAST.ETS.CONFINT(A331,$B$2:$B$298,$A$2:$A$298,0.95,157,1)</f>
        <v>-12.563335124781986</v>
      </c>
      <c r="E331" s="2">
        <f t="shared" ref="E331:E362" si="5">C331+_xlfn.FORECAST.ETS.CONFINT(A331,$B$2:$B$298,$A$2:$A$298,0.95,157,1)</f>
        <v>11.824679820294797</v>
      </c>
    </row>
    <row r="332" spans="1:5" x14ac:dyDescent="0.2">
      <c r="A332" s="1">
        <v>45108</v>
      </c>
      <c r="B332">
        <v>-0.36399229509437747</v>
      </c>
      <c r="C332" s="2">
        <f t="shared" si="3"/>
        <v>-0.36399229509437747</v>
      </c>
      <c r="D332" s="2">
        <f t="shared" si="4"/>
        <v>-12.738239340010088</v>
      </c>
      <c r="E332" s="2">
        <f t="shared" si="5"/>
        <v>12.010254749821334</v>
      </c>
    </row>
    <row r="333" spans="1:5" x14ac:dyDescent="0.2">
      <c r="A333" s="1">
        <v>45139</v>
      </c>
      <c r="B333">
        <v>-0.36306814681818567</v>
      </c>
      <c r="C333" s="2">
        <f t="shared" si="3"/>
        <v>-0.36306814681818567</v>
      </c>
      <c r="D333" s="2">
        <f t="shared" si="4"/>
        <v>-12.915629368855958</v>
      </c>
      <c r="E333" s="2">
        <f t="shared" si="5"/>
        <v>12.189493075219586</v>
      </c>
    </row>
    <row r="334" spans="1:5" x14ac:dyDescent="0.2">
      <c r="A334" s="1">
        <v>45170</v>
      </c>
      <c r="B334">
        <v>-0.36299046938499357</v>
      </c>
      <c r="C334" s="2">
        <f t="shared" si="3"/>
        <v>-0.36299046938499357</v>
      </c>
      <c r="D334" s="2">
        <f t="shared" si="4"/>
        <v>-13.092022613584486</v>
      </c>
      <c r="E334" s="2">
        <f t="shared" si="5"/>
        <v>12.3660416748145</v>
      </c>
    </row>
    <row r="335" spans="1:5" x14ac:dyDescent="0.2">
      <c r="A335" s="1">
        <v>45200</v>
      </c>
      <c r="B335">
        <v>-0.36110942396198931</v>
      </c>
      <c r="C335" s="2">
        <f t="shared" si="3"/>
        <v>-0.36110942396198931</v>
      </c>
      <c r="D335" s="2">
        <f t="shared" si="4"/>
        <v>-13.264846068373021</v>
      </c>
      <c r="E335" s="2">
        <f t="shared" si="5"/>
        <v>12.542627220449042</v>
      </c>
    </row>
    <row r="336" spans="1:5" x14ac:dyDescent="0.2">
      <c r="A336" s="1">
        <v>45231</v>
      </c>
      <c r="B336">
        <v>-0.35926803374711669</v>
      </c>
      <c r="C336" s="2">
        <f t="shared" si="3"/>
        <v>-0.35926803374711669</v>
      </c>
      <c r="D336" s="2">
        <f t="shared" si="4"/>
        <v>-13.43601474645441</v>
      </c>
      <c r="E336" s="2">
        <f t="shared" si="5"/>
        <v>12.717478678960175</v>
      </c>
    </row>
    <row r="337" spans="1:5" x14ac:dyDescent="0.2">
      <c r="A337" s="1">
        <v>45261</v>
      </c>
      <c r="B337">
        <v>-0.35650730485899379</v>
      </c>
      <c r="C337" s="2">
        <f t="shared" si="3"/>
        <v>-0.35650730485899379</v>
      </c>
      <c r="D337" s="2">
        <f t="shared" si="4"/>
        <v>-13.604637214493662</v>
      </c>
      <c r="E337" s="2">
        <f t="shared" si="5"/>
        <v>12.891622604775675</v>
      </c>
    </row>
    <row r="338" spans="1:5" x14ac:dyDescent="0.2">
      <c r="A338" s="1">
        <v>45292</v>
      </c>
      <c r="B338">
        <v>-0.35535785557039401</v>
      </c>
      <c r="C338" s="2">
        <f t="shared" si="3"/>
        <v>-0.35535785557039401</v>
      </c>
      <c r="D338" s="2">
        <f t="shared" si="4"/>
        <v>-13.773307591115744</v>
      </c>
      <c r="E338" s="2">
        <f t="shared" si="5"/>
        <v>13.062591879974955</v>
      </c>
    </row>
    <row r="339" spans="1:5" x14ac:dyDescent="0.2">
      <c r="A339" s="1">
        <v>45323</v>
      </c>
      <c r="B339">
        <v>-0.35335953767555356</v>
      </c>
      <c r="C339" s="2">
        <f t="shared" si="3"/>
        <v>-0.35335953767555356</v>
      </c>
      <c r="D339" s="2">
        <f t="shared" si="4"/>
        <v>-13.939625499007004</v>
      </c>
      <c r="E339" s="2">
        <f t="shared" si="5"/>
        <v>13.232906423655898</v>
      </c>
    </row>
    <row r="340" spans="1:5" x14ac:dyDescent="0.2">
      <c r="A340" s="1">
        <v>45352</v>
      </c>
      <c r="B340">
        <v>-0.35163848281207516</v>
      </c>
      <c r="C340" s="2">
        <f t="shared" si="3"/>
        <v>-0.35163848281207516</v>
      </c>
      <c r="D340" s="2">
        <f t="shared" si="4"/>
        <v>-14.10477340821476</v>
      </c>
      <c r="E340" s="2">
        <f t="shared" si="5"/>
        <v>13.401496442590608</v>
      </c>
    </row>
    <row r="341" spans="1:5" x14ac:dyDescent="0.2">
      <c r="A341" s="1">
        <v>45383</v>
      </c>
      <c r="B341">
        <v>-0.35006095732487996</v>
      </c>
      <c r="C341" s="2">
        <f t="shared" si="3"/>
        <v>-0.35006095732487996</v>
      </c>
      <c r="D341" s="2">
        <f t="shared" si="4"/>
        <v>-14.268670758344959</v>
      </c>
      <c r="E341" s="2">
        <f t="shared" si="5"/>
        <v>13.568548843695199</v>
      </c>
    </row>
    <row r="342" spans="1:5" x14ac:dyDescent="0.2">
      <c r="A342" s="1">
        <v>45413</v>
      </c>
      <c r="B342">
        <v>-0.33986425007567284</v>
      </c>
      <c r="C342" s="2">
        <f t="shared" si="3"/>
        <v>-0.33986425007567284</v>
      </c>
      <c r="D342" s="2">
        <f t="shared" si="4"/>
        <v>-14.422605087595016</v>
      </c>
      <c r="E342" s="2">
        <f t="shared" si="5"/>
        <v>13.742876587443671</v>
      </c>
    </row>
    <row r="343" spans="1:5" x14ac:dyDescent="0.2">
      <c r="A343" s="1">
        <v>45444</v>
      </c>
      <c r="B343">
        <v>-0.33704489314762265</v>
      </c>
      <c r="C343" s="2">
        <f t="shared" si="3"/>
        <v>-0.33704489314762265</v>
      </c>
      <c r="D343" s="2">
        <f t="shared" si="4"/>
        <v>-14.582620471618222</v>
      </c>
      <c r="E343" s="2">
        <f t="shared" si="5"/>
        <v>13.908530685322978</v>
      </c>
    </row>
    <row r="344" spans="1:5" x14ac:dyDescent="0.2">
      <c r="A344" s="1">
        <v>45474</v>
      </c>
      <c r="B344">
        <v>-0.33860277710931669</v>
      </c>
      <c r="C344" s="2">
        <f t="shared" si="3"/>
        <v>-0.33860277710931669</v>
      </c>
      <c r="D344" s="2">
        <f t="shared" si="4"/>
        <v>-14.745761836519293</v>
      </c>
      <c r="E344" s="2">
        <f t="shared" si="5"/>
        <v>14.068556282300658</v>
      </c>
    </row>
    <row r="345" spans="1:5" x14ac:dyDescent="0.2">
      <c r="A345" s="1">
        <v>45505</v>
      </c>
      <c r="B345">
        <v>-0.33999919084614921</v>
      </c>
      <c r="C345" s="2">
        <f t="shared" si="3"/>
        <v>-0.33999919084614921</v>
      </c>
      <c r="D345" s="2">
        <f t="shared" si="4"/>
        <v>-14.907533178276426</v>
      </c>
      <c r="E345" s="2">
        <f t="shared" si="5"/>
        <v>14.227534796584129</v>
      </c>
    </row>
    <row r="346" spans="1:5" x14ac:dyDescent="0.2">
      <c r="A346" s="1">
        <v>45536</v>
      </c>
      <c r="B346">
        <v>-0.33552757544172368</v>
      </c>
      <c r="C346" s="2">
        <f t="shared" si="3"/>
        <v>-0.33552757544172368</v>
      </c>
      <c r="D346" s="2">
        <f t="shared" si="4"/>
        <v>-15.062268480063087</v>
      </c>
      <c r="E346" s="2">
        <f t="shared" si="5"/>
        <v>14.39121332917964</v>
      </c>
    </row>
    <row r="347" spans="1:5" x14ac:dyDescent="0.2">
      <c r="A347" s="1">
        <v>45566</v>
      </c>
      <c r="B347">
        <v>-0.32981593274773968</v>
      </c>
      <c r="C347" s="2">
        <f t="shared" si="3"/>
        <v>-0.32981593274773968</v>
      </c>
      <c r="D347" s="2">
        <f t="shared" si="4"/>
        <v>-15.214634269845865</v>
      </c>
      <c r="E347" s="2">
        <f t="shared" si="5"/>
        <v>14.555002404350384</v>
      </c>
    </row>
    <row r="348" spans="1:5" x14ac:dyDescent="0.2">
      <c r="A348" s="1">
        <v>45597</v>
      </c>
      <c r="B348">
        <v>-0.14425917320284976</v>
      </c>
      <c r="C348" s="2">
        <f t="shared" si="3"/>
        <v>-0.14425917320284976</v>
      </c>
      <c r="D348" s="2">
        <f t="shared" si="4"/>
        <v>-15.186062104340058</v>
      </c>
      <c r="E348" s="2">
        <f t="shared" si="5"/>
        <v>14.897543757934359</v>
      </c>
    </row>
    <row r="349" spans="1:5" x14ac:dyDescent="0.2">
      <c r="A349" s="1">
        <v>45627</v>
      </c>
      <c r="B349">
        <v>-8.9337696169637104E-2</v>
      </c>
      <c r="C349" s="2">
        <f t="shared" si="3"/>
        <v>-8.9337696169637104E-2</v>
      </c>
      <c r="D349" s="2">
        <f t="shared" si="4"/>
        <v>-15.287067273927375</v>
      </c>
      <c r="E349" s="2">
        <f t="shared" si="5"/>
        <v>15.1083918815881</v>
      </c>
    </row>
    <row r="350" spans="1:5" x14ac:dyDescent="0.2">
      <c r="A350" s="1">
        <v>45658</v>
      </c>
      <c r="B350">
        <v>-0.24113532456270764</v>
      </c>
      <c r="C350" s="2">
        <f t="shared" si="3"/>
        <v>-0.24113532456270764</v>
      </c>
      <c r="D350" s="2">
        <f t="shared" si="4"/>
        <v>-15.593766851483554</v>
      </c>
      <c r="E350" s="2">
        <f t="shared" si="5"/>
        <v>15.11149620235814</v>
      </c>
    </row>
    <row r="351" spans="1:5" x14ac:dyDescent="0.2">
      <c r="A351" s="1">
        <v>45689</v>
      </c>
      <c r="B351">
        <v>-0.21968034877695827</v>
      </c>
      <c r="C351" s="2">
        <f t="shared" si="3"/>
        <v>-0.21968034877695827</v>
      </c>
      <c r="D351" s="2">
        <f t="shared" si="4"/>
        <v>-15.726220841161485</v>
      </c>
      <c r="E351" s="2">
        <f t="shared" si="5"/>
        <v>15.286860143607569</v>
      </c>
    </row>
    <row r="352" spans="1:5" x14ac:dyDescent="0.2">
      <c r="A352" s="1">
        <v>45717</v>
      </c>
      <c r="B352">
        <v>-0.24327625003059064</v>
      </c>
      <c r="C352" s="2">
        <f t="shared" si="3"/>
        <v>-0.24327625003059064</v>
      </c>
      <c r="D352" s="2">
        <f t="shared" si="4"/>
        <v>-15.902762998160668</v>
      </c>
      <c r="E352" s="2">
        <f t="shared" si="5"/>
        <v>15.416210498099488</v>
      </c>
    </row>
    <row r="353" spans="1:5" x14ac:dyDescent="0.2">
      <c r="A353" s="1">
        <v>45748</v>
      </c>
      <c r="B353">
        <v>-0.32970041563160096</v>
      </c>
      <c r="C353" s="2">
        <f t="shared" si="3"/>
        <v>-0.32970041563160096</v>
      </c>
      <c r="D353" s="2">
        <f t="shared" si="4"/>
        <v>-16.141199632804014</v>
      </c>
      <c r="E353" s="2">
        <f t="shared" si="5"/>
        <v>15.481798801540814</v>
      </c>
    </row>
    <row r="354" spans="1:5" x14ac:dyDescent="0.2">
      <c r="A354" s="1">
        <v>45778</v>
      </c>
      <c r="B354">
        <v>-0.34760519089767894</v>
      </c>
      <c r="C354" s="2">
        <f t="shared" si="3"/>
        <v>-0.34760519089767894</v>
      </c>
      <c r="D354" s="2">
        <f t="shared" si="4"/>
        <v>-16.310210744373155</v>
      </c>
      <c r="E354" s="2">
        <f t="shared" si="5"/>
        <v>15.615000362577796</v>
      </c>
    </row>
    <row r="355" spans="1:5" x14ac:dyDescent="0.2">
      <c r="A355" s="1">
        <v>45809</v>
      </c>
      <c r="B355">
        <v>-0.33935508963316757</v>
      </c>
      <c r="C355" s="2">
        <f t="shared" si="3"/>
        <v>-0.33935508963316757</v>
      </c>
      <c r="D355" s="2">
        <f t="shared" si="4"/>
        <v>-16.452187307247996</v>
      </c>
      <c r="E355" s="2">
        <f t="shared" si="5"/>
        <v>15.773477127981662</v>
      </c>
    </row>
    <row r="356" spans="1:5" x14ac:dyDescent="0.2">
      <c r="A356" s="1">
        <v>45839</v>
      </c>
      <c r="B356">
        <v>-0.29724967458073892</v>
      </c>
      <c r="C356" s="2">
        <f t="shared" si="3"/>
        <v>-0.29724967458073892</v>
      </c>
      <c r="D356" s="2">
        <f t="shared" si="4"/>
        <v>-16.559454221340786</v>
      </c>
      <c r="E356" s="2">
        <f t="shared" si="5"/>
        <v>15.964954872179307</v>
      </c>
    </row>
    <row r="357" spans="1:5" x14ac:dyDescent="0.2">
      <c r="A357" s="1">
        <v>45870</v>
      </c>
      <c r="B357">
        <v>-0.20479084508192652</v>
      </c>
      <c r="C357" s="2">
        <f t="shared" si="3"/>
        <v>-0.20479084508192652</v>
      </c>
      <c r="D357" s="2">
        <f t="shared" si="4"/>
        <v>-16.615537664570496</v>
      </c>
      <c r="E357" s="2">
        <f t="shared" si="5"/>
        <v>16.205955974406642</v>
      </c>
    </row>
    <row r="358" spans="1:5" x14ac:dyDescent="0.2">
      <c r="A358" s="1">
        <v>45901</v>
      </c>
      <c r="B358">
        <v>7.7438837830834939E-3</v>
      </c>
      <c r="C358" s="2">
        <f t="shared" si="3"/>
        <v>7.7438837830834939E-3</v>
      </c>
      <c r="D358" s="2">
        <f t="shared" si="4"/>
        <v>-16.550738432106197</v>
      </c>
      <c r="E358" s="2">
        <f t="shared" si="5"/>
        <v>16.566226199672361</v>
      </c>
    </row>
    <row r="359" spans="1:5" x14ac:dyDescent="0.2">
      <c r="A359" s="1">
        <v>45931</v>
      </c>
      <c r="B359">
        <v>-8.3815635907427494E-2</v>
      </c>
      <c r="C359" s="2">
        <f t="shared" si="3"/>
        <v>-8.3815635907427494E-2</v>
      </c>
      <c r="D359" s="2">
        <f t="shared" si="4"/>
        <v>-16.789249009274087</v>
      </c>
      <c r="E359" s="2">
        <f t="shared" si="5"/>
        <v>16.621617737459232</v>
      </c>
    </row>
    <row r="360" spans="1:5" x14ac:dyDescent="0.2">
      <c r="A360" s="1">
        <v>45962</v>
      </c>
      <c r="B360">
        <v>-5.5873910327184029E-2</v>
      </c>
      <c r="C360" s="2">
        <f t="shared" si="3"/>
        <v>-5.5873910327184029E-2</v>
      </c>
      <c r="D360" s="2">
        <f t="shared" si="4"/>
        <v>-16.907495348842119</v>
      </c>
      <c r="E360" s="2">
        <f t="shared" si="5"/>
        <v>16.795747528187754</v>
      </c>
    </row>
    <row r="361" spans="1:5" x14ac:dyDescent="0.2">
      <c r="A361" s="1">
        <v>45992</v>
      </c>
      <c r="B361">
        <v>-0.42249832562485884</v>
      </c>
      <c r="C361" s="2">
        <f t="shared" si="3"/>
        <v>-0.42249832562485884</v>
      </c>
      <c r="D361" s="2">
        <f t="shared" si="4"/>
        <v>-17.419565441019408</v>
      </c>
      <c r="E361" s="2">
        <f t="shared" si="5"/>
        <v>16.574568789769693</v>
      </c>
    </row>
    <row r="362" spans="1:5" x14ac:dyDescent="0.2">
      <c r="A362" s="1">
        <v>46023</v>
      </c>
      <c r="B362">
        <v>-0.30028757830319319</v>
      </c>
      <c r="C362" s="2">
        <f t="shared" si="3"/>
        <v>-0.30028757830319319</v>
      </c>
      <c r="D362" s="2">
        <f t="shared" si="4"/>
        <v>-17.442077788813968</v>
      </c>
      <c r="E362" s="2">
        <f t="shared" si="5"/>
        <v>16.841502632207579</v>
      </c>
    </row>
    <row r="363" spans="1:5" x14ac:dyDescent="0.2">
      <c r="A363" s="1">
        <v>46054</v>
      </c>
      <c r="B363">
        <v>-0.31628338507426201</v>
      </c>
      <c r="C363" s="2">
        <f t="shared" ref="C363:C394" si="6">_xlfn.FORECAST.ETS(A363,$B$2:$B$298,$A$2:$A$298,157,1)</f>
        <v>-0.31628338507426201</v>
      </c>
      <c r="D363" s="2">
        <f t="shared" ref="D363:D394" si="7">C363-_xlfn.FORECAST.ETS.CONFINT(A363,$B$2:$B$298,$A$2:$A$298,0.95,157,1)</f>
        <v>-17.602093159839299</v>
      </c>
      <c r="E363" s="2">
        <f t="shared" ref="E363:E394" si="8">C363+_xlfn.FORECAST.ETS.CONFINT(A363,$B$2:$B$298,$A$2:$A$298,0.95,157,1)</f>
        <v>16.969526389690778</v>
      </c>
    </row>
    <row r="364" spans="1:5" x14ac:dyDescent="0.2">
      <c r="A364" s="1">
        <v>46082</v>
      </c>
      <c r="B364">
        <v>-0.37061065964519813</v>
      </c>
      <c r="C364" s="2">
        <f t="shared" si="6"/>
        <v>-0.37061065964519813</v>
      </c>
      <c r="D364" s="2">
        <f t="shared" si="7"/>
        <v>-17.799754802269184</v>
      </c>
      <c r="E364" s="2">
        <f t="shared" si="8"/>
        <v>17.058533482978788</v>
      </c>
    </row>
    <row r="365" spans="1:5" x14ac:dyDescent="0.2">
      <c r="A365" s="1">
        <v>46113</v>
      </c>
      <c r="B365">
        <v>-0.40567905630560253</v>
      </c>
      <c r="C365" s="2">
        <f t="shared" si="6"/>
        <v>-0.40567905630560253</v>
      </c>
      <c r="D365" s="2">
        <f t="shared" si="7"/>
        <v>-17.977490025033475</v>
      </c>
      <c r="E365" s="2">
        <f t="shared" si="8"/>
        <v>17.166131912422273</v>
      </c>
    </row>
    <row r="366" spans="1:5" x14ac:dyDescent="0.2">
      <c r="A366" s="1">
        <v>46143</v>
      </c>
      <c r="B366">
        <v>0.8256184748595603</v>
      </c>
      <c r="C366" s="2">
        <f t="shared" si="6"/>
        <v>0.8256184748595603</v>
      </c>
      <c r="D366" s="2">
        <f t="shared" si="7"/>
        <v>-16.888208787280163</v>
      </c>
      <c r="E366" s="2">
        <f t="shared" si="8"/>
        <v>18.539445736999284</v>
      </c>
    </row>
    <row r="367" spans="1:5" x14ac:dyDescent="0.2">
      <c r="A367" s="1">
        <v>46174</v>
      </c>
      <c r="B367">
        <v>1.3130650197455815</v>
      </c>
      <c r="C367" s="2">
        <f t="shared" si="6"/>
        <v>1.3130650197455815</v>
      </c>
      <c r="D367" s="2">
        <f t="shared" si="7"/>
        <v>-16.542144398672335</v>
      </c>
      <c r="E367" s="2">
        <f t="shared" si="8"/>
        <v>19.1682744381635</v>
      </c>
    </row>
    <row r="368" spans="1:5" x14ac:dyDescent="0.2">
      <c r="A368" s="1">
        <v>46204</v>
      </c>
      <c r="B368">
        <v>-0.17826959286095556</v>
      </c>
      <c r="C368" s="2">
        <f t="shared" si="6"/>
        <v>-0.17826959286095556</v>
      </c>
      <c r="D368" s="2">
        <f t="shared" si="7"/>
        <v>-18.174242842539616</v>
      </c>
      <c r="E368" s="2">
        <f t="shared" si="8"/>
        <v>17.817703656817702</v>
      </c>
    </row>
    <row r="369" spans="1:5" x14ac:dyDescent="0.2">
      <c r="A369" s="1">
        <v>46235</v>
      </c>
      <c r="B369">
        <v>-0.86071472645692759</v>
      </c>
      <c r="C369" s="2">
        <f t="shared" si="6"/>
        <v>-0.86071472645692759</v>
      </c>
      <c r="D369" s="2">
        <f t="shared" si="7"/>
        <v>-18.996848739256691</v>
      </c>
      <c r="E369" s="2">
        <f t="shared" si="8"/>
        <v>17.275419286342839</v>
      </c>
    </row>
    <row r="370" spans="1:5" x14ac:dyDescent="0.2">
      <c r="A370" s="1">
        <v>46266</v>
      </c>
      <c r="B370">
        <v>-0.90256011566856142</v>
      </c>
      <c r="C370" s="2">
        <f t="shared" si="6"/>
        <v>-0.90256011566856142</v>
      </c>
      <c r="D370" s="2">
        <f t="shared" si="7"/>
        <v>-19.178266551572644</v>
      </c>
      <c r="E370" s="2">
        <f t="shared" si="8"/>
        <v>17.373146320235524</v>
      </c>
    </row>
    <row r="371" spans="1:5" x14ac:dyDescent="0.2">
      <c r="A371" s="1">
        <v>46296</v>
      </c>
      <c r="B371">
        <v>-0.81487034151228799</v>
      </c>
      <c r="C371" s="2">
        <f t="shared" si="6"/>
        <v>-0.81487034151228799</v>
      </c>
      <c r="D371" s="2">
        <f t="shared" si="7"/>
        <v>-19.229575084761045</v>
      </c>
      <c r="E371" s="2">
        <f t="shared" si="8"/>
        <v>17.599834401736466</v>
      </c>
    </row>
    <row r="372" spans="1:5" x14ac:dyDescent="0.2">
      <c r="A372" s="1">
        <v>46327</v>
      </c>
      <c r="B372">
        <v>-0.53461216541174539</v>
      </c>
      <c r="C372" s="2">
        <f t="shared" si="6"/>
        <v>-0.53461216541174539</v>
      </c>
      <c r="D372" s="2">
        <f t="shared" si="7"/>
        <v>-19.087754844047559</v>
      </c>
      <c r="E372" s="2">
        <f t="shared" si="8"/>
        <v>18.018530513224071</v>
      </c>
    </row>
    <row r="373" spans="1:5" x14ac:dyDescent="0.2">
      <c r="A373" s="1">
        <v>46357</v>
      </c>
      <c r="B373">
        <v>-4.0882829925590336E-3</v>
      </c>
      <c r="C373" s="2">
        <f t="shared" si="6"/>
        <v>-4.0882829925590336E-3</v>
      </c>
      <c r="D373" s="2">
        <f t="shared" si="7"/>
        <v>-18.695121810442359</v>
      </c>
      <c r="E373" s="2">
        <f t="shared" si="8"/>
        <v>18.686945244457242</v>
      </c>
    </row>
    <row r="374" spans="1:5" x14ac:dyDescent="0.2">
      <c r="A374" s="1">
        <v>46388</v>
      </c>
      <c r="B374">
        <v>8.2571015465885522E-2</v>
      </c>
      <c r="C374" s="2">
        <f t="shared" si="6"/>
        <v>8.2571015465885522E-2</v>
      </c>
      <c r="D374" s="2">
        <f t="shared" si="7"/>
        <v>-18.745819121953478</v>
      </c>
      <c r="E374" s="2">
        <f t="shared" si="8"/>
        <v>18.910961152885246</v>
      </c>
    </row>
    <row r="375" spans="1:5" x14ac:dyDescent="0.2">
      <c r="A375" s="1">
        <v>46419</v>
      </c>
      <c r="B375">
        <v>-4.3087918472833941E-2</v>
      </c>
      <c r="C375" s="2">
        <f t="shared" si="6"/>
        <v>-4.3087918472833941E-2</v>
      </c>
      <c r="D375" s="2">
        <f t="shared" si="7"/>
        <v>-19.008312856664595</v>
      </c>
      <c r="E375" s="2">
        <f t="shared" si="8"/>
        <v>18.922137019718924</v>
      </c>
    </row>
    <row r="376" spans="1:5" x14ac:dyDescent="0.2">
      <c r="A376" s="1">
        <v>46447</v>
      </c>
      <c r="B376">
        <v>-0.4034446174035588</v>
      </c>
      <c r="C376" s="2">
        <f t="shared" si="6"/>
        <v>-0.4034446174035588</v>
      </c>
      <c r="D376" s="2">
        <f t="shared" si="7"/>
        <v>-19.504994577205526</v>
      </c>
      <c r="E376" s="2">
        <f t="shared" si="8"/>
        <v>18.69810534239841</v>
      </c>
    </row>
    <row r="377" spans="1:5" x14ac:dyDescent="0.2">
      <c r="A377" s="1">
        <v>46478</v>
      </c>
      <c r="B377">
        <v>-0.36807554378030444</v>
      </c>
      <c r="C377" s="2">
        <f t="shared" si="6"/>
        <v>-0.36807554378030444</v>
      </c>
      <c r="D377" s="2">
        <f t="shared" si="7"/>
        <v>-19.605452393891866</v>
      </c>
      <c r="E377" s="2">
        <f t="shared" si="8"/>
        <v>18.869301306331259</v>
      </c>
    </row>
    <row r="378" spans="1:5" x14ac:dyDescent="0.2">
      <c r="A378" s="1">
        <v>46508</v>
      </c>
      <c r="B378">
        <v>-0.317049504967578</v>
      </c>
      <c r="C378" s="2">
        <f t="shared" si="6"/>
        <v>-0.317049504967578</v>
      </c>
      <c r="D378" s="2">
        <f t="shared" si="7"/>
        <v>-19.68976639625421</v>
      </c>
      <c r="E378" s="2">
        <f t="shared" si="8"/>
        <v>19.055667386319055</v>
      </c>
    </row>
    <row r="379" spans="1:5" x14ac:dyDescent="0.2">
      <c r="A379" s="1">
        <v>46539</v>
      </c>
      <c r="B379">
        <v>1.800446253080918</v>
      </c>
      <c r="C379" s="2">
        <f t="shared" si="6"/>
        <v>1.800446253080918</v>
      </c>
      <c r="D379" s="2">
        <f t="shared" si="7"/>
        <v>-17.707134762297461</v>
      </c>
      <c r="E379" s="2">
        <f t="shared" si="8"/>
        <v>21.308027268459295</v>
      </c>
    </row>
    <row r="380" spans="1:5" x14ac:dyDescent="0.2">
      <c r="A380" s="1">
        <v>46569</v>
      </c>
      <c r="B380">
        <v>-0.10084713305051235</v>
      </c>
      <c r="C380" s="2">
        <f t="shared" si="6"/>
        <v>-0.10084713305051235</v>
      </c>
      <c r="D380" s="2">
        <f t="shared" si="7"/>
        <v>-19.742826952115895</v>
      </c>
      <c r="E380" s="2">
        <f t="shared" si="8"/>
        <v>19.541132686014873</v>
      </c>
    </row>
    <row r="381" spans="1:5" x14ac:dyDescent="0.2">
      <c r="A381" s="1">
        <v>46600</v>
      </c>
      <c r="B381">
        <v>-0.82233635496110447</v>
      </c>
      <c r="C381" s="2">
        <f t="shared" si="6"/>
        <v>-0.82233635496110447</v>
      </c>
      <c r="D381" s="2">
        <f t="shared" si="7"/>
        <v>-20.598259932572937</v>
      </c>
      <c r="E381" s="2">
        <f t="shared" si="8"/>
        <v>18.953587222650725</v>
      </c>
    </row>
    <row r="382" spans="1:5" x14ac:dyDescent="0.2">
      <c r="A382" s="1">
        <v>46631</v>
      </c>
      <c r="B382">
        <v>-0.83556689505520421</v>
      </c>
      <c r="C382" s="2">
        <f t="shared" si="6"/>
        <v>-0.83556689505520421</v>
      </c>
      <c r="D382" s="2">
        <f t="shared" si="7"/>
        <v>-20.744989153147085</v>
      </c>
      <c r="E382" s="2">
        <f t="shared" si="8"/>
        <v>19.073855363036675</v>
      </c>
    </row>
    <row r="383" spans="1:5" x14ac:dyDescent="0.2">
      <c r="A383" s="1">
        <v>46661</v>
      </c>
      <c r="B383">
        <v>-0.74385020991934048</v>
      </c>
      <c r="C383" s="2">
        <f t="shared" si="6"/>
        <v>-0.74385020991934048</v>
      </c>
      <c r="D383" s="2">
        <f t="shared" si="7"/>
        <v>-20.786335741846063</v>
      </c>
      <c r="E383" s="2">
        <f t="shared" si="8"/>
        <v>19.298635322007382</v>
      </c>
    </row>
    <row r="384" spans="1:5" x14ac:dyDescent="0.2">
      <c r="A384" s="1">
        <v>46692</v>
      </c>
      <c r="B384">
        <v>-7.7413329814858878E-2</v>
      </c>
      <c r="C384" s="2">
        <f t="shared" si="6"/>
        <v>-7.7413329814858878E-2</v>
      </c>
      <c r="D384" s="2">
        <f t="shared" si="7"/>
        <v>-20.252536116592271</v>
      </c>
      <c r="E384" s="2">
        <f t="shared" si="8"/>
        <v>20.097709456962551</v>
      </c>
    </row>
    <row r="385" spans="1:5" x14ac:dyDescent="0.2">
      <c r="A385" s="1">
        <v>46722</v>
      </c>
      <c r="B385">
        <v>5.911430207954333</v>
      </c>
      <c r="C385" s="2">
        <f t="shared" si="6"/>
        <v>5.911430207954333</v>
      </c>
      <c r="D385" s="2">
        <f t="shared" si="7"/>
        <v>-14.395912929878879</v>
      </c>
      <c r="E385" s="2">
        <f t="shared" si="8"/>
        <v>26.218773345787543</v>
      </c>
    </row>
    <row r="386" spans="1:5" x14ac:dyDescent="0.2">
      <c r="A386" s="1">
        <v>46753</v>
      </c>
      <c r="B386">
        <v>4.2415584930966244</v>
      </c>
      <c r="C386" s="2">
        <f t="shared" si="6"/>
        <v>4.2415584930966244</v>
      </c>
      <c r="D386" s="2">
        <f t="shared" si="7"/>
        <v>-16.197596945436047</v>
      </c>
      <c r="E386" s="2">
        <f t="shared" si="8"/>
        <v>24.680713931629299</v>
      </c>
    </row>
    <row r="387" spans="1:5" x14ac:dyDescent="0.2">
      <c r="A387" s="1">
        <v>46784</v>
      </c>
      <c r="B387">
        <v>0.16051129158996058</v>
      </c>
      <c r="C387" s="2">
        <f t="shared" si="6"/>
        <v>0.16051129158996058</v>
      </c>
      <c r="D387" s="2">
        <f t="shared" si="7"/>
        <v>-20.4100569991617</v>
      </c>
      <c r="E387" s="2">
        <f t="shared" si="8"/>
        <v>20.731079582341618</v>
      </c>
    </row>
    <row r="388" spans="1:5" x14ac:dyDescent="0.2">
      <c r="A388" s="1">
        <v>46813</v>
      </c>
      <c r="B388">
        <v>-0.29625196151822675</v>
      </c>
      <c r="C388" s="2">
        <f t="shared" si="6"/>
        <v>-0.29625196151822675</v>
      </c>
      <c r="D388" s="2">
        <f t="shared" si="7"/>
        <v>-20.997842016008573</v>
      </c>
      <c r="E388" s="2">
        <f t="shared" si="8"/>
        <v>20.405338092972119</v>
      </c>
    </row>
    <row r="389" spans="1:5" x14ac:dyDescent="0.2">
      <c r="A389" s="1">
        <v>46844</v>
      </c>
      <c r="B389">
        <v>-0.51620484561703439</v>
      </c>
      <c r="C389" s="2">
        <f t="shared" si="6"/>
        <v>-0.51620484561703439</v>
      </c>
      <c r="D389" s="2">
        <f t="shared" si="7"/>
        <v>-21.348433702705897</v>
      </c>
      <c r="E389" s="2">
        <f t="shared" si="8"/>
        <v>20.316024011471825</v>
      </c>
    </row>
    <row r="390" spans="1:5" x14ac:dyDescent="0.2">
      <c r="A390" s="1">
        <v>46874</v>
      </c>
      <c r="B390">
        <v>-2.0699540054795884</v>
      </c>
      <c r="C390" s="2">
        <f t="shared" si="6"/>
        <v>-2.0699540054795884</v>
      </c>
      <c r="D390" s="2">
        <f t="shared" si="7"/>
        <v>-23.032446607478814</v>
      </c>
      <c r="E390" s="2">
        <f t="shared" si="8"/>
        <v>18.892538596519639</v>
      </c>
    </row>
    <row r="391" spans="1:5" x14ac:dyDescent="0.2">
      <c r="A391" s="1">
        <v>46905</v>
      </c>
      <c r="B391">
        <v>-1.6796266719911157</v>
      </c>
      <c r="C391" s="2">
        <f t="shared" si="6"/>
        <v>-1.6796266719911157</v>
      </c>
      <c r="D391" s="2">
        <f t="shared" si="7"/>
        <v>-22.772015649130505</v>
      </c>
      <c r="E391" s="2">
        <f t="shared" si="8"/>
        <v>19.412762305148274</v>
      </c>
    </row>
    <row r="392" spans="1:5" x14ac:dyDescent="0.2">
      <c r="A392" s="1">
        <v>46935</v>
      </c>
      <c r="B392">
        <v>-2.2438652766496725</v>
      </c>
      <c r="C392" s="2">
        <f t="shared" si="6"/>
        <v>-2.2438652766496725</v>
      </c>
      <c r="D392" s="2">
        <f t="shared" si="7"/>
        <v>-23.465790739502967</v>
      </c>
      <c r="E392" s="2">
        <f t="shared" si="8"/>
        <v>18.978060186203624</v>
      </c>
    </row>
    <row r="393" spans="1:5" x14ac:dyDescent="0.2">
      <c r="A393" s="1">
        <v>46966</v>
      </c>
      <c r="B393">
        <v>-1.8440982504878169</v>
      </c>
      <c r="C393" s="2">
        <f t="shared" si="6"/>
        <v>-1.8440982504878169</v>
      </c>
      <c r="D393" s="2">
        <f t="shared" si="7"/>
        <v>-23.195207589987241</v>
      </c>
      <c r="E393" s="2">
        <f t="shared" si="8"/>
        <v>19.507011089011606</v>
      </c>
    </row>
    <row r="394" spans="1:5" x14ac:dyDescent="0.2">
      <c r="A394" s="1">
        <v>46997</v>
      </c>
      <c r="B394">
        <v>-1.4925549476393825</v>
      </c>
      <c r="C394" s="2">
        <f t="shared" si="6"/>
        <v>-1.4925549476393825</v>
      </c>
      <c r="D394" s="2">
        <f t="shared" si="7"/>
        <v>-22.972502642328152</v>
      </c>
      <c r="E394" s="2">
        <f t="shared" si="8"/>
        <v>19.987392747049384</v>
      </c>
    </row>
    <row r="395" spans="1:5" x14ac:dyDescent="0.2">
      <c r="A395" s="1">
        <v>47027</v>
      </c>
      <c r="B395">
        <v>-6.9420271105255782E-2</v>
      </c>
      <c r="C395" s="2">
        <f t="shared" ref="C395:C412" si="9">_xlfn.FORECAST.ETS(A395,$B$2:$B$298,$A$2:$A$298,157,1)</f>
        <v>-6.9420271105255782E-2</v>
      </c>
      <c r="D395" s="2">
        <f t="shared" ref="D395:D412" si="10">C395-_xlfn.FORECAST.ETS.CONFINT(A395,$B$2:$B$298,$A$2:$A$298,0.95,157,1)</f>
        <v>-21.677867701296904</v>
      </c>
      <c r="E395" s="2">
        <f t="shared" ref="E395:E412" si="11">C395+_xlfn.FORECAST.ETS.CONFINT(A395,$B$2:$B$298,$A$2:$A$298,0.95,157,1)</f>
        <v>21.539027159086395</v>
      </c>
    </row>
    <row r="396" spans="1:5" x14ac:dyDescent="0.2">
      <c r="A396" s="1">
        <v>47058</v>
      </c>
      <c r="B396">
        <v>-0.17302094358406067</v>
      </c>
      <c r="C396" s="2">
        <f t="shared" si="9"/>
        <v>-0.17302094358406067</v>
      </c>
      <c r="D396" s="2">
        <f t="shared" si="10"/>
        <v>-21.909636212115874</v>
      </c>
      <c r="E396" s="2">
        <f t="shared" si="11"/>
        <v>21.563594324947754</v>
      </c>
    </row>
    <row r="397" spans="1:5" x14ac:dyDescent="0.2">
      <c r="A397" s="1">
        <v>47088</v>
      </c>
      <c r="B397">
        <v>-4.0398256809074495E-2</v>
      </c>
      <c r="C397" s="2">
        <f t="shared" si="9"/>
        <v>-4.0398256809074495E-2</v>
      </c>
      <c r="D397" s="2">
        <f t="shared" si="10"/>
        <v>-21.90485601609381</v>
      </c>
      <c r="E397" s="2">
        <f t="shared" si="11"/>
        <v>21.824059502475663</v>
      </c>
    </row>
    <row r="398" spans="1:5" x14ac:dyDescent="0.2">
      <c r="A398" s="1">
        <v>47119</v>
      </c>
      <c r="B398">
        <v>-0.2521208352038069</v>
      </c>
      <c r="C398" s="2">
        <f t="shared" si="9"/>
        <v>-0.2521208352038069</v>
      </c>
      <c r="D398" s="2">
        <f t="shared" si="10"/>
        <v>-22.24410212030002</v>
      </c>
      <c r="E398" s="2">
        <f t="shared" si="11"/>
        <v>21.739860449892404</v>
      </c>
    </row>
    <row r="399" spans="1:5" x14ac:dyDescent="0.2">
      <c r="A399" s="1">
        <v>47150</v>
      </c>
      <c r="B399">
        <v>-0.37050899189990261</v>
      </c>
      <c r="C399" s="2">
        <f t="shared" si="9"/>
        <v>-0.37050899189990261</v>
      </c>
      <c r="D399" s="2">
        <f t="shared" si="10"/>
        <v>-22.489701059336173</v>
      </c>
      <c r="E399" s="2">
        <f t="shared" si="11"/>
        <v>21.748683075536366</v>
      </c>
    </row>
    <row r="400" spans="1:5" x14ac:dyDescent="0.2">
      <c r="A400" s="1">
        <v>47178</v>
      </c>
      <c r="B400">
        <v>-0.60254818302590341</v>
      </c>
      <c r="C400" s="2">
        <f t="shared" si="9"/>
        <v>-0.60254818302590341</v>
      </c>
      <c r="D400" s="2">
        <f t="shared" si="10"/>
        <v>-22.848644355128226</v>
      </c>
      <c r="E400" s="2">
        <f t="shared" si="11"/>
        <v>21.643547989076421</v>
      </c>
    </row>
    <row r="401" spans="1:5" x14ac:dyDescent="0.2">
      <c r="A401" s="1">
        <v>47209</v>
      </c>
      <c r="B401">
        <v>-0.65470979468674395</v>
      </c>
      <c r="C401" s="2">
        <f t="shared" si="9"/>
        <v>-0.65470979468674395</v>
      </c>
      <c r="D401" s="2">
        <f t="shared" si="10"/>
        <v>-23.027409309171574</v>
      </c>
      <c r="E401" s="2">
        <f t="shared" si="11"/>
        <v>21.717989719798084</v>
      </c>
    </row>
    <row r="402" spans="1:5" x14ac:dyDescent="0.2">
      <c r="A402" s="1">
        <v>47239</v>
      </c>
      <c r="B402">
        <v>-0.65321676056888034</v>
      </c>
      <c r="C402" s="2">
        <f t="shared" si="9"/>
        <v>-0.65321676056888034</v>
      </c>
      <c r="D402" s="2">
        <f t="shared" si="10"/>
        <v>-23.152224625176743</v>
      </c>
      <c r="E402" s="2">
        <f t="shared" si="11"/>
        <v>21.84579110403898</v>
      </c>
    </row>
    <row r="403" spans="1:5" x14ac:dyDescent="0.2">
      <c r="A403" s="1">
        <v>47270</v>
      </c>
      <c r="B403">
        <v>-0.56909133105466081</v>
      </c>
      <c r="C403" s="2">
        <f t="shared" si="9"/>
        <v>-0.56909133105466081</v>
      </c>
      <c r="D403" s="2">
        <f t="shared" si="10"/>
        <v>-23.19411818301074</v>
      </c>
      <c r="E403" s="2">
        <f t="shared" si="11"/>
        <v>22.055935520901418</v>
      </c>
    </row>
    <row r="404" spans="1:5" x14ac:dyDescent="0.2">
      <c r="A404" s="1">
        <v>47300</v>
      </c>
      <c r="B404">
        <v>-0.45827022754537033</v>
      </c>
      <c r="C404" s="2">
        <f t="shared" si="9"/>
        <v>-0.45827022754537033</v>
      </c>
      <c r="D404" s="2">
        <f t="shared" si="10"/>
        <v>-23.209032197644518</v>
      </c>
      <c r="E404" s="2">
        <f t="shared" si="11"/>
        <v>22.292491742553779</v>
      </c>
    </row>
    <row r="405" spans="1:5" x14ac:dyDescent="0.2">
      <c r="A405" s="1">
        <v>47331</v>
      </c>
      <c r="B405">
        <v>-0.55348119228354553</v>
      </c>
      <c r="C405" s="2">
        <f t="shared" si="9"/>
        <v>-0.55348119228354553</v>
      </c>
      <c r="D405" s="2">
        <f t="shared" si="10"/>
        <v>-23.429699773407325</v>
      </c>
      <c r="E405" s="2">
        <f t="shared" si="11"/>
        <v>22.322737388840235</v>
      </c>
    </row>
    <row r="406" spans="1:5" x14ac:dyDescent="0.2">
      <c r="A406" s="1">
        <v>47362</v>
      </c>
      <c r="B406">
        <v>-0.58953232291226465</v>
      </c>
      <c r="C406" s="2">
        <f t="shared" si="9"/>
        <v>-0.58953232291226465</v>
      </c>
      <c r="D406" s="2">
        <f t="shared" si="10"/>
        <v>-23.590934242795349</v>
      </c>
      <c r="E406" s="2">
        <f t="shared" si="11"/>
        <v>22.411869596970817</v>
      </c>
    </row>
    <row r="407" spans="1:5" x14ac:dyDescent="0.2">
      <c r="A407" s="1">
        <v>47392</v>
      </c>
      <c r="B407">
        <v>-0.59960110779950404</v>
      </c>
      <c r="C407" s="2">
        <f t="shared" si="9"/>
        <v>-0.59960110779950404</v>
      </c>
      <c r="D407" s="2">
        <f t="shared" si="10"/>
        <v>-23.725918205871842</v>
      </c>
      <c r="E407" s="2">
        <f t="shared" si="11"/>
        <v>22.526715990272834</v>
      </c>
    </row>
    <row r="408" spans="1:5" x14ac:dyDescent="0.2">
      <c r="A408" s="1">
        <v>47423</v>
      </c>
      <c r="B408">
        <v>-0.60246146162476566</v>
      </c>
      <c r="C408" s="2">
        <f t="shared" si="9"/>
        <v>-0.60246146162476566</v>
      </c>
      <c r="D408" s="2">
        <f t="shared" si="10"/>
        <v>-23.853430569764456</v>
      </c>
      <c r="E408" s="2">
        <f t="shared" si="11"/>
        <v>22.648507646514922</v>
      </c>
    </row>
    <row r="409" spans="1:5" x14ac:dyDescent="0.2">
      <c r="A409" s="1">
        <v>47453</v>
      </c>
      <c r="B409">
        <v>-0.57877389882541386</v>
      </c>
      <c r="C409" s="2">
        <f t="shared" si="9"/>
        <v>-0.57877389882541386</v>
      </c>
      <c r="D409" s="2">
        <f t="shared" si="10"/>
        <v>-23.954136725865322</v>
      </c>
      <c r="E409" s="2">
        <f t="shared" si="11"/>
        <v>22.796588928214494</v>
      </c>
    </row>
    <row r="410" spans="1:5" x14ac:dyDescent="0.2">
      <c r="A410" s="1">
        <v>47484</v>
      </c>
      <c r="B410">
        <v>0.60396526825779095</v>
      </c>
      <c r="C410" s="2">
        <f t="shared" si="9"/>
        <v>0.60396526825779095</v>
      </c>
      <c r="D410" s="2">
        <f t="shared" si="10"/>
        <v>-22.895537751580953</v>
      </c>
      <c r="E410" s="2">
        <f t="shared" si="11"/>
        <v>24.103468288096536</v>
      </c>
    </row>
    <row r="411" spans="1:5" x14ac:dyDescent="0.2">
      <c r="A411" s="1">
        <v>47515</v>
      </c>
      <c r="B411">
        <v>-0.11169338471338452</v>
      </c>
      <c r="C411" s="2">
        <f t="shared" si="9"/>
        <v>-0.11169338471338452</v>
      </c>
      <c r="D411" s="2">
        <f t="shared" si="10"/>
        <v>-23.73508772788848</v>
      </c>
      <c r="E411" s="2">
        <f t="shared" si="11"/>
        <v>23.511700958461713</v>
      </c>
    </row>
    <row r="412" spans="1:5" x14ac:dyDescent="0.2">
      <c r="A412" s="1">
        <v>47543</v>
      </c>
      <c r="B412">
        <v>-0.45393139843281388</v>
      </c>
      <c r="C412" s="2">
        <f t="shared" si="9"/>
        <v>-0.45393139843281388</v>
      </c>
      <c r="D412" s="2">
        <f t="shared" si="10"/>
        <v>-24.200972747020614</v>
      </c>
      <c r="E412" s="2">
        <f t="shared" si="11"/>
        <v>23.293109950154985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6DD-6233-417F-9A14-82237173BAD1}">
  <dimension ref="A1:H412"/>
  <sheetViews>
    <sheetView workbookViewId="0">
      <selection activeCell="B299" sqref="B299:B412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5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1.8460000000000001E-8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2.1080000000000001E-8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7.5360000000000004E-9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2.1810000000000001E-8</v>
      </c>
      <c r="G5" t="s">
        <v>18</v>
      </c>
      <c r="H5" s="3">
        <f>_xlfn.FORECAST.ETS.STAT($B$2:$B$298,$A$2:$A$298,4,157,1)</f>
        <v>0.46052960014216232</v>
      </c>
    </row>
    <row r="6" spans="1:8" x14ac:dyDescent="0.2">
      <c r="A6" s="1">
        <v>35186</v>
      </c>
      <c r="B6" s="2">
        <v>1.4929999999999999E-8</v>
      </c>
      <c r="G6" t="s">
        <v>19</v>
      </c>
      <c r="H6" s="3">
        <f>_xlfn.FORECAST.ETS.STAT($B$2:$B$298,$A$2:$A$298,5,157,1)</f>
        <v>1.7597589431235177</v>
      </c>
    </row>
    <row r="7" spans="1:8" x14ac:dyDescent="0.2">
      <c r="A7" s="1">
        <v>35217</v>
      </c>
      <c r="B7" s="2">
        <v>7.0960000000000003E-9</v>
      </c>
      <c r="G7" t="s">
        <v>20</v>
      </c>
      <c r="H7" s="3">
        <f>_xlfn.FORECAST.ETS.STAT($B$2:$B$298,$A$2:$A$298,6,157,1)</f>
        <v>4.1937596499683926E-4</v>
      </c>
    </row>
    <row r="8" spans="1:8" x14ac:dyDescent="0.2">
      <c r="A8" s="1">
        <v>35247</v>
      </c>
      <c r="B8" s="2">
        <v>8.6040000000000005E-9</v>
      </c>
      <c r="G8" t="s">
        <v>21</v>
      </c>
      <c r="H8" s="3">
        <f>_xlfn.FORECAST.ETS.STAT($B$2:$B$298,$A$2:$A$298,7,157,1)</f>
        <v>1.0706675926833926E-3</v>
      </c>
    </row>
    <row r="9" spans="1:8" x14ac:dyDescent="0.2">
      <c r="A9" s="1">
        <v>35278</v>
      </c>
      <c r="B9" s="2">
        <v>3.4240000000000001E-8</v>
      </c>
    </row>
    <row r="10" spans="1:8" x14ac:dyDescent="0.2">
      <c r="A10" s="1">
        <v>35309</v>
      </c>
      <c r="B10" s="2">
        <v>1.042E-8</v>
      </c>
    </row>
    <row r="11" spans="1:8" x14ac:dyDescent="0.2">
      <c r="A11" s="1">
        <v>35339</v>
      </c>
      <c r="B11" s="2">
        <v>8.4089999999999994E-9</v>
      </c>
    </row>
    <row r="12" spans="1:8" x14ac:dyDescent="0.2">
      <c r="A12" s="1">
        <v>35370</v>
      </c>
      <c r="B12" s="2">
        <v>1.351E-8</v>
      </c>
    </row>
    <row r="13" spans="1:8" x14ac:dyDescent="0.2">
      <c r="A13" s="1">
        <v>35400</v>
      </c>
      <c r="B13" s="2">
        <v>8.1989999999999995E-8</v>
      </c>
    </row>
    <row r="14" spans="1:8" x14ac:dyDescent="0.2">
      <c r="A14" s="1">
        <v>35431</v>
      </c>
      <c r="B14" s="2">
        <v>1.913E-8</v>
      </c>
    </row>
    <row r="15" spans="1:8" x14ac:dyDescent="0.2">
      <c r="A15" s="1">
        <v>35462</v>
      </c>
      <c r="B15" s="2">
        <v>1.021E-8</v>
      </c>
    </row>
    <row r="16" spans="1:8" x14ac:dyDescent="0.2">
      <c r="A16" s="1">
        <v>35490</v>
      </c>
      <c r="B16" s="2">
        <v>4.545E-8</v>
      </c>
    </row>
    <row r="17" spans="1:2" x14ac:dyDescent="0.2">
      <c r="A17" s="1">
        <v>35521</v>
      </c>
      <c r="B17" s="2">
        <v>5.8479999999999998E-8</v>
      </c>
    </row>
    <row r="18" spans="1:2" x14ac:dyDescent="0.2">
      <c r="A18" s="1">
        <v>35551</v>
      </c>
      <c r="B18" s="2">
        <v>2.819E-7</v>
      </c>
    </row>
    <row r="19" spans="1:2" x14ac:dyDescent="0.2">
      <c r="A19" s="1">
        <v>35582</v>
      </c>
      <c r="B19" s="2">
        <v>2.2379999999999999E-8</v>
      </c>
    </row>
    <row r="20" spans="1:2" x14ac:dyDescent="0.2">
      <c r="A20" s="1">
        <v>35612</v>
      </c>
      <c r="B20" s="2">
        <v>5.9230000000000003E-9</v>
      </c>
    </row>
    <row r="21" spans="1:2" x14ac:dyDescent="0.2">
      <c r="A21" s="1">
        <v>35643</v>
      </c>
      <c r="B21" s="2">
        <v>1.035E-8</v>
      </c>
    </row>
    <row r="22" spans="1:2" x14ac:dyDescent="0.2">
      <c r="A22" s="1">
        <v>35674</v>
      </c>
      <c r="B22" s="2">
        <v>1.832E-7</v>
      </c>
    </row>
    <row r="23" spans="1:2" x14ac:dyDescent="0.2">
      <c r="A23" s="1">
        <v>35704</v>
      </c>
      <c r="B23" s="2">
        <v>4.4429999999999996E-6</v>
      </c>
    </row>
    <row r="24" spans="1:2" x14ac:dyDescent="0.2">
      <c r="A24" s="1">
        <v>35735</v>
      </c>
      <c r="B24" s="2">
        <v>1.1209999999999999E-6</v>
      </c>
    </row>
    <row r="25" spans="1:2" x14ac:dyDescent="0.2">
      <c r="A25" s="1">
        <v>35765</v>
      </c>
      <c r="B25" s="2">
        <v>2.7180000000000001E-6</v>
      </c>
    </row>
    <row r="26" spans="1:2" x14ac:dyDescent="0.2">
      <c r="A26" s="1">
        <v>35796</v>
      </c>
      <c r="B26" s="2">
        <v>1.0979999999999999E-6</v>
      </c>
    </row>
    <row r="27" spans="1:2" x14ac:dyDescent="0.2">
      <c r="A27" s="1">
        <v>35827</v>
      </c>
      <c r="B27" s="2">
        <v>5.2760000000000004E-7</v>
      </c>
    </row>
    <row r="28" spans="1:2" x14ac:dyDescent="0.2">
      <c r="A28" s="1">
        <v>35855</v>
      </c>
      <c r="B28" s="2">
        <v>2.729E-6</v>
      </c>
    </row>
    <row r="29" spans="1:2" x14ac:dyDescent="0.2">
      <c r="A29" s="1">
        <v>35886</v>
      </c>
      <c r="B29" s="2">
        <v>2.9579999999999999E-6</v>
      </c>
    </row>
    <row r="30" spans="1:2" x14ac:dyDescent="0.2">
      <c r="A30" s="1">
        <v>35916</v>
      </c>
      <c r="B30" s="2">
        <v>6.55E-6</v>
      </c>
    </row>
    <row r="31" spans="1:2" x14ac:dyDescent="0.2">
      <c r="A31" s="1">
        <v>35947</v>
      </c>
      <c r="B31" s="2">
        <v>1.421E-6</v>
      </c>
    </row>
    <row r="32" spans="1:2" x14ac:dyDescent="0.2">
      <c r="A32" s="1">
        <v>35977</v>
      </c>
      <c r="B32" s="2">
        <v>8.9809999999999992E-6</v>
      </c>
    </row>
    <row r="33" spans="1:2" x14ac:dyDescent="0.2">
      <c r="A33" s="1">
        <v>36008</v>
      </c>
      <c r="B33" s="2">
        <v>2.8289999999999998E-5</v>
      </c>
    </row>
    <row r="34" spans="1:2" x14ac:dyDescent="0.2">
      <c r="A34" s="1">
        <v>36039</v>
      </c>
      <c r="B34" s="2">
        <v>5.8799999999999998E-4</v>
      </c>
    </row>
    <row r="35" spans="1:2" x14ac:dyDescent="0.2">
      <c r="A35" s="1">
        <v>36069</v>
      </c>
      <c r="B35" s="2">
        <v>1.0849999999999999E-4</v>
      </c>
    </row>
    <row r="36" spans="1:2" x14ac:dyDescent="0.2">
      <c r="A36" s="1">
        <v>36100</v>
      </c>
      <c r="B36" s="2">
        <v>2.4300000000000001E-5</v>
      </c>
    </row>
    <row r="37" spans="1:2" x14ac:dyDescent="0.2">
      <c r="A37" s="1">
        <v>36130</v>
      </c>
      <c r="B37" s="2">
        <v>4.9089999999999995E-4</v>
      </c>
    </row>
    <row r="38" spans="1:2" x14ac:dyDescent="0.2">
      <c r="A38" s="1">
        <v>36161</v>
      </c>
      <c r="B38" s="2">
        <v>4.1409999999999998E-4</v>
      </c>
    </row>
    <row r="39" spans="1:2" x14ac:dyDescent="0.2">
      <c r="A39" s="1">
        <v>36192</v>
      </c>
      <c r="B39" s="2">
        <v>7.0369999999999997E-6</v>
      </c>
    </row>
    <row r="40" spans="1:2" x14ac:dyDescent="0.2">
      <c r="A40" s="1">
        <v>36220</v>
      </c>
      <c r="B40" s="2">
        <v>7.0369999999999997E-6</v>
      </c>
    </row>
    <row r="41" spans="1:2" x14ac:dyDescent="0.2">
      <c r="A41" s="1">
        <v>36251</v>
      </c>
      <c r="B41" s="2">
        <v>1.5420000000000001E-5</v>
      </c>
    </row>
    <row r="42" spans="1:2" x14ac:dyDescent="0.2">
      <c r="A42" s="1">
        <v>36281</v>
      </c>
      <c r="B42" s="2">
        <v>1.426E-4</v>
      </c>
    </row>
    <row r="43" spans="1:2" x14ac:dyDescent="0.2">
      <c r="A43" s="1">
        <v>36312</v>
      </c>
      <c r="B43" s="2">
        <v>4.9950000000000005E-4</v>
      </c>
    </row>
    <row r="44" spans="1:2" x14ac:dyDescent="0.2">
      <c r="A44" s="1">
        <v>36342</v>
      </c>
      <c r="B44" s="2">
        <v>1.9680000000000001E-3</v>
      </c>
    </row>
    <row r="45" spans="1:2" x14ac:dyDescent="0.2">
      <c r="A45" s="1">
        <v>36373</v>
      </c>
      <c r="B45" s="2">
        <v>1.524E-3</v>
      </c>
    </row>
    <row r="46" spans="1:2" x14ac:dyDescent="0.2">
      <c r="A46" s="1">
        <v>36404</v>
      </c>
      <c r="B46" s="2">
        <v>1.6280000000000001E-3</v>
      </c>
    </row>
    <row r="47" spans="1:2" x14ac:dyDescent="0.2">
      <c r="A47" s="1">
        <v>36434</v>
      </c>
      <c r="B47" s="2">
        <v>1.122E-4</v>
      </c>
    </row>
    <row r="48" spans="1:2" x14ac:dyDescent="0.2">
      <c r="A48" s="1">
        <v>36465</v>
      </c>
      <c r="B48" s="2">
        <v>9.0140000000000001E-4</v>
      </c>
    </row>
    <row r="49" spans="1:2" x14ac:dyDescent="0.2">
      <c r="A49" s="1">
        <v>36495</v>
      </c>
      <c r="B49" s="2">
        <v>6.5830000000000001E-4</v>
      </c>
    </row>
    <row r="50" spans="1:2" x14ac:dyDescent="0.2">
      <c r="A50" s="1">
        <v>36526</v>
      </c>
      <c r="B50" s="2">
        <v>4.5399999999999998E-4</v>
      </c>
    </row>
    <row r="51" spans="1:2" x14ac:dyDescent="0.2">
      <c r="A51" s="1">
        <v>36557</v>
      </c>
      <c r="B51" s="2">
        <v>1.8489999999999999E-4</v>
      </c>
    </row>
    <row r="52" spans="1:2" x14ac:dyDescent="0.2">
      <c r="A52" s="1">
        <v>36586</v>
      </c>
      <c r="B52" s="2">
        <v>7.8239999999999994E-3</v>
      </c>
    </row>
    <row r="53" spans="1:2" x14ac:dyDescent="0.2">
      <c r="A53" s="1">
        <v>36617</v>
      </c>
      <c r="B53" s="2">
        <v>8.4700000000000001E-3</v>
      </c>
    </row>
    <row r="54" spans="1:2" x14ac:dyDescent="0.2">
      <c r="A54" s="1">
        <v>36647</v>
      </c>
      <c r="B54" s="2">
        <v>2.1199999999999999E-3</v>
      </c>
    </row>
    <row r="55" spans="1:2" x14ac:dyDescent="0.2">
      <c r="A55" s="1">
        <v>36678</v>
      </c>
      <c r="B55" s="2">
        <v>6.6949999999999996E-4</v>
      </c>
    </row>
    <row r="56" spans="1:2" x14ac:dyDescent="0.2">
      <c r="A56" s="1">
        <v>36708</v>
      </c>
      <c r="B56" s="2">
        <v>5.7609999999999996E-4</v>
      </c>
    </row>
    <row r="57" spans="1:2" x14ac:dyDescent="0.2">
      <c r="A57" s="1">
        <v>36739</v>
      </c>
      <c r="B57" s="2">
        <v>3.5490000000000001E-4</v>
      </c>
    </row>
    <row r="58" spans="1:2" x14ac:dyDescent="0.2">
      <c r="A58" s="1">
        <v>36770</v>
      </c>
      <c r="B58" s="2">
        <v>9.8109999999999994E-4</v>
      </c>
    </row>
    <row r="59" spans="1:2" x14ac:dyDescent="0.2">
      <c r="A59" s="1">
        <v>36800</v>
      </c>
      <c r="B59" s="2">
        <v>2.8419999999999999E-3</v>
      </c>
    </row>
    <row r="60" spans="1:2" x14ac:dyDescent="0.2">
      <c r="A60" s="1">
        <v>36831</v>
      </c>
      <c r="B60" s="2">
        <v>2.5839999999999999E-3</v>
      </c>
    </row>
    <row r="61" spans="1:2" x14ac:dyDescent="0.2">
      <c r="A61" s="1">
        <v>36861</v>
      </c>
      <c r="B61" s="2">
        <v>1.9530000000000001E-3</v>
      </c>
    </row>
    <row r="62" spans="1:2" x14ac:dyDescent="0.2">
      <c r="A62" s="1">
        <v>36892</v>
      </c>
      <c r="B62" s="2">
        <v>4.4059999999999998E-4</v>
      </c>
    </row>
    <row r="63" spans="1:2" x14ac:dyDescent="0.2">
      <c r="A63" s="1">
        <v>36923</v>
      </c>
      <c r="B63" s="2">
        <v>2.876E-4</v>
      </c>
    </row>
    <row r="64" spans="1:2" x14ac:dyDescent="0.2">
      <c r="A64" s="1">
        <v>36951</v>
      </c>
      <c r="B64" s="2">
        <v>9.5409999999999996E-5</v>
      </c>
    </row>
    <row r="65" spans="1:2" x14ac:dyDescent="0.2">
      <c r="A65" s="1">
        <v>36982</v>
      </c>
      <c r="B65" s="2">
        <v>1.5949999999999999E-2</v>
      </c>
    </row>
    <row r="66" spans="1:2" x14ac:dyDescent="0.2">
      <c r="A66" s="1">
        <v>37012</v>
      </c>
      <c r="B66" s="2">
        <v>1.356E-3</v>
      </c>
    </row>
    <row r="67" spans="1:2" x14ac:dyDescent="0.2">
      <c r="A67" s="1">
        <v>37043</v>
      </c>
      <c r="B67" s="2">
        <v>1.8129999999999999E-4</v>
      </c>
    </row>
    <row r="68" spans="1:2" x14ac:dyDescent="0.2">
      <c r="A68" s="1">
        <v>37073</v>
      </c>
      <c r="B68" s="2">
        <v>1.127E-4</v>
      </c>
    </row>
    <row r="69" spans="1:2" x14ac:dyDescent="0.2">
      <c r="A69" s="1">
        <v>37104</v>
      </c>
      <c r="B69" s="2">
        <v>4.2240000000000002E-5</v>
      </c>
    </row>
    <row r="70" spans="1:2" x14ac:dyDescent="0.2">
      <c r="A70" s="1">
        <v>37135</v>
      </c>
      <c r="B70" s="2">
        <v>1.2080000000000001E-3</v>
      </c>
    </row>
    <row r="71" spans="1:2" x14ac:dyDescent="0.2">
      <c r="A71" s="1">
        <v>37165</v>
      </c>
      <c r="B71" s="2">
        <v>3.1859999999999999E-2</v>
      </c>
    </row>
    <row r="72" spans="1:2" x14ac:dyDescent="0.2">
      <c r="A72" s="1">
        <v>37196</v>
      </c>
      <c r="B72" s="2">
        <v>1.7899999999999999E-2</v>
      </c>
    </row>
    <row r="73" spans="1:2" x14ac:dyDescent="0.2">
      <c r="A73" s="1">
        <v>37226</v>
      </c>
      <c r="B73" s="2">
        <v>8.6990000000000001E-3</v>
      </c>
    </row>
    <row r="74" spans="1:2" x14ac:dyDescent="0.2">
      <c r="A74" s="1">
        <v>37257</v>
      </c>
      <c r="B74" s="2">
        <v>1.184E-2</v>
      </c>
    </row>
    <row r="75" spans="1:2" x14ac:dyDescent="0.2">
      <c r="A75" s="1">
        <v>37288</v>
      </c>
      <c r="B75" s="2">
        <v>1.3169999999999999E-2</v>
      </c>
    </row>
    <row r="76" spans="1:2" x14ac:dyDescent="0.2">
      <c r="A76" s="1">
        <v>37316</v>
      </c>
      <c r="B76" s="2">
        <v>4.0000000000000001E-3</v>
      </c>
    </row>
    <row r="77" spans="1:2" x14ac:dyDescent="0.2">
      <c r="A77" s="1">
        <v>37347</v>
      </c>
      <c r="B77" s="2">
        <v>6.1840000000000003E-3</v>
      </c>
    </row>
    <row r="78" spans="1:2" x14ac:dyDescent="0.2">
      <c r="A78" s="1">
        <v>37377</v>
      </c>
      <c r="B78" s="2">
        <v>4.2959999999999998E-4</v>
      </c>
    </row>
    <row r="79" spans="1:2" x14ac:dyDescent="0.2">
      <c r="A79" s="1">
        <v>37408</v>
      </c>
      <c r="B79" s="2">
        <v>8.6589999999999996E-4</v>
      </c>
    </row>
    <row r="80" spans="1:2" x14ac:dyDescent="0.2">
      <c r="A80" s="1">
        <v>37438</v>
      </c>
      <c r="B80" s="2">
        <v>3.8000000000000002E-4</v>
      </c>
    </row>
    <row r="81" spans="1:2" x14ac:dyDescent="0.2">
      <c r="A81" s="1">
        <v>37469</v>
      </c>
      <c r="B81" s="2">
        <v>5.0610000000000004E-3</v>
      </c>
    </row>
    <row r="82" spans="1:2" x14ac:dyDescent="0.2">
      <c r="A82" s="1">
        <v>37500</v>
      </c>
      <c r="B82" s="2">
        <v>1.5280000000000001E-3</v>
      </c>
    </row>
    <row r="83" spans="1:2" x14ac:dyDescent="0.2">
      <c r="A83" s="1">
        <v>37530</v>
      </c>
      <c r="B83" s="2">
        <v>1.851E-3</v>
      </c>
    </row>
    <row r="84" spans="1:2" x14ac:dyDescent="0.2">
      <c r="A84" s="1">
        <v>37561</v>
      </c>
      <c r="B84" s="2">
        <v>9.3559999999999997E-4</v>
      </c>
    </row>
    <row r="85" spans="1:2" x14ac:dyDescent="0.2">
      <c r="A85" s="1">
        <v>37591</v>
      </c>
      <c r="B85" s="2">
        <v>7.1810000000000005E-4</v>
      </c>
    </row>
    <row r="86" spans="1:2" x14ac:dyDescent="0.2">
      <c r="A86" s="1">
        <v>37622</v>
      </c>
      <c r="B86" s="2">
        <v>3.379E-5</v>
      </c>
    </row>
    <row r="87" spans="1:2" x14ac:dyDescent="0.2">
      <c r="A87" s="1">
        <v>37653</v>
      </c>
      <c r="B87" s="2">
        <v>5.2429999999999998E-5</v>
      </c>
    </row>
    <row r="88" spans="1:2" x14ac:dyDescent="0.2">
      <c r="A88" s="1">
        <v>37681</v>
      </c>
      <c r="B88" s="2">
        <v>5.1140000000000002E-5</v>
      </c>
    </row>
    <row r="89" spans="1:2" x14ac:dyDescent="0.2">
      <c r="A89" s="1">
        <v>37712</v>
      </c>
      <c r="B89" s="2">
        <v>3.3300000000000002E-4</v>
      </c>
    </row>
    <row r="90" spans="1:2" x14ac:dyDescent="0.2">
      <c r="A90" s="1">
        <v>37742</v>
      </c>
      <c r="B90" s="2">
        <v>6.6160000000000004E-4</v>
      </c>
    </row>
    <row r="91" spans="1:2" x14ac:dyDescent="0.2">
      <c r="A91" s="1">
        <v>37773</v>
      </c>
      <c r="B91" s="2">
        <v>5.3430000000000002E-5</v>
      </c>
    </row>
    <row r="92" spans="1:2" x14ac:dyDescent="0.2">
      <c r="A92" s="1">
        <v>37803</v>
      </c>
      <c r="B92" s="2">
        <v>3.3949999999999999E-5</v>
      </c>
    </row>
    <row r="93" spans="1:2" x14ac:dyDescent="0.2">
      <c r="A93" s="1">
        <v>37834</v>
      </c>
      <c r="B93" s="2">
        <v>2.16E-5</v>
      </c>
    </row>
    <row r="94" spans="1:2" x14ac:dyDescent="0.2">
      <c r="A94" s="1">
        <v>37865</v>
      </c>
      <c r="B94" s="2">
        <v>1.1039999999999999E-5</v>
      </c>
    </row>
    <row r="95" spans="1:2" x14ac:dyDescent="0.2">
      <c r="A95" s="1">
        <v>37895</v>
      </c>
      <c r="B95" s="2">
        <v>7.3679999999999999E-5</v>
      </c>
    </row>
    <row r="96" spans="1:2" x14ac:dyDescent="0.2">
      <c r="A96" s="1">
        <v>37926</v>
      </c>
      <c r="B96" s="2">
        <v>5.9069999999999999E-3</v>
      </c>
    </row>
    <row r="97" spans="1:2" x14ac:dyDescent="0.2">
      <c r="A97" s="1">
        <v>37956</v>
      </c>
      <c r="B97" s="2">
        <v>2.9369999999999998E-4</v>
      </c>
    </row>
    <row r="98" spans="1:2" x14ac:dyDescent="0.2">
      <c r="A98" s="1">
        <v>37987</v>
      </c>
      <c r="B98" s="2">
        <v>2.8670000000000002E-5</v>
      </c>
    </row>
    <row r="99" spans="1:2" x14ac:dyDescent="0.2">
      <c r="A99" s="1">
        <v>38018</v>
      </c>
      <c r="B99" s="2">
        <v>2.2759999999999999E-6</v>
      </c>
    </row>
    <row r="100" spans="1:2" x14ac:dyDescent="0.2">
      <c r="A100" s="1">
        <v>38047</v>
      </c>
      <c r="B100" s="2">
        <v>1.363E-5</v>
      </c>
    </row>
    <row r="101" spans="1:2" x14ac:dyDescent="0.2">
      <c r="A101" s="1">
        <v>38078</v>
      </c>
      <c r="B101" s="2">
        <v>6.2339999999999999E-6</v>
      </c>
    </row>
    <row r="102" spans="1:2" x14ac:dyDescent="0.2">
      <c r="A102" s="1">
        <v>38108</v>
      </c>
      <c r="B102" s="2">
        <v>1.7990000000000001E-6</v>
      </c>
    </row>
    <row r="103" spans="1:2" x14ac:dyDescent="0.2">
      <c r="A103" s="1">
        <v>38139</v>
      </c>
      <c r="B103" s="2">
        <v>3.6229999999999999E-6</v>
      </c>
    </row>
    <row r="104" spans="1:2" x14ac:dyDescent="0.2">
      <c r="A104" s="1">
        <v>38169</v>
      </c>
      <c r="B104" s="2">
        <v>5.891E-7</v>
      </c>
    </row>
    <row r="105" spans="1:2" x14ac:dyDescent="0.2">
      <c r="A105" s="1">
        <v>38200</v>
      </c>
      <c r="B105" s="2">
        <v>7.2490000000000004E-7</v>
      </c>
    </row>
    <row r="106" spans="1:2" x14ac:dyDescent="0.2">
      <c r="A106" s="1">
        <v>38231</v>
      </c>
      <c r="B106" s="2">
        <v>7.4150000000000002E-7</v>
      </c>
    </row>
    <row r="107" spans="1:2" x14ac:dyDescent="0.2">
      <c r="A107" s="1">
        <v>38261</v>
      </c>
      <c r="B107" s="2">
        <v>6.5160000000000004E-7</v>
      </c>
    </row>
    <row r="108" spans="1:2" x14ac:dyDescent="0.2">
      <c r="A108" s="1">
        <v>38292</v>
      </c>
      <c r="B108" s="2">
        <v>2.652E-5</v>
      </c>
    </row>
    <row r="109" spans="1:2" x14ac:dyDescent="0.2">
      <c r="A109" s="1">
        <v>38322</v>
      </c>
      <c r="B109" s="2">
        <v>1.1950000000000001E-5</v>
      </c>
    </row>
    <row r="110" spans="1:2" x14ac:dyDescent="0.2">
      <c r="A110" s="1">
        <v>38353</v>
      </c>
      <c r="B110" s="2">
        <v>4.4889999999999997E-6</v>
      </c>
    </row>
    <row r="111" spans="1:2" x14ac:dyDescent="0.2">
      <c r="A111" s="1">
        <v>38384</v>
      </c>
      <c r="B111" s="2">
        <v>2.7749999999999999E-7</v>
      </c>
    </row>
    <row r="112" spans="1:2" x14ac:dyDescent="0.2">
      <c r="A112" s="1">
        <v>38412</v>
      </c>
      <c r="B112" s="2">
        <v>2.132E-7</v>
      </c>
    </row>
    <row r="113" spans="1:2" x14ac:dyDescent="0.2">
      <c r="A113" s="1">
        <v>38443</v>
      </c>
      <c r="B113" s="2">
        <v>1.332E-7</v>
      </c>
    </row>
    <row r="114" spans="1:2" x14ac:dyDescent="0.2">
      <c r="A114" s="1">
        <v>38473</v>
      </c>
      <c r="B114" s="2">
        <v>9.1339999999999993E-6</v>
      </c>
    </row>
    <row r="115" spans="1:2" x14ac:dyDescent="0.2">
      <c r="A115" s="1">
        <v>38504</v>
      </c>
      <c r="B115" s="2">
        <v>1.327E-6</v>
      </c>
    </row>
    <row r="116" spans="1:2" x14ac:dyDescent="0.2">
      <c r="A116" s="1">
        <v>38534</v>
      </c>
      <c r="B116" s="2">
        <v>2.3319999999999999E-6</v>
      </c>
    </row>
    <row r="117" spans="1:2" x14ac:dyDescent="0.2">
      <c r="A117" s="1">
        <v>38565</v>
      </c>
      <c r="B117" s="2">
        <v>2.5210000000000001E-6</v>
      </c>
    </row>
    <row r="118" spans="1:2" x14ac:dyDescent="0.2">
      <c r="A118" s="1">
        <v>38596</v>
      </c>
      <c r="B118" s="2">
        <v>3.1769999999999999E-7</v>
      </c>
    </row>
    <row r="119" spans="1:2" x14ac:dyDescent="0.2">
      <c r="A119" s="1">
        <v>38626</v>
      </c>
      <c r="B119" s="2">
        <v>1.5449999999999999E-7</v>
      </c>
    </row>
    <row r="120" spans="1:2" x14ac:dyDescent="0.2">
      <c r="A120" s="1">
        <v>38657</v>
      </c>
      <c r="B120" s="2">
        <v>2.473E-7</v>
      </c>
    </row>
    <row r="121" spans="1:2" x14ac:dyDescent="0.2">
      <c r="A121" s="1">
        <v>38687</v>
      </c>
      <c r="B121" s="2">
        <v>2.0490000000000002E-6</v>
      </c>
    </row>
    <row r="122" spans="1:2" x14ac:dyDescent="0.2">
      <c r="A122" s="1">
        <v>38718</v>
      </c>
      <c r="B122" s="2">
        <v>2.0160000000000001E-7</v>
      </c>
    </row>
    <row r="123" spans="1:2" x14ac:dyDescent="0.2">
      <c r="A123" s="1">
        <v>38749</v>
      </c>
      <c r="B123" s="2">
        <v>2.0920000000000001E-8</v>
      </c>
    </row>
    <row r="124" spans="1:2" x14ac:dyDescent="0.2">
      <c r="A124" s="1">
        <v>38777</v>
      </c>
      <c r="B124" s="2">
        <v>5.3580000000000001E-8</v>
      </c>
    </row>
    <row r="125" spans="1:2" x14ac:dyDescent="0.2">
      <c r="A125" s="1">
        <v>38808</v>
      </c>
      <c r="B125" s="2">
        <v>5.2940000000000003E-8</v>
      </c>
    </row>
    <row r="126" spans="1:2" x14ac:dyDescent="0.2">
      <c r="A126" s="1">
        <v>38838</v>
      </c>
      <c r="B126" s="2">
        <v>2.8980000000000001E-7</v>
      </c>
    </row>
    <row r="127" spans="1:2" x14ac:dyDescent="0.2">
      <c r="A127" s="1">
        <v>38869</v>
      </c>
      <c r="B127" s="2">
        <v>1.3659999999999999E-7</v>
      </c>
    </row>
    <row r="128" spans="1:2" x14ac:dyDescent="0.2">
      <c r="A128" s="1">
        <v>38899</v>
      </c>
      <c r="B128" s="2">
        <v>4.2949999999999997E-8</v>
      </c>
    </row>
    <row r="129" spans="1:2" x14ac:dyDescent="0.2">
      <c r="A129" s="1">
        <v>38930</v>
      </c>
      <c r="B129" s="2">
        <v>3.0260000000000001E-8</v>
      </c>
    </row>
    <row r="130" spans="1:2" x14ac:dyDescent="0.2">
      <c r="A130" s="1">
        <v>38961</v>
      </c>
      <c r="B130" s="2">
        <v>1.286E-7</v>
      </c>
    </row>
    <row r="131" spans="1:2" x14ac:dyDescent="0.2">
      <c r="A131" s="1">
        <v>38991</v>
      </c>
      <c r="B131" s="2">
        <v>3.6189999999999998E-7</v>
      </c>
    </row>
    <row r="132" spans="1:2" x14ac:dyDescent="0.2">
      <c r="A132" s="1">
        <v>39022</v>
      </c>
      <c r="B132" s="2">
        <v>1.392E-7</v>
      </c>
    </row>
    <row r="133" spans="1:2" x14ac:dyDescent="0.2">
      <c r="A133" s="1">
        <v>39052</v>
      </c>
      <c r="B133" s="2">
        <v>1.7989999999999999E-7</v>
      </c>
    </row>
    <row r="134" spans="1:2" x14ac:dyDescent="0.2">
      <c r="A134" s="1">
        <v>39083</v>
      </c>
      <c r="B134" s="2">
        <v>2.0039999999999999E-7</v>
      </c>
    </row>
    <row r="135" spans="1:2" x14ac:dyDescent="0.2">
      <c r="A135" s="1">
        <v>39114</v>
      </c>
      <c r="B135" s="2">
        <v>1.3089999999999999E-7</v>
      </c>
    </row>
    <row r="136" spans="1:2" x14ac:dyDescent="0.2">
      <c r="A136" s="1">
        <v>39142</v>
      </c>
      <c r="B136" s="2">
        <v>4.9700000000000002E-8</v>
      </c>
    </row>
    <row r="137" spans="1:2" x14ac:dyDescent="0.2">
      <c r="A137" s="1">
        <v>39173</v>
      </c>
      <c r="B137" s="2">
        <v>2.2749999999999999E-7</v>
      </c>
    </row>
    <row r="138" spans="1:2" x14ac:dyDescent="0.2">
      <c r="A138" s="1">
        <v>39203</v>
      </c>
      <c r="B138" s="2">
        <v>1.395E-7</v>
      </c>
    </row>
    <row r="139" spans="1:2" x14ac:dyDescent="0.2">
      <c r="A139" s="1">
        <v>39234</v>
      </c>
      <c r="B139" s="2">
        <v>3.4130000000000002E-8</v>
      </c>
    </row>
    <row r="140" spans="1:2" x14ac:dyDescent="0.2">
      <c r="A140" s="1">
        <v>39264</v>
      </c>
      <c r="B140" s="2">
        <v>8.5669999999999999E-9</v>
      </c>
    </row>
    <row r="141" spans="1:2" x14ac:dyDescent="0.2">
      <c r="A141" s="1">
        <v>39295</v>
      </c>
      <c r="B141" s="2">
        <v>1.247E-8</v>
      </c>
    </row>
    <row r="142" spans="1:2" x14ac:dyDescent="0.2">
      <c r="A142" s="1">
        <v>39326</v>
      </c>
      <c r="B142" s="2">
        <v>1.0190000000000001E-8</v>
      </c>
    </row>
    <row r="143" spans="1:2" x14ac:dyDescent="0.2">
      <c r="A143" s="1">
        <v>39356</v>
      </c>
      <c r="B143" s="2">
        <v>7.0029999999999999E-9</v>
      </c>
    </row>
    <row r="144" spans="1:2" x14ac:dyDescent="0.2">
      <c r="A144" s="1">
        <v>39387</v>
      </c>
      <c r="B144" s="2">
        <v>1.235E-8</v>
      </c>
    </row>
    <row r="145" spans="1:2" x14ac:dyDescent="0.2">
      <c r="A145" s="1">
        <v>39417</v>
      </c>
      <c r="B145" s="2">
        <v>1.604E-8</v>
      </c>
    </row>
    <row r="146" spans="1:2" x14ac:dyDescent="0.2">
      <c r="A146" s="1">
        <v>39448</v>
      </c>
      <c r="B146" s="2">
        <v>2.0450000000000001E-8</v>
      </c>
    </row>
    <row r="147" spans="1:2" x14ac:dyDescent="0.2">
      <c r="A147" s="1">
        <v>39479</v>
      </c>
      <c r="B147" s="2">
        <v>5.5269999999999998E-8</v>
      </c>
    </row>
    <row r="148" spans="1:2" x14ac:dyDescent="0.2">
      <c r="A148" s="1">
        <v>39508</v>
      </c>
      <c r="B148" s="2">
        <v>6.004E-8</v>
      </c>
    </row>
    <row r="149" spans="1:2" x14ac:dyDescent="0.2">
      <c r="A149" s="1">
        <v>39539</v>
      </c>
      <c r="B149" s="2">
        <v>2.4389999999999999E-8</v>
      </c>
    </row>
    <row r="150" spans="1:2" x14ac:dyDescent="0.2">
      <c r="A150" s="1">
        <v>39569</v>
      </c>
      <c r="B150" s="2">
        <v>9.1320000000000003E-9</v>
      </c>
    </row>
    <row r="151" spans="1:2" x14ac:dyDescent="0.2">
      <c r="A151" s="1">
        <v>39600</v>
      </c>
      <c r="B151" s="2">
        <v>1.8019999999999999E-8</v>
      </c>
    </row>
    <row r="152" spans="1:2" x14ac:dyDescent="0.2">
      <c r="A152" s="1">
        <v>39630</v>
      </c>
      <c r="B152" s="2">
        <v>2.0679999999999999E-9</v>
      </c>
    </row>
    <row r="153" spans="1:2" x14ac:dyDescent="0.2">
      <c r="A153" s="1">
        <v>39661</v>
      </c>
      <c r="B153" s="2">
        <v>9.1439999999999996E-10</v>
      </c>
    </row>
    <row r="154" spans="1:2" x14ac:dyDescent="0.2">
      <c r="A154" s="1">
        <v>39692</v>
      </c>
      <c r="B154" s="2">
        <v>1.281E-9</v>
      </c>
    </row>
    <row r="155" spans="1:2" x14ac:dyDescent="0.2">
      <c r="A155" s="1">
        <v>39722</v>
      </c>
      <c r="B155" s="2">
        <v>9.3390000000000001E-9</v>
      </c>
    </row>
    <row r="156" spans="1:2" x14ac:dyDescent="0.2">
      <c r="A156" s="1">
        <v>39753</v>
      </c>
      <c r="B156" s="2">
        <v>6.9729999999999998E-9</v>
      </c>
    </row>
    <row r="157" spans="1:2" x14ac:dyDescent="0.2">
      <c r="A157" s="1">
        <v>39783</v>
      </c>
      <c r="B157" s="2">
        <v>2.7970000000000002E-9</v>
      </c>
    </row>
    <row r="158" spans="1:2" x14ac:dyDescent="0.2">
      <c r="A158" s="1">
        <v>39814</v>
      </c>
      <c r="B158" s="2">
        <v>1.1889999999999999E-8</v>
      </c>
    </row>
    <row r="159" spans="1:2" x14ac:dyDescent="0.2">
      <c r="A159" s="1">
        <v>39845</v>
      </c>
      <c r="B159" s="2">
        <v>3.0060000000000002E-9</v>
      </c>
    </row>
    <row r="160" spans="1:2" x14ac:dyDescent="0.2">
      <c r="A160" s="1">
        <v>39873</v>
      </c>
      <c r="B160" s="2">
        <v>3.1719999999999998E-9</v>
      </c>
    </row>
    <row r="161" spans="1:2" x14ac:dyDescent="0.2">
      <c r="A161" s="1">
        <v>39904</v>
      </c>
      <c r="B161" s="2">
        <v>7.8190000000000004E-9</v>
      </c>
    </row>
    <row r="162" spans="1:2" x14ac:dyDescent="0.2">
      <c r="A162" s="1">
        <v>39934</v>
      </c>
      <c r="B162" s="2">
        <v>9.0789999999999998E-9</v>
      </c>
    </row>
    <row r="163" spans="1:2" x14ac:dyDescent="0.2">
      <c r="A163" s="1">
        <v>39965</v>
      </c>
      <c r="B163" s="2">
        <v>4.5960000000000003E-9</v>
      </c>
    </row>
    <row r="164" spans="1:2" x14ac:dyDescent="0.2">
      <c r="A164" s="1">
        <v>39995</v>
      </c>
      <c r="B164" s="2">
        <v>2.4260000000000001E-9</v>
      </c>
    </row>
    <row r="165" spans="1:2" x14ac:dyDescent="0.2">
      <c r="A165" s="1">
        <v>40026</v>
      </c>
      <c r="B165" s="2">
        <v>1.4909999999999999E-9</v>
      </c>
    </row>
    <row r="166" spans="1:2" x14ac:dyDescent="0.2">
      <c r="A166" s="1">
        <v>40057</v>
      </c>
      <c r="B166" s="2">
        <v>2.001E-9</v>
      </c>
    </row>
    <row r="167" spans="1:2" x14ac:dyDescent="0.2">
      <c r="A167" s="1">
        <v>40087</v>
      </c>
      <c r="B167" s="2">
        <v>6.394E-9</v>
      </c>
    </row>
    <row r="168" spans="1:2" x14ac:dyDescent="0.2">
      <c r="A168" s="1">
        <v>40118</v>
      </c>
      <c r="B168" s="2">
        <v>2.1080000000000001E-8</v>
      </c>
    </row>
    <row r="169" spans="1:2" x14ac:dyDescent="0.2">
      <c r="A169" s="1">
        <v>40148</v>
      </c>
      <c r="B169" s="2">
        <v>9.0789999999999998E-9</v>
      </c>
    </row>
    <row r="170" spans="1:2" x14ac:dyDescent="0.2">
      <c r="A170" s="1">
        <v>40179</v>
      </c>
      <c r="B170" s="2">
        <v>1.241E-8</v>
      </c>
    </row>
    <row r="171" spans="1:2" x14ac:dyDescent="0.2">
      <c r="A171" s="1">
        <v>40210</v>
      </c>
      <c r="B171" s="2">
        <v>4.6070000000000003E-9</v>
      </c>
    </row>
    <row r="172" spans="1:2" x14ac:dyDescent="0.2">
      <c r="A172" s="1">
        <v>40238</v>
      </c>
      <c r="B172" s="2">
        <v>4.6070000000000003E-9</v>
      </c>
    </row>
    <row r="173" spans="1:2" x14ac:dyDescent="0.2">
      <c r="A173" s="1">
        <v>40269</v>
      </c>
      <c r="B173" s="2">
        <v>4.4789999999999998E-6</v>
      </c>
    </row>
    <row r="174" spans="1:2" x14ac:dyDescent="0.2">
      <c r="A174" s="1">
        <v>40299</v>
      </c>
      <c r="B174" s="2">
        <v>8.3559999999999999E-7</v>
      </c>
    </row>
    <row r="175" spans="1:2" x14ac:dyDescent="0.2">
      <c r="A175" s="1">
        <v>40330</v>
      </c>
      <c r="B175" s="2">
        <v>6.241E-6</v>
      </c>
    </row>
    <row r="176" spans="1:2" x14ac:dyDescent="0.2">
      <c r="A176" s="1">
        <v>40360</v>
      </c>
      <c r="B176" s="2">
        <v>4.3449999999999999E-6</v>
      </c>
    </row>
    <row r="177" spans="1:2" x14ac:dyDescent="0.2">
      <c r="A177" s="1">
        <v>40391</v>
      </c>
      <c r="B177" s="2">
        <v>6.2969999999999998E-7</v>
      </c>
    </row>
    <row r="178" spans="1:2" x14ac:dyDescent="0.2">
      <c r="A178" s="1">
        <v>40422</v>
      </c>
      <c r="B178" s="2">
        <v>2.3809999999999999E-7</v>
      </c>
    </row>
    <row r="179" spans="1:2" x14ac:dyDescent="0.2">
      <c r="A179" s="1">
        <v>40452</v>
      </c>
      <c r="B179" s="2">
        <v>7.4289999999999999E-8</v>
      </c>
    </row>
    <row r="180" spans="1:2" x14ac:dyDescent="0.2">
      <c r="A180" s="1">
        <v>40483</v>
      </c>
      <c r="B180" s="2">
        <v>9.2680000000000007E-9</v>
      </c>
    </row>
    <row r="181" spans="1:2" x14ac:dyDescent="0.2">
      <c r="A181" s="1">
        <v>40513</v>
      </c>
      <c r="B181" s="2">
        <v>7.9739999999999996E-10</v>
      </c>
    </row>
    <row r="182" spans="1:2" x14ac:dyDescent="0.2">
      <c r="A182" s="1">
        <v>40544</v>
      </c>
      <c r="B182" s="2">
        <v>6.3820000000000003E-10</v>
      </c>
    </row>
    <row r="183" spans="1:2" x14ac:dyDescent="0.2">
      <c r="A183" s="1">
        <v>40575</v>
      </c>
      <c r="B183" s="2">
        <v>3.044E-7</v>
      </c>
    </row>
    <row r="184" spans="1:2" x14ac:dyDescent="0.2">
      <c r="A184" s="1">
        <v>40603</v>
      </c>
      <c r="B184" s="2">
        <v>1.2709999999999999E-7</v>
      </c>
    </row>
    <row r="185" spans="1:2" x14ac:dyDescent="0.2">
      <c r="A185" s="1">
        <v>40634</v>
      </c>
      <c r="B185" s="2">
        <v>1.223E-5</v>
      </c>
    </row>
    <row r="186" spans="1:2" x14ac:dyDescent="0.2">
      <c r="A186" s="1">
        <v>40664</v>
      </c>
      <c r="B186" s="2">
        <v>1.3570000000000001E-5</v>
      </c>
    </row>
    <row r="187" spans="1:2" x14ac:dyDescent="0.2">
      <c r="A187" s="1">
        <v>40695</v>
      </c>
      <c r="B187" s="2">
        <v>5.339E-6</v>
      </c>
    </row>
    <row r="188" spans="1:2" x14ac:dyDescent="0.2">
      <c r="A188" s="1">
        <v>40725</v>
      </c>
      <c r="B188" s="2">
        <v>8.5929999999999997E-7</v>
      </c>
    </row>
    <row r="189" spans="1:2" x14ac:dyDescent="0.2">
      <c r="A189" s="1">
        <v>40756</v>
      </c>
      <c r="B189" s="2">
        <v>2.712E-6</v>
      </c>
    </row>
    <row r="190" spans="1:2" x14ac:dyDescent="0.2">
      <c r="A190" s="1">
        <v>40787</v>
      </c>
      <c r="B190" s="2">
        <v>2.2910000000000002E-6</v>
      </c>
    </row>
    <row r="191" spans="1:2" x14ac:dyDescent="0.2">
      <c r="A191" s="1">
        <v>40817</v>
      </c>
      <c r="B191" s="2">
        <v>1.741E-4</v>
      </c>
    </row>
    <row r="192" spans="1:2" x14ac:dyDescent="0.2">
      <c r="A192" s="1">
        <v>40848</v>
      </c>
      <c r="B192" s="2">
        <v>3.7730000000000001E-4</v>
      </c>
    </row>
    <row r="193" spans="1:2" x14ac:dyDescent="0.2">
      <c r="A193" s="1">
        <v>40878</v>
      </c>
      <c r="B193" s="2">
        <v>1.6359999999999999E-4</v>
      </c>
    </row>
    <row r="194" spans="1:2" x14ac:dyDescent="0.2">
      <c r="A194" s="1">
        <v>40909</v>
      </c>
      <c r="B194" s="2">
        <v>4.0160000000000002E-5</v>
      </c>
    </row>
    <row r="195" spans="1:2" x14ac:dyDescent="0.2">
      <c r="A195" s="1">
        <v>40940</v>
      </c>
      <c r="B195" s="2">
        <v>8.4460000000000001E-6</v>
      </c>
    </row>
    <row r="196" spans="1:2" x14ac:dyDescent="0.2">
      <c r="A196" s="1">
        <v>40969</v>
      </c>
      <c r="B196" s="2">
        <v>8.1019999999999997E-6</v>
      </c>
    </row>
    <row r="197" spans="1:2" x14ac:dyDescent="0.2">
      <c r="A197" s="1">
        <v>41000</v>
      </c>
      <c r="B197" s="2">
        <v>6.2550000000000003E-6</v>
      </c>
    </row>
    <row r="198" spans="1:2" x14ac:dyDescent="0.2">
      <c r="A198" s="1">
        <v>41030</v>
      </c>
      <c r="B198" s="2">
        <v>8.2379999999999997E-6</v>
      </c>
    </row>
    <row r="199" spans="1:2" x14ac:dyDescent="0.2">
      <c r="A199" s="1">
        <v>41061</v>
      </c>
      <c r="B199" s="2">
        <v>1.8580000000000002E-5</v>
      </c>
    </row>
    <row r="200" spans="1:2" x14ac:dyDescent="0.2">
      <c r="A200" s="1">
        <v>41091</v>
      </c>
      <c r="B200" s="2">
        <v>5.465E-5</v>
      </c>
    </row>
    <row r="201" spans="1:2" x14ac:dyDescent="0.2">
      <c r="A201" s="1">
        <v>41122</v>
      </c>
      <c r="B201" s="2">
        <v>2.4790000000000002E-5</v>
      </c>
    </row>
    <row r="202" spans="1:2" x14ac:dyDescent="0.2">
      <c r="A202" s="1">
        <v>41153</v>
      </c>
      <c r="B202" s="2">
        <v>1.488E-5</v>
      </c>
    </row>
    <row r="203" spans="1:2" x14ac:dyDescent="0.2">
      <c r="A203" s="1">
        <v>41183</v>
      </c>
      <c r="B203" s="2">
        <v>1.8349999999999999E-4</v>
      </c>
    </row>
    <row r="204" spans="1:2" x14ac:dyDescent="0.2">
      <c r="A204" s="1">
        <v>41214</v>
      </c>
      <c r="B204" s="2">
        <v>3.3880000000000001E-5</v>
      </c>
    </row>
    <row r="205" spans="1:2" x14ac:dyDescent="0.2">
      <c r="A205" s="1">
        <v>41244</v>
      </c>
      <c r="B205" s="2">
        <v>9.3880000000000006E-6</v>
      </c>
    </row>
    <row r="206" spans="1:2" x14ac:dyDescent="0.2">
      <c r="A206" s="1">
        <v>41275</v>
      </c>
      <c r="B206" s="2">
        <v>2.92E-6</v>
      </c>
    </row>
    <row r="207" spans="1:2" x14ac:dyDescent="0.2">
      <c r="A207" s="1">
        <v>41306</v>
      </c>
      <c r="B207" s="2">
        <v>2.92E-6</v>
      </c>
    </row>
    <row r="208" spans="1:2" x14ac:dyDescent="0.2">
      <c r="A208" s="1">
        <v>41334</v>
      </c>
      <c r="B208" s="2">
        <v>2.3050000000000001E-5</v>
      </c>
    </row>
    <row r="209" spans="1:2" x14ac:dyDescent="0.2">
      <c r="A209" s="1">
        <v>41365</v>
      </c>
      <c r="B209" s="2">
        <v>8.5499999999999995E-6</v>
      </c>
    </row>
    <row r="210" spans="1:2" x14ac:dyDescent="0.2">
      <c r="A210" s="1">
        <v>41395</v>
      </c>
      <c r="B210" s="2">
        <v>4.2640000000000001E-4</v>
      </c>
    </row>
    <row r="211" spans="1:2" x14ac:dyDescent="0.2">
      <c r="A211" s="1">
        <v>41426</v>
      </c>
      <c r="B211" s="2">
        <v>6.7719999999999995E-5</v>
      </c>
    </row>
    <row r="212" spans="1:2" x14ac:dyDescent="0.2">
      <c r="A212" s="1">
        <v>41456</v>
      </c>
      <c r="B212" s="2">
        <v>2.9100000000000001E-6</v>
      </c>
    </row>
    <row r="213" spans="1:2" x14ac:dyDescent="0.2">
      <c r="A213" s="1">
        <v>41487</v>
      </c>
      <c r="B213" s="2">
        <v>2.1349999999999999E-6</v>
      </c>
    </row>
    <row r="214" spans="1:2" x14ac:dyDescent="0.2">
      <c r="A214" s="1">
        <v>41518</v>
      </c>
      <c r="B214" s="2">
        <v>4.3919999999999996E-6</v>
      </c>
    </row>
    <row r="215" spans="1:2" x14ac:dyDescent="0.2">
      <c r="A215" s="1">
        <v>41548</v>
      </c>
      <c r="B215" s="2">
        <v>5.1410000000000004E-6</v>
      </c>
    </row>
    <row r="216" spans="1:2" x14ac:dyDescent="0.2">
      <c r="A216" s="1">
        <v>41579</v>
      </c>
      <c r="B216" s="2">
        <v>1.0679999999999999E-4</v>
      </c>
    </row>
    <row r="217" spans="1:2" x14ac:dyDescent="0.2">
      <c r="A217" s="1">
        <v>41609</v>
      </c>
      <c r="B217" s="2">
        <v>1.505E-4</v>
      </c>
    </row>
    <row r="218" spans="1:2" x14ac:dyDescent="0.2">
      <c r="A218" s="1">
        <v>41640</v>
      </c>
      <c r="B218" s="2">
        <v>2.8269999999999999E-4</v>
      </c>
    </row>
    <row r="219" spans="1:2" x14ac:dyDescent="0.2">
      <c r="A219" s="1">
        <v>41671</v>
      </c>
      <c r="B219" s="2">
        <v>2.653E-4</v>
      </c>
    </row>
    <row r="220" spans="1:2" x14ac:dyDescent="0.2">
      <c r="A220" s="1">
        <v>41699</v>
      </c>
      <c r="B220" s="2">
        <v>4.126E-4</v>
      </c>
    </row>
    <row r="221" spans="1:2" x14ac:dyDescent="0.2">
      <c r="A221" s="1">
        <v>41730</v>
      </c>
      <c r="B221" s="2">
        <v>4.126E-4</v>
      </c>
    </row>
    <row r="222" spans="1:2" x14ac:dyDescent="0.2">
      <c r="A222" s="1">
        <v>41760</v>
      </c>
      <c r="B222" s="2">
        <v>4.6940000000000001E-5</v>
      </c>
    </row>
    <row r="223" spans="1:2" x14ac:dyDescent="0.2">
      <c r="A223" s="1">
        <v>41791</v>
      </c>
      <c r="B223" s="2">
        <v>7.9170000000000006E-6</v>
      </c>
    </row>
    <row r="224" spans="1:2" x14ac:dyDescent="0.2">
      <c r="A224" s="1">
        <v>41821</v>
      </c>
      <c r="B224" s="2">
        <v>3.68E-5</v>
      </c>
    </row>
    <row r="225" spans="1:2" x14ac:dyDescent="0.2">
      <c r="A225" s="1">
        <v>41852</v>
      </c>
      <c r="B225" s="2">
        <v>1.259E-4</v>
      </c>
    </row>
    <row r="226" spans="1:2" x14ac:dyDescent="0.2">
      <c r="A226" s="1">
        <v>41883</v>
      </c>
      <c r="B226" s="2">
        <v>3.6390000000000002E-5</v>
      </c>
    </row>
    <row r="227" spans="1:2" x14ac:dyDescent="0.2">
      <c r="A227" s="1">
        <v>41913</v>
      </c>
      <c r="B227" s="2">
        <v>4.75E-4</v>
      </c>
    </row>
    <row r="228" spans="1:2" x14ac:dyDescent="0.2">
      <c r="A228" s="1">
        <v>41944</v>
      </c>
      <c r="B228" s="2">
        <v>7.8759999999999998E-5</v>
      </c>
    </row>
    <row r="229" spans="1:2" x14ac:dyDescent="0.2">
      <c r="A229" s="1">
        <v>41974</v>
      </c>
      <c r="B229" s="2">
        <v>1.214E-3</v>
      </c>
    </row>
    <row r="230" spans="1:2" x14ac:dyDescent="0.2">
      <c r="A230" s="1">
        <v>42005</v>
      </c>
      <c r="B230" s="2">
        <v>7.5080000000000006E-5</v>
      </c>
    </row>
    <row r="231" spans="1:2" x14ac:dyDescent="0.2">
      <c r="A231" s="1">
        <v>42036</v>
      </c>
      <c r="B231" s="2">
        <v>3.4519999999999999E-4</v>
      </c>
    </row>
    <row r="232" spans="1:2" x14ac:dyDescent="0.2">
      <c r="A232" s="1">
        <v>42064</v>
      </c>
      <c r="B232" s="2">
        <v>8.687E-5</v>
      </c>
    </row>
    <row r="233" spans="1:2" x14ac:dyDescent="0.2">
      <c r="A233" s="1">
        <v>42095</v>
      </c>
      <c r="B233" s="2">
        <v>4.1189999999999997E-5</v>
      </c>
    </row>
    <row r="234" spans="1:2" x14ac:dyDescent="0.2">
      <c r="A234" s="1">
        <v>42125</v>
      </c>
      <c r="B234" s="2">
        <v>7.6079999999999998E-6</v>
      </c>
    </row>
    <row r="235" spans="1:2" x14ac:dyDescent="0.2">
      <c r="A235" s="1">
        <v>42156</v>
      </c>
      <c r="B235" s="2">
        <v>4.5870000000000003E-6</v>
      </c>
    </row>
    <row r="236" spans="1:2" x14ac:dyDescent="0.2">
      <c r="A236" s="1">
        <v>42186</v>
      </c>
      <c r="B236" s="2">
        <v>2.0509999999999999E-6</v>
      </c>
    </row>
    <row r="237" spans="1:2" x14ac:dyDescent="0.2">
      <c r="A237" s="1">
        <v>42217</v>
      </c>
      <c r="B237" s="2">
        <v>1.951E-6</v>
      </c>
    </row>
    <row r="238" spans="1:2" x14ac:dyDescent="0.2">
      <c r="A238" s="1">
        <v>42248</v>
      </c>
      <c r="B238" s="2">
        <v>4.023E-7</v>
      </c>
    </row>
    <row r="239" spans="1:2" x14ac:dyDescent="0.2">
      <c r="A239" s="1">
        <v>42278</v>
      </c>
      <c r="B239" s="2">
        <v>2.4539999999999999E-5</v>
      </c>
    </row>
    <row r="240" spans="1:2" x14ac:dyDescent="0.2">
      <c r="A240" s="1">
        <v>42309</v>
      </c>
      <c r="B240" s="2">
        <v>1.7790000000000001E-5</v>
      </c>
    </row>
    <row r="241" spans="1:2" x14ac:dyDescent="0.2">
      <c r="A241" s="1">
        <v>42339</v>
      </c>
      <c r="B241" s="2">
        <v>7.0140000000000001E-6</v>
      </c>
    </row>
    <row r="242" spans="1:2" x14ac:dyDescent="0.2">
      <c r="A242" s="1">
        <v>42370</v>
      </c>
      <c r="B242" s="2">
        <v>1.147E-5</v>
      </c>
    </row>
    <row r="243" spans="1:2" x14ac:dyDescent="0.2">
      <c r="A243" s="1">
        <v>42401</v>
      </c>
      <c r="B243" s="2">
        <v>1.635E-6</v>
      </c>
    </row>
    <row r="244" spans="1:2" x14ac:dyDescent="0.2">
      <c r="A244" s="1">
        <v>42430</v>
      </c>
      <c r="B244" s="2">
        <v>6.6769999999999998E-7</v>
      </c>
    </row>
    <row r="245" spans="1:2" x14ac:dyDescent="0.2">
      <c r="A245" s="1">
        <v>42461</v>
      </c>
      <c r="B245" s="2">
        <v>1.154E-7</v>
      </c>
    </row>
    <row r="246" spans="1:2" x14ac:dyDescent="0.2">
      <c r="A246" s="1">
        <v>42491</v>
      </c>
      <c r="B246" s="2">
        <v>2.0549999999999998E-6</v>
      </c>
    </row>
    <row r="247" spans="1:2" x14ac:dyDescent="0.2">
      <c r="A247" s="1">
        <v>42522</v>
      </c>
      <c r="B247" s="2">
        <v>2.4040000000000001E-7</v>
      </c>
    </row>
    <row r="248" spans="1:2" x14ac:dyDescent="0.2">
      <c r="A248" s="1">
        <v>42552</v>
      </c>
      <c r="B248" s="2">
        <v>4.4180000000000003E-8</v>
      </c>
    </row>
    <row r="249" spans="1:2" x14ac:dyDescent="0.2">
      <c r="A249" s="1">
        <v>42583</v>
      </c>
      <c r="B249" s="2">
        <v>1.063E-8</v>
      </c>
    </row>
    <row r="250" spans="1:2" x14ac:dyDescent="0.2">
      <c r="A250" s="1">
        <v>42614</v>
      </c>
      <c r="B250" s="2">
        <v>2.2330000000000001E-6</v>
      </c>
    </row>
    <row r="251" spans="1:2" x14ac:dyDescent="0.2">
      <c r="A251" s="1">
        <v>42644</v>
      </c>
      <c r="B251" s="2">
        <v>4.9930000000000003E-7</v>
      </c>
    </row>
    <row r="252" spans="1:2" x14ac:dyDescent="0.2">
      <c r="A252" s="1">
        <v>42675</v>
      </c>
      <c r="B252" s="2">
        <v>2.251E-7</v>
      </c>
    </row>
    <row r="253" spans="1:2" x14ac:dyDescent="0.2">
      <c r="A253" s="1">
        <v>42705</v>
      </c>
      <c r="B253" s="2">
        <v>4.9689999999999997E-8</v>
      </c>
    </row>
    <row r="254" spans="1:2" x14ac:dyDescent="0.2">
      <c r="A254" s="1">
        <v>42736</v>
      </c>
      <c r="B254" s="2">
        <v>7.6389999999999998E-8</v>
      </c>
    </row>
    <row r="255" spans="1:2" x14ac:dyDescent="0.2">
      <c r="A255" s="1">
        <v>42767</v>
      </c>
      <c r="B255" s="2">
        <v>2.185E-7</v>
      </c>
    </row>
    <row r="256" spans="1:2" x14ac:dyDescent="0.2">
      <c r="A256" s="1">
        <v>42795</v>
      </c>
      <c r="B256" s="2">
        <v>5.8879999999999998E-7</v>
      </c>
    </row>
    <row r="257" spans="1:2" x14ac:dyDescent="0.2">
      <c r="A257" s="1">
        <v>42826</v>
      </c>
      <c r="B257" s="2">
        <v>4.8319999999999999E-7</v>
      </c>
    </row>
    <row r="258" spans="1:2" x14ac:dyDescent="0.2">
      <c r="A258" s="1">
        <v>42856</v>
      </c>
      <c r="B258" s="2">
        <v>5.107E-8</v>
      </c>
    </row>
    <row r="259" spans="1:2" x14ac:dyDescent="0.2">
      <c r="A259" s="1">
        <v>42887</v>
      </c>
      <c r="B259" s="2">
        <v>3.9260000000000002E-8</v>
      </c>
    </row>
    <row r="260" spans="1:2" x14ac:dyDescent="0.2">
      <c r="A260" s="1">
        <v>42917</v>
      </c>
      <c r="B260" s="2">
        <v>3.3449999999999998E-8</v>
      </c>
    </row>
    <row r="261" spans="1:2" x14ac:dyDescent="0.2">
      <c r="A261" s="1">
        <v>42948</v>
      </c>
      <c r="B261" s="2">
        <v>1.2569999999999999E-8</v>
      </c>
    </row>
    <row r="262" spans="1:2" x14ac:dyDescent="0.2">
      <c r="A262" s="1">
        <v>42979</v>
      </c>
      <c r="B262" s="2">
        <v>4.5970000000000002E-7</v>
      </c>
    </row>
    <row r="263" spans="1:2" x14ac:dyDescent="0.2">
      <c r="A263" s="1">
        <v>43009</v>
      </c>
      <c r="B263" s="2">
        <v>4.5970000000000002E-7</v>
      </c>
    </row>
    <row r="264" spans="1:2" x14ac:dyDescent="0.2">
      <c r="A264" s="1">
        <v>43040</v>
      </c>
      <c r="B264" s="2">
        <v>2.4389999999999999E-8</v>
      </c>
    </row>
    <row r="265" spans="1:2" x14ac:dyDescent="0.2">
      <c r="A265" s="1">
        <v>43070</v>
      </c>
      <c r="B265" s="2">
        <v>3.3689999999999999E-8</v>
      </c>
    </row>
    <row r="266" spans="1:2" x14ac:dyDescent="0.2">
      <c r="A266" s="1">
        <v>43101</v>
      </c>
      <c r="B266" s="2">
        <v>2.7459999999999999E-8</v>
      </c>
    </row>
    <row r="267" spans="1:2" x14ac:dyDescent="0.2">
      <c r="A267" s="1">
        <v>43132</v>
      </c>
      <c r="B267" s="2">
        <v>3.642E-9</v>
      </c>
    </row>
    <row r="268" spans="1:2" x14ac:dyDescent="0.2">
      <c r="A268" s="1">
        <v>43160</v>
      </c>
      <c r="B268" s="2">
        <v>5.4830000000000002E-9</v>
      </c>
    </row>
    <row r="269" spans="1:2" x14ac:dyDescent="0.2">
      <c r="A269" s="1">
        <v>43191</v>
      </c>
      <c r="B269" s="2">
        <v>7.041E-9</v>
      </c>
    </row>
    <row r="270" spans="1:2" x14ac:dyDescent="0.2">
      <c r="A270" s="1">
        <v>43221</v>
      </c>
      <c r="B270" s="2">
        <v>7.8999999999999996E-9</v>
      </c>
    </row>
    <row r="271" spans="1:2" x14ac:dyDescent="0.2">
      <c r="A271" s="1">
        <v>43252</v>
      </c>
      <c r="B271" s="2">
        <v>1.8699999999999999E-7</v>
      </c>
    </row>
    <row r="272" spans="1:2" x14ac:dyDescent="0.2">
      <c r="A272" s="1">
        <v>43282</v>
      </c>
      <c r="B272" s="2">
        <v>2.675E-9</v>
      </c>
    </row>
    <row r="273" spans="1:2" x14ac:dyDescent="0.2">
      <c r="A273" s="1">
        <v>43313</v>
      </c>
      <c r="B273" s="2">
        <v>3.1760000000000002E-9</v>
      </c>
    </row>
    <row r="274" spans="1:2" x14ac:dyDescent="0.2">
      <c r="A274" s="1">
        <v>43344</v>
      </c>
      <c r="B274" s="2">
        <v>2.1649999999999999E-9</v>
      </c>
    </row>
    <row r="275" spans="1:2" x14ac:dyDescent="0.2">
      <c r="A275" s="1">
        <v>43374</v>
      </c>
      <c r="B275" s="2">
        <v>1.315E-8</v>
      </c>
    </row>
    <row r="276" spans="1:2" x14ac:dyDescent="0.2">
      <c r="A276" s="1">
        <v>43405</v>
      </c>
      <c r="B276" s="2">
        <v>1.152E-8</v>
      </c>
    </row>
    <row r="277" spans="1:2" x14ac:dyDescent="0.2">
      <c r="A277" s="1">
        <v>43435</v>
      </c>
      <c r="B277" s="2">
        <v>1.5749999999999999E-8</v>
      </c>
    </row>
    <row r="278" spans="1:2" x14ac:dyDescent="0.2">
      <c r="A278" s="1">
        <v>43466</v>
      </c>
      <c r="B278" s="2">
        <v>6.677E-9</v>
      </c>
    </row>
    <row r="279" spans="1:2" x14ac:dyDescent="0.2">
      <c r="A279" s="1">
        <v>43497</v>
      </c>
      <c r="B279" s="2">
        <v>3.6150000000000003E-8</v>
      </c>
    </row>
    <row r="280" spans="1:2" x14ac:dyDescent="0.2">
      <c r="A280" s="1">
        <v>43525</v>
      </c>
      <c r="B280" s="2">
        <v>6.8849999999999998E-8</v>
      </c>
    </row>
    <row r="281" spans="1:2" x14ac:dyDescent="0.2">
      <c r="A281" s="1">
        <v>43556</v>
      </c>
      <c r="B281" s="2">
        <v>1.5300000000000001E-8</v>
      </c>
    </row>
    <row r="282" spans="1:2" x14ac:dyDescent="0.2">
      <c r="A282" s="1">
        <v>43586</v>
      </c>
      <c r="B282" s="2">
        <v>3.6419999999999998E-8</v>
      </c>
    </row>
    <row r="283" spans="1:2" x14ac:dyDescent="0.2">
      <c r="A283" s="1">
        <v>43617</v>
      </c>
      <c r="B283" s="2">
        <v>5.5519999999999999E-9</v>
      </c>
    </row>
    <row r="284" spans="1:2" x14ac:dyDescent="0.2">
      <c r="A284" s="1">
        <v>43647</v>
      </c>
      <c r="B284" s="2">
        <v>5.4659999999999999E-9</v>
      </c>
    </row>
    <row r="285" spans="1:2" x14ac:dyDescent="0.2">
      <c r="A285" s="1">
        <v>43678</v>
      </c>
      <c r="B285" s="2">
        <v>2.6719999999999999E-9</v>
      </c>
    </row>
    <row r="286" spans="1:2" x14ac:dyDescent="0.2">
      <c r="A286" s="1">
        <v>43709</v>
      </c>
      <c r="B286" s="2">
        <v>6.6399999999999999E-8</v>
      </c>
    </row>
    <row r="287" spans="1:2" x14ac:dyDescent="0.2">
      <c r="A287" s="1">
        <v>43739</v>
      </c>
      <c r="B287" s="2">
        <v>1.6540000000000001E-8</v>
      </c>
    </row>
    <row r="288" spans="1:2" x14ac:dyDescent="0.2">
      <c r="A288" s="1">
        <v>43770</v>
      </c>
      <c r="B288" s="2">
        <v>9.8679999999999994E-9</v>
      </c>
    </row>
    <row r="289" spans="1:5" x14ac:dyDescent="0.2">
      <c r="A289" s="1">
        <v>43800</v>
      </c>
      <c r="B289" s="2">
        <v>1.0859999999999999E-8</v>
      </c>
    </row>
    <row r="290" spans="1:5" x14ac:dyDescent="0.2">
      <c r="A290" s="1">
        <v>43831</v>
      </c>
      <c r="B290" s="2">
        <v>4.1709999999999998E-9</v>
      </c>
    </row>
    <row r="291" spans="1:5" x14ac:dyDescent="0.2">
      <c r="A291" s="1">
        <v>43862</v>
      </c>
      <c r="B291" s="2">
        <v>9.0799999999999993E-9</v>
      </c>
    </row>
    <row r="292" spans="1:5" x14ac:dyDescent="0.2">
      <c r="A292" s="1">
        <v>43891</v>
      </c>
      <c r="B292" s="2">
        <v>7.7089999999999997E-9</v>
      </c>
    </row>
    <row r="293" spans="1:5" x14ac:dyDescent="0.2">
      <c r="A293" s="1">
        <v>43922</v>
      </c>
      <c r="B293" s="2">
        <v>9.9550000000000005E-9</v>
      </c>
    </row>
    <row r="294" spans="1:5" x14ac:dyDescent="0.2">
      <c r="A294" s="1">
        <v>43952</v>
      </c>
      <c r="B294" s="2">
        <v>1.181E-8</v>
      </c>
    </row>
    <row r="295" spans="1:5" x14ac:dyDescent="0.2">
      <c r="A295" s="1">
        <v>43983</v>
      </c>
      <c r="B295" s="2">
        <v>1.192E-8</v>
      </c>
    </row>
    <row r="296" spans="1:5" x14ac:dyDescent="0.2">
      <c r="A296" s="1">
        <v>44013</v>
      </c>
      <c r="B296" s="2">
        <v>3.8520000000000003E-9</v>
      </c>
    </row>
    <row r="297" spans="1:5" x14ac:dyDescent="0.2">
      <c r="A297" s="1">
        <v>44044</v>
      </c>
      <c r="B297" s="2">
        <v>2.5009999999999999E-9</v>
      </c>
    </row>
    <row r="298" spans="1:5" x14ac:dyDescent="0.2">
      <c r="A298" s="1">
        <v>44075</v>
      </c>
      <c r="B298" s="2">
        <v>2.8629999999999999E-8</v>
      </c>
      <c r="C298" s="2">
        <v>2.8629999999999999E-8</v>
      </c>
      <c r="D298" s="2">
        <v>2.8629999999999999E-8</v>
      </c>
      <c r="E298" s="2">
        <v>2.8629999999999999E-8</v>
      </c>
    </row>
    <row r="299" spans="1:5" x14ac:dyDescent="0.2">
      <c r="A299" s="1">
        <v>44105</v>
      </c>
      <c r="B299">
        <v>-3.8108139502327989E-4</v>
      </c>
      <c r="C299" s="2">
        <f t="shared" ref="C299:C330" si="0">_xlfn.FORECAST.ETS(A299,$B$2:$B$298,$A$2:$A$298,157,1)</f>
        <v>-3.8108139502327989E-4</v>
      </c>
      <c r="D299" s="2">
        <f t="shared" ref="D299:D330" si="1">C299-_xlfn.FORECAST.ETS.CONFINT(A299,$B$2:$B$298,$A$2:$A$298,0.95,157,1)</f>
        <v>-5.1194358127120577E-3</v>
      </c>
      <c r="E299" s="2">
        <f t="shared" ref="E299:E330" si="2">C299+_xlfn.FORECAST.ETS.CONFINT(A299,$B$2:$B$298,$A$2:$A$298,0.95,157,1)</f>
        <v>4.357273022665498E-3</v>
      </c>
    </row>
    <row r="300" spans="1:5" x14ac:dyDescent="0.2">
      <c r="A300" s="1">
        <v>44136</v>
      </c>
      <c r="B300">
        <v>-4.287491194369849E-4</v>
      </c>
      <c r="C300" s="2">
        <f t="shared" si="0"/>
        <v>-4.287491194369849E-4</v>
      </c>
      <c r="D300" s="2">
        <f t="shared" si="1"/>
        <v>-5.3152401467443777E-3</v>
      </c>
      <c r="E300" s="2">
        <f t="shared" si="2"/>
        <v>4.4577419078704085E-3</v>
      </c>
    </row>
    <row r="301" spans="1:5" x14ac:dyDescent="0.2">
      <c r="A301" s="1">
        <v>44166</v>
      </c>
      <c r="B301">
        <v>-4.5234250023090282E-4</v>
      </c>
      <c r="C301" s="2">
        <f t="shared" si="0"/>
        <v>-4.5234250023090282E-4</v>
      </c>
      <c r="D301" s="2">
        <f t="shared" si="1"/>
        <v>-5.4837364217587437E-3</v>
      </c>
      <c r="E301" s="2">
        <f t="shared" si="2"/>
        <v>4.579051421296939E-3</v>
      </c>
    </row>
    <row r="302" spans="1:5" x14ac:dyDescent="0.2">
      <c r="A302" s="1">
        <v>44197</v>
      </c>
      <c r="B302">
        <v>-4.6801387775675132E-4</v>
      </c>
      <c r="C302" s="2">
        <f t="shared" si="0"/>
        <v>-4.6801387775675132E-4</v>
      </c>
      <c r="D302" s="2">
        <f t="shared" si="1"/>
        <v>-5.6413530501415367E-3</v>
      </c>
      <c r="E302" s="2">
        <f t="shared" si="2"/>
        <v>4.7053252946280336E-3</v>
      </c>
    </row>
    <row r="303" spans="1:5" x14ac:dyDescent="0.2">
      <c r="A303" s="1">
        <v>44228</v>
      </c>
      <c r="B303">
        <v>-4.7849758551534951E-4</v>
      </c>
      <c r="C303" s="2">
        <f t="shared" si="0"/>
        <v>-4.7849758551534951E-4</v>
      </c>
      <c r="D303" s="2">
        <f t="shared" si="1"/>
        <v>-5.7910656708006197E-3</v>
      </c>
      <c r="E303" s="2">
        <f t="shared" si="2"/>
        <v>4.834070499769921E-3</v>
      </c>
    </row>
    <row r="304" spans="1:5" x14ac:dyDescent="0.2">
      <c r="A304" s="1">
        <v>44256</v>
      </c>
      <c r="B304">
        <v>-4.8519870831425317E-4</v>
      </c>
      <c r="C304" s="2">
        <f t="shared" si="0"/>
        <v>-4.8519870831425317E-4</v>
      </c>
      <c r="D304" s="2">
        <f t="shared" si="1"/>
        <v>-5.9344916993704826E-3</v>
      </c>
      <c r="E304" s="2">
        <f t="shared" si="2"/>
        <v>4.964094282741977E-3</v>
      </c>
    </row>
    <row r="305" spans="1:5" x14ac:dyDescent="0.2">
      <c r="A305" s="1">
        <v>44287</v>
      </c>
      <c r="B305">
        <v>-4.8996135274845341E-4</v>
      </c>
      <c r="C305" s="2">
        <f t="shared" si="0"/>
        <v>-4.8996135274845341E-4</v>
      </c>
      <c r="D305" s="2">
        <f t="shared" si="1"/>
        <v>-6.0736632091592151E-3</v>
      </c>
      <c r="E305" s="2">
        <f t="shared" si="2"/>
        <v>5.0937405036623083E-3</v>
      </c>
    </row>
    <row r="306" spans="1:5" x14ac:dyDescent="0.2">
      <c r="A306" s="1">
        <v>44317</v>
      </c>
      <c r="B306">
        <v>-5.2978381302494406E-4</v>
      </c>
      <c r="C306" s="2">
        <f t="shared" si="0"/>
        <v>-5.2978381302494406E-4</v>
      </c>
      <c r="D306" s="2">
        <f t="shared" si="1"/>
        <v>-6.2457458074339379E-3</v>
      </c>
      <c r="E306" s="2">
        <f t="shared" si="2"/>
        <v>5.1861781813840498E-3</v>
      </c>
    </row>
    <row r="307" spans="1:5" x14ac:dyDescent="0.2">
      <c r="A307" s="1">
        <v>44348</v>
      </c>
      <c r="B307">
        <v>-5.5312328038337991E-4</v>
      </c>
      <c r="C307" s="2">
        <f t="shared" si="0"/>
        <v>-5.5312328038337991E-4</v>
      </c>
      <c r="D307" s="2">
        <f t="shared" si="1"/>
        <v>-6.3993463608951811E-3</v>
      </c>
      <c r="E307" s="2">
        <f t="shared" si="2"/>
        <v>5.2930998001284217E-3</v>
      </c>
    </row>
    <row r="308" spans="1:5" x14ac:dyDescent="0.2">
      <c r="A308" s="1">
        <v>44378</v>
      </c>
      <c r="B308">
        <v>-5.664728479785687E-4</v>
      </c>
      <c r="C308" s="2">
        <f t="shared" si="0"/>
        <v>-5.664728479785687E-4</v>
      </c>
      <c r="D308" s="2">
        <f t="shared" si="1"/>
        <v>-6.5410924745349514E-3</v>
      </c>
      <c r="E308" s="2">
        <f t="shared" si="2"/>
        <v>5.4081467785778142E-3</v>
      </c>
    </row>
    <row r="309" spans="1:5" x14ac:dyDescent="0.2">
      <c r="A309" s="1">
        <v>44409</v>
      </c>
      <c r="B309">
        <v>-5.8221319697494497E-4</v>
      </c>
      <c r="C309" s="2">
        <f t="shared" si="0"/>
        <v>-5.8221319697494497E-4</v>
      </c>
      <c r="D309" s="2">
        <f t="shared" si="1"/>
        <v>-6.6834862240001021E-3</v>
      </c>
      <c r="E309" s="2">
        <f t="shared" si="2"/>
        <v>5.5190598300502124E-3</v>
      </c>
    </row>
    <row r="310" spans="1:5" x14ac:dyDescent="0.2">
      <c r="A310" s="1">
        <v>44440</v>
      </c>
      <c r="B310">
        <v>-5.9932444955640223E-4</v>
      </c>
      <c r="C310" s="2">
        <f t="shared" si="0"/>
        <v>-5.9932444955640223E-4</v>
      </c>
      <c r="D310" s="2">
        <f t="shared" si="1"/>
        <v>-6.8256177140862753E-3</v>
      </c>
      <c r="E310" s="2">
        <f t="shared" si="2"/>
        <v>5.6269688149734702E-3</v>
      </c>
    </row>
    <row r="311" spans="1:5" x14ac:dyDescent="0.2">
      <c r="A311" s="1">
        <v>44470</v>
      </c>
      <c r="B311">
        <v>-6.0531215443969312E-4</v>
      </c>
      <c r="C311" s="2">
        <f t="shared" si="0"/>
        <v>-6.0531215443969312E-4</v>
      </c>
      <c r="D311" s="2">
        <f t="shared" si="1"/>
        <v>-6.955092495751815E-3</v>
      </c>
      <c r="E311" s="2">
        <f t="shared" si="2"/>
        <v>5.744468186872429E-3</v>
      </c>
    </row>
    <row r="312" spans="1:5" x14ac:dyDescent="0.2">
      <c r="A312" s="1">
        <v>44501</v>
      </c>
      <c r="B312">
        <v>-6.128558306012109E-4</v>
      </c>
      <c r="C312" s="2">
        <f t="shared" si="0"/>
        <v>-6.128558306012109E-4</v>
      </c>
      <c r="D312" s="2">
        <f t="shared" si="1"/>
        <v>-7.0846813192297015E-3</v>
      </c>
      <c r="E312" s="2">
        <f t="shared" si="2"/>
        <v>5.8589696580272797E-3</v>
      </c>
    </row>
    <row r="313" spans="1:5" x14ac:dyDescent="0.2">
      <c r="A313" s="1">
        <v>44531</v>
      </c>
      <c r="B313">
        <v>-6.1294795524587315E-4</v>
      </c>
      <c r="C313" s="2">
        <f t="shared" si="0"/>
        <v>-6.1294795524587315E-4</v>
      </c>
      <c r="D313" s="2">
        <f t="shared" si="1"/>
        <v>-7.2054601499238454E-3</v>
      </c>
      <c r="E313" s="2">
        <f t="shared" si="2"/>
        <v>5.9795642394320997E-3</v>
      </c>
    </row>
    <row r="314" spans="1:5" x14ac:dyDescent="0.2">
      <c r="A314" s="1">
        <v>44562</v>
      </c>
      <c r="B314">
        <v>-6.1254281252897823E-4</v>
      </c>
      <c r="C314" s="2">
        <f t="shared" si="0"/>
        <v>-6.1254281252897823E-4</v>
      </c>
      <c r="D314" s="2">
        <f t="shared" si="1"/>
        <v>-7.3244598957525314E-3</v>
      </c>
      <c r="E314" s="2">
        <f t="shared" si="2"/>
        <v>6.0993742706945756E-3</v>
      </c>
    </row>
    <row r="315" spans="1:5" x14ac:dyDescent="0.2">
      <c r="A315" s="1">
        <v>44593</v>
      </c>
      <c r="B315">
        <v>-5.3408564491189397E-4</v>
      </c>
      <c r="C315" s="2">
        <f t="shared" si="0"/>
        <v>-5.3408564491189397E-4</v>
      </c>
      <c r="D315" s="2">
        <f t="shared" si="1"/>
        <v>-7.3641963134543726E-3</v>
      </c>
      <c r="E315" s="2">
        <f t="shared" si="2"/>
        <v>6.2960250236305847E-3</v>
      </c>
    </row>
    <row r="316" spans="1:5" x14ac:dyDescent="0.2">
      <c r="A316" s="1">
        <v>44621</v>
      </c>
      <c r="B316">
        <v>-5.2614260667463138E-4</v>
      </c>
      <c r="C316" s="2">
        <f t="shared" si="0"/>
        <v>-5.2614260667463138E-4</v>
      </c>
      <c r="D316" s="2">
        <f t="shared" si="1"/>
        <v>-7.4733006139745782E-3</v>
      </c>
      <c r="E316" s="2">
        <f t="shared" si="2"/>
        <v>6.4210154006253163E-3</v>
      </c>
    </row>
    <row r="317" spans="1:5" x14ac:dyDescent="0.2">
      <c r="A317" s="1">
        <v>44652</v>
      </c>
      <c r="B317">
        <v>-5.1963515583594707E-4</v>
      </c>
      <c r="C317" s="2">
        <f t="shared" si="0"/>
        <v>-5.1963515583594707E-4</v>
      </c>
      <c r="D317" s="2">
        <f t="shared" si="1"/>
        <v>-7.5827544198463839E-3</v>
      </c>
      <c r="E317" s="2">
        <f t="shared" si="2"/>
        <v>6.5434841081744889E-3</v>
      </c>
    </row>
    <row r="318" spans="1:5" x14ac:dyDescent="0.2">
      <c r="A318" s="1">
        <v>44682</v>
      </c>
      <c r="B318">
        <v>-5.1400616727774516E-4</v>
      </c>
      <c r="C318" s="2">
        <f t="shared" si="0"/>
        <v>-5.1400616727774516E-4</v>
      </c>
      <c r="D318" s="2">
        <f t="shared" si="1"/>
        <v>-7.6920563709384588E-3</v>
      </c>
      <c r="E318" s="2">
        <f t="shared" si="2"/>
        <v>6.6640440363829679E-3</v>
      </c>
    </row>
    <row r="319" spans="1:5" x14ac:dyDescent="0.2">
      <c r="A319" s="1">
        <v>44713</v>
      </c>
      <c r="B319">
        <v>-5.0903039722733951E-4</v>
      </c>
      <c r="C319" s="2">
        <f t="shared" si="0"/>
        <v>-5.0903039722733951E-4</v>
      </c>
      <c r="D319" s="2">
        <f t="shared" si="1"/>
        <v>-7.8010330198483571E-3</v>
      </c>
      <c r="E319" s="2">
        <f t="shared" si="2"/>
        <v>6.7829722253936785E-3</v>
      </c>
    </row>
    <row r="320" spans="1:5" x14ac:dyDescent="0.2">
      <c r="A320" s="1">
        <v>44743</v>
      </c>
      <c r="B320">
        <v>-5.0455368058529302E-4</v>
      </c>
      <c r="C320" s="2">
        <f t="shared" si="0"/>
        <v>-5.0455368058529302E-4</v>
      </c>
      <c r="D320" s="2">
        <f t="shared" si="1"/>
        <v>-7.9095784076037706E-3</v>
      </c>
      <c r="E320" s="2">
        <f t="shared" si="2"/>
        <v>6.9004710464331837E-3</v>
      </c>
    </row>
    <row r="321" spans="1:5" x14ac:dyDescent="0.2">
      <c r="A321" s="1">
        <v>44774</v>
      </c>
      <c r="B321">
        <v>-5.0044096797900457E-4</v>
      </c>
      <c r="C321" s="2">
        <f t="shared" si="0"/>
        <v>-5.0044096797900457E-4</v>
      </c>
      <c r="D321" s="2">
        <f t="shared" si="1"/>
        <v>-8.0176024341581491E-3</v>
      </c>
      <c r="E321" s="2">
        <f t="shared" si="2"/>
        <v>7.0167204982001406E-3</v>
      </c>
    </row>
    <row r="322" spans="1:5" x14ac:dyDescent="0.2">
      <c r="A322" s="1">
        <v>44805</v>
      </c>
      <c r="B322">
        <v>-4.9659838927971654E-4</v>
      </c>
      <c r="C322" s="2">
        <f t="shared" si="0"/>
        <v>-4.9659838927971654E-4</v>
      </c>
      <c r="D322" s="2">
        <f t="shared" si="1"/>
        <v>-8.1250532167580544E-3</v>
      </c>
      <c r="E322" s="2">
        <f t="shared" si="2"/>
        <v>7.1318564381986221E-3</v>
      </c>
    </row>
    <row r="323" spans="1:5" x14ac:dyDescent="0.2">
      <c r="A323" s="1">
        <v>44835</v>
      </c>
      <c r="B323">
        <v>-4.9295405341853618E-4</v>
      </c>
      <c r="C323" s="2">
        <f t="shared" si="0"/>
        <v>-4.9295405341853618E-4</v>
      </c>
      <c r="D323" s="2">
        <f t="shared" si="1"/>
        <v>-8.231898151327962E-3</v>
      </c>
      <c r="E323" s="2">
        <f t="shared" si="2"/>
        <v>7.24599004449089E-3</v>
      </c>
    </row>
    <row r="324" spans="1:5" x14ac:dyDescent="0.2">
      <c r="A324" s="1">
        <v>44866</v>
      </c>
      <c r="B324">
        <v>-4.8946880103337706E-4</v>
      </c>
      <c r="C324" s="2">
        <f t="shared" si="0"/>
        <v>-4.8946880103337706E-4</v>
      </c>
      <c r="D324" s="2">
        <f t="shared" si="1"/>
        <v>-8.3381348978731774E-3</v>
      </c>
      <c r="E324" s="2">
        <f t="shared" si="2"/>
        <v>7.3591972958064241E-3</v>
      </c>
    </row>
    <row r="325" spans="1:5" x14ac:dyDescent="0.2">
      <c r="A325" s="1">
        <v>44896</v>
      </c>
      <c r="B325">
        <v>-4.8608370296089447E-4</v>
      </c>
      <c r="C325" s="2">
        <f t="shared" si="0"/>
        <v>-4.8608370296089447E-4</v>
      </c>
      <c r="D325" s="2">
        <f t="shared" si="1"/>
        <v>-8.4437390866922632E-3</v>
      </c>
      <c r="E325" s="2">
        <f t="shared" si="2"/>
        <v>7.4715716807704745E-3</v>
      </c>
    </row>
    <row r="326" spans="1:5" x14ac:dyDescent="0.2">
      <c r="A326" s="1">
        <v>44927</v>
      </c>
      <c r="B326">
        <v>-4.8280323034223825E-4</v>
      </c>
      <c r="C326" s="2">
        <f t="shared" si="0"/>
        <v>-4.8280323034223825E-4</v>
      </c>
      <c r="D326" s="2">
        <f t="shared" si="1"/>
        <v>-8.5487476743742758E-3</v>
      </c>
      <c r="E326" s="2">
        <f t="shared" si="2"/>
        <v>7.5831412136897992E-3</v>
      </c>
    </row>
    <row r="327" spans="1:5" x14ac:dyDescent="0.2">
      <c r="A327" s="1">
        <v>44958</v>
      </c>
      <c r="B327">
        <v>-4.7956232926331074E-4</v>
      </c>
      <c r="C327" s="2">
        <f t="shared" si="0"/>
        <v>-4.7956232926331074E-4</v>
      </c>
      <c r="D327" s="2">
        <f t="shared" si="1"/>
        <v>-8.6531261852342816E-3</v>
      </c>
      <c r="E327" s="2">
        <f t="shared" si="2"/>
        <v>7.6940015267076608E-3</v>
      </c>
    </row>
    <row r="328" spans="1:5" x14ac:dyDescent="0.2">
      <c r="A328" s="1">
        <v>44986</v>
      </c>
      <c r="B328">
        <v>-4.7640441714653957E-4</v>
      </c>
      <c r="C328" s="2">
        <f t="shared" si="0"/>
        <v>-4.7640441714653957E-4</v>
      </c>
      <c r="D328" s="2">
        <f t="shared" si="1"/>
        <v>-8.7569468577421618E-3</v>
      </c>
      <c r="E328" s="2">
        <f t="shared" si="2"/>
        <v>7.8041380234490833E-3</v>
      </c>
    </row>
    <row r="329" spans="1:5" x14ac:dyDescent="0.2">
      <c r="A329" s="1">
        <v>45017</v>
      </c>
      <c r="B329">
        <v>-4.7326334989418749E-4</v>
      </c>
      <c r="C329" s="2">
        <f t="shared" si="0"/>
        <v>-4.7326334989418749E-4</v>
      </c>
      <c r="D329" s="2">
        <f t="shared" si="1"/>
        <v>-8.8601707469522489E-3</v>
      </c>
      <c r="E329" s="2">
        <f t="shared" si="2"/>
        <v>7.9136440471638727E-3</v>
      </c>
    </row>
    <row r="330" spans="1:5" x14ac:dyDescent="0.2">
      <c r="A330" s="1">
        <v>45047</v>
      </c>
      <c r="B330">
        <v>-4.6650457794535533E-4</v>
      </c>
      <c r="C330" s="2">
        <f t="shared" si="0"/>
        <v>-4.6650457794535533E-4</v>
      </c>
      <c r="D330" s="2">
        <f t="shared" si="1"/>
        <v>-8.9591890028257459E-3</v>
      </c>
      <c r="E330" s="2">
        <f t="shared" si="2"/>
        <v>8.0261798469350339E-3</v>
      </c>
    </row>
    <row r="331" spans="1:5" x14ac:dyDescent="0.2">
      <c r="A331" s="1">
        <v>45078</v>
      </c>
      <c r="B331">
        <v>-4.6622552153953927E-4</v>
      </c>
      <c r="C331" s="2">
        <f t="shared" ref="C331:C362" si="3">_xlfn.FORECAST.ETS(A331,$B$2:$B$298,$A$2:$A$298,157,1)</f>
        <v>-4.6622552153953927E-4</v>
      </c>
      <c r="D331" s="2">
        <f t="shared" ref="D331:D362" si="4">C331-_xlfn.FORECAST.ETS.CONFINT(A331,$B$2:$B$298,$A$2:$A$298,0.95,157,1)</f>
        <v>-9.0641233562341762E-3</v>
      </c>
      <c r="E331" s="2">
        <f t="shared" ref="E331:E362" si="5">C331+_xlfn.FORECAST.ETS.CONFINT(A331,$B$2:$B$298,$A$2:$A$298,0.95,157,1)</f>
        <v>8.1316723131550969E-3</v>
      </c>
    </row>
    <row r="332" spans="1:5" x14ac:dyDescent="0.2">
      <c r="A332" s="1">
        <v>45108</v>
      </c>
      <c r="B332">
        <v>-4.5870181721947444E-4</v>
      </c>
      <c r="C332" s="2">
        <f t="shared" si="3"/>
        <v>-4.5870181721947444E-4</v>
      </c>
      <c r="D332" s="2">
        <f t="shared" si="4"/>
        <v>-9.1612724659734784E-3</v>
      </c>
      <c r="E332" s="2">
        <f t="shared" si="5"/>
        <v>8.2438688315345284E-3</v>
      </c>
    </row>
    <row r="333" spans="1:5" x14ac:dyDescent="0.2">
      <c r="A333" s="1">
        <v>45139</v>
      </c>
      <c r="B333">
        <v>-4.5705196519281574E-4</v>
      </c>
      <c r="C333" s="2">
        <f t="shared" si="3"/>
        <v>-4.5705196519281574E-4</v>
      </c>
      <c r="D333" s="2">
        <f t="shared" si="4"/>
        <v>-9.2637766575364433E-3</v>
      </c>
      <c r="E333" s="2">
        <f t="shared" si="5"/>
        <v>8.3496727271508107E-3</v>
      </c>
    </row>
    <row r="334" spans="1:5" x14ac:dyDescent="0.2">
      <c r="A334" s="1">
        <v>45170</v>
      </c>
      <c r="B334">
        <v>-4.5691646901769217E-4</v>
      </c>
      <c r="C334" s="2">
        <f t="shared" si="3"/>
        <v>-4.5691646901769217E-4</v>
      </c>
      <c r="D334" s="2">
        <f t="shared" si="4"/>
        <v>-9.367297146092763E-3</v>
      </c>
      <c r="E334" s="2">
        <f t="shared" si="5"/>
        <v>8.4534642080573777E-3</v>
      </c>
    </row>
    <row r="335" spans="1:5" x14ac:dyDescent="0.2">
      <c r="A335" s="1">
        <v>45200</v>
      </c>
      <c r="B335">
        <v>-4.5421432184804603E-4</v>
      </c>
      <c r="C335" s="2">
        <f t="shared" si="3"/>
        <v>-4.5421432184804603E-4</v>
      </c>
      <c r="D335" s="2">
        <f t="shared" si="4"/>
        <v>-9.4677725987736116E-3</v>
      </c>
      <c r="E335" s="2">
        <f t="shared" si="5"/>
        <v>8.5593439550775193E-3</v>
      </c>
    </row>
    <row r="336" spans="1:5" x14ac:dyDescent="0.2">
      <c r="A336" s="1">
        <v>45231</v>
      </c>
      <c r="B336">
        <v>-4.5131178819644347E-4</v>
      </c>
      <c r="C336" s="2">
        <f t="shared" si="3"/>
        <v>-4.5131178819644347E-4</v>
      </c>
      <c r="D336" s="2">
        <f t="shared" si="4"/>
        <v>-9.5675879859737911E-3</v>
      </c>
      <c r="E336" s="2">
        <f t="shared" si="5"/>
        <v>8.6649644095809046E-3</v>
      </c>
    </row>
    <row r="337" spans="1:5" x14ac:dyDescent="0.2">
      <c r="A337" s="1">
        <v>45261</v>
      </c>
      <c r="B337">
        <v>-4.4757251170320024E-4</v>
      </c>
      <c r="C337" s="2">
        <f t="shared" si="3"/>
        <v>-4.4757251170320024E-4</v>
      </c>
      <c r="D337" s="2">
        <f t="shared" si="4"/>
        <v>-9.6661247528245439E-3</v>
      </c>
      <c r="E337" s="2">
        <f t="shared" si="5"/>
        <v>8.7709797294181421E-3</v>
      </c>
    </row>
    <row r="338" spans="1:5" x14ac:dyDescent="0.2">
      <c r="A338" s="1">
        <v>45292</v>
      </c>
      <c r="B338">
        <v>-4.4534125104282632E-4</v>
      </c>
      <c r="C338" s="2">
        <f t="shared" si="3"/>
        <v>-4.4534125104282632E-4</v>
      </c>
      <c r="D338" s="2">
        <f t="shared" si="4"/>
        <v>-9.7657446135536487E-3</v>
      </c>
      <c r="E338" s="2">
        <f t="shared" si="5"/>
        <v>8.8750621114679976E-3</v>
      </c>
    </row>
    <row r="339" spans="1:5" x14ac:dyDescent="0.2">
      <c r="A339" s="1">
        <v>45323</v>
      </c>
      <c r="B339">
        <v>-4.4205521085298347E-4</v>
      </c>
      <c r="C339" s="2">
        <f t="shared" si="3"/>
        <v>-4.4205521085298347E-4</v>
      </c>
      <c r="D339" s="2">
        <f t="shared" si="4"/>
        <v>-9.8639009361355962E-3</v>
      </c>
      <c r="E339" s="2">
        <f t="shared" si="5"/>
        <v>8.9797905144296305E-3</v>
      </c>
    </row>
    <row r="340" spans="1:5" x14ac:dyDescent="0.2">
      <c r="A340" s="1">
        <v>45352</v>
      </c>
      <c r="B340">
        <v>-4.3916680407389628E-4</v>
      </c>
      <c r="C340" s="2">
        <f t="shared" si="3"/>
        <v>-4.3916680407389628E-4</v>
      </c>
      <c r="D340" s="2">
        <f t="shared" si="4"/>
        <v>-9.9620615540781179E-3</v>
      </c>
      <c r="E340" s="2">
        <f t="shared" si="5"/>
        <v>9.0837279459303269E-3</v>
      </c>
    </row>
    <row r="341" spans="1:5" x14ac:dyDescent="0.2">
      <c r="A341" s="1">
        <v>45383</v>
      </c>
      <c r="B341">
        <v>-4.3639804755302289E-4</v>
      </c>
      <c r="C341" s="2">
        <f t="shared" si="3"/>
        <v>-4.3639804755302289E-4</v>
      </c>
      <c r="D341" s="2">
        <f t="shared" si="4"/>
        <v>-1.0059963207606937E-2</v>
      </c>
      <c r="E341" s="2">
        <f t="shared" si="5"/>
        <v>9.1871671125008901E-3</v>
      </c>
    </row>
    <row r="342" spans="1:5" x14ac:dyDescent="0.2">
      <c r="A342" s="1">
        <v>45413</v>
      </c>
      <c r="B342">
        <v>-4.2311424863027711E-4</v>
      </c>
      <c r="C342" s="2">
        <f t="shared" si="3"/>
        <v>-4.2311424863027711E-4</v>
      </c>
      <c r="D342" s="2">
        <f t="shared" si="4"/>
        <v>-1.014698527232593E-2</v>
      </c>
      <c r="E342" s="2">
        <f t="shared" si="5"/>
        <v>9.3007567750653768E-3</v>
      </c>
    </row>
    <row r="343" spans="1:5" x14ac:dyDescent="0.2">
      <c r="A343" s="1">
        <v>45444</v>
      </c>
      <c r="B343">
        <v>-4.1863094506503732E-4</v>
      </c>
      <c r="C343" s="2">
        <f t="shared" si="3"/>
        <v>-4.1863094506503732E-4</v>
      </c>
      <c r="D343" s="2">
        <f t="shared" si="4"/>
        <v>-1.0242456738036761E-2</v>
      </c>
      <c r="E343" s="2">
        <f t="shared" si="5"/>
        <v>9.4051948479066845E-3</v>
      </c>
    </row>
    <row r="344" spans="1:5" x14ac:dyDescent="0.2">
      <c r="A344" s="1">
        <v>45474</v>
      </c>
      <c r="B344">
        <v>-4.2129538188758169E-4</v>
      </c>
      <c r="C344" s="2">
        <f t="shared" si="3"/>
        <v>-4.2129538188758169E-4</v>
      </c>
      <c r="D344" s="2">
        <f t="shared" si="4"/>
        <v>-1.034473772158878E-2</v>
      </c>
      <c r="E344" s="2">
        <f t="shared" si="5"/>
        <v>9.5021469578136179E-3</v>
      </c>
    </row>
    <row r="345" spans="1:5" x14ac:dyDescent="0.2">
      <c r="A345" s="1">
        <v>45505</v>
      </c>
      <c r="B345">
        <v>-4.2296163692816588E-4</v>
      </c>
      <c r="C345" s="2">
        <f t="shared" si="3"/>
        <v>-4.2296163692816588E-4</v>
      </c>
      <c r="D345" s="2">
        <f t="shared" si="4"/>
        <v>-1.0445694625770415E-2</v>
      </c>
      <c r="E345" s="2">
        <f t="shared" si="5"/>
        <v>9.5997713519140829E-3</v>
      </c>
    </row>
    <row r="346" spans="1:5" x14ac:dyDescent="0.2">
      <c r="A346" s="1">
        <v>45536</v>
      </c>
      <c r="B346">
        <v>-4.1707814456258438E-4</v>
      </c>
      <c r="C346" s="2">
        <f t="shared" si="3"/>
        <v>-4.1707814456258438E-4</v>
      </c>
      <c r="D346" s="2">
        <f t="shared" si="4"/>
        <v>-1.0538787694012156E-2</v>
      </c>
      <c r="E346" s="2">
        <f t="shared" si="5"/>
        <v>9.7046314048869885E-3</v>
      </c>
    </row>
    <row r="347" spans="1:5" x14ac:dyDescent="0.2">
      <c r="A347" s="1">
        <v>45566</v>
      </c>
      <c r="B347">
        <v>-4.1101251177594859E-4</v>
      </c>
      <c r="C347" s="2">
        <f t="shared" si="3"/>
        <v>-4.1101251177594859E-4</v>
      </c>
      <c r="D347" s="2">
        <f t="shared" si="4"/>
        <v>-1.063139585521055E-2</v>
      </c>
      <c r="E347" s="2">
        <f t="shared" si="5"/>
        <v>9.809370831658653E-3</v>
      </c>
    </row>
    <row r="348" spans="1:5" x14ac:dyDescent="0.2">
      <c r="A348" s="1">
        <v>45597</v>
      </c>
      <c r="B348">
        <v>-1.6427641199279474E-4</v>
      </c>
      <c r="C348" s="2">
        <f t="shared" si="3"/>
        <v>-1.6427641199279474E-4</v>
      </c>
      <c r="D348" s="2">
        <f t="shared" si="4"/>
        <v>-1.0483041644308249E-2</v>
      </c>
      <c r="E348" s="2">
        <f t="shared" si="5"/>
        <v>1.0154488820322658E-2</v>
      </c>
    </row>
    <row r="349" spans="1:5" x14ac:dyDescent="0.2">
      <c r="A349" s="1">
        <v>45627</v>
      </c>
      <c r="B349">
        <v>-9.8999549594572874E-5</v>
      </c>
      <c r="C349" s="2">
        <f t="shared" si="3"/>
        <v>-9.8999549594572874E-5</v>
      </c>
      <c r="D349" s="2">
        <f t="shared" si="4"/>
        <v>-1.0515865191719567E-2</v>
      </c>
      <c r="E349" s="2">
        <f t="shared" si="5"/>
        <v>1.0317866092530419E-2</v>
      </c>
    </row>
    <row r="350" spans="1:5" x14ac:dyDescent="0.2">
      <c r="A350" s="1">
        <v>45658</v>
      </c>
      <c r="B350">
        <v>-2.7523363692090127E-4</v>
      </c>
      <c r="C350" s="2">
        <f t="shared" si="3"/>
        <v>-2.7523363692090127E-4</v>
      </c>
      <c r="D350" s="2">
        <f t="shared" si="4"/>
        <v>-1.0789928223549959E-2</v>
      </c>
      <c r="E350" s="2">
        <f t="shared" si="5"/>
        <v>1.0239460949708156E-2</v>
      </c>
    </row>
    <row r="351" spans="1:5" x14ac:dyDescent="0.2">
      <c r="A351" s="1">
        <v>45689</v>
      </c>
      <c r="B351">
        <v>-2.7995831041581975E-4</v>
      </c>
      <c r="C351" s="2">
        <f t="shared" si="3"/>
        <v>-2.7995831041581975E-4</v>
      </c>
      <c r="D351" s="2">
        <f t="shared" si="4"/>
        <v>-1.0892219999408143E-2</v>
      </c>
      <c r="E351" s="2">
        <f t="shared" si="5"/>
        <v>1.0332303378576503E-2</v>
      </c>
    </row>
    <row r="352" spans="1:5" x14ac:dyDescent="0.2">
      <c r="A352" s="1">
        <v>45717</v>
      </c>
      <c r="B352">
        <v>-3.3127120481050016E-4</v>
      </c>
      <c r="C352" s="2">
        <f t="shared" si="3"/>
        <v>-3.3127120481050016E-4</v>
      </c>
      <c r="D352" s="2">
        <f t="shared" si="4"/>
        <v>-1.1040847406826744E-2</v>
      </c>
      <c r="E352" s="2">
        <f t="shared" si="5"/>
        <v>1.0378304997205745E-2</v>
      </c>
    </row>
    <row r="353" spans="1:5" x14ac:dyDescent="0.2">
      <c r="A353" s="1">
        <v>45748</v>
      </c>
      <c r="B353">
        <v>-4.159658458740761E-4</v>
      </c>
      <c r="C353" s="2">
        <f t="shared" si="3"/>
        <v>-4.159658458740761E-4</v>
      </c>
      <c r="D353" s="2">
        <f t="shared" si="4"/>
        <v>-1.1222612872936034E-2</v>
      </c>
      <c r="E353" s="2">
        <f t="shared" si="5"/>
        <v>1.0390681181187881E-2</v>
      </c>
    </row>
    <row r="354" spans="1:5" x14ac:dyDescent="0.2">
      <c r="A354" s="1">
        <v>45778</v>
      </c>
      <c r="B354">
        <v>-4.1122273414653869E-4</v>
      </c>
      <c r="C354" s="2">
        <f t="shared" si="3"/>
        <v>-4.1122273414653869E-4</v>
      </c>
      <c r="D354" s="2">
        <f t="shared" si="4"/>
        <v>-1.1314705465907177E-2</v>
      </c>
      <c r="E354" s="2">
        <f t="shared" si="5"/>
        <v>1.0492259997614101E-2</v>
      </c>
    </row>
    <row r="355" spans="1:5" x14ac:dyDescent="0.2">
      <c r="A355" s="1">
        <v>45809</v>
      </c>
      <c r="B355">
        <v>-4.0196519303920973E-4</v>
      </c>
      <c r="C355" s="2">
        <f t="shared" si="3"/>
        <v>-4.0196519303920973E-4</v>
      </c>
      <c r="D355" s="2">
        <f t="shared" si="4"/>
        <v>-1.1402056759643737E-2</v>
      </c>
      <c r="E355" s="2">
        <f t="shared" si="5"/>
        <v>1.0598126373565317E-2</v>
      </c>
    </row>
    <row r="356" spans="1:5" x14ac:dyDescent="0.2">
      <c r="A356" s="1">
        <v>45839</v>
      </c>
      <c r="B356">
        <v>-3.640891673379792E-4</v>
      </c>
      <c r="C356" s="2">
        <f t="shared" si="3"/>
        <v>-3.640891673379792E-4</v>
      </c>
      <c r="D356" s="2">
        <f t="shared" si="4"/>
        <v>-1.1460570647841475E-2</v>
      </c>
      <c r="E356" s="2">
        <f t="shared" si="5"/>
        <v>1.0732392313165515E-2</v>
      </c>
    </row>
    <row r="357" spans="1:5" x14ac:dyDescent="0.2">
      <c r="A357" s="1">
        <v>45870</v>
      </c>
      <c r="B357">
        <v>-2.6620320133552709E-4</v>
      </c>
      <c r="C357" s="2">
        <f t="shared" si="3"/>
        <v>-2.6620320133552709E-4</v>
      </c>
      <c r="D357" s="2">
        <f t="shared" si="4"/>
        <v>-1.1458863336720084E-2</v>
      </c>
      <c r="E357" s="2">
        <f t="shared" si="5"/>
        <v>1.0926456934049028E-2</v>
      </c>
    </row>
    <row r="358" spans="1:5" x14ac:dyDescent="0.2">
      <c r="A358" s="1">
        <v>45901</v>
      </c>
      <c r="B358">
        <v>-2.3420840864140486E-5</v>
      </c>
      <c r="C358" s="2">
        <f t="shared" si="3"/>
        <v>-2.3420840864140486E-5</v>
      </c>
      <c r="D358" s="2">
        <f t="shared" si="4"/>
        <v>-1.1312055760769111E-2</v>
      </c>
      <c r="E358" s="2">
        <f t="shared" si="5"/>
        <v>1.126521407904083E-2</v>
      </c>
    </row>
    <row r="359" spans="1:5" x14ac:dyDescent="0.2">
      <c r="A359" s="1">
        <v>45931</v>
      </c>
      <c r="B359">
        <v>-1.688297069881546E-4</v>
      </c>
      <c r="C359" s="2">
        <f t="shared" si="3"/>
        <v>-1.688297069881546E-4</v>
      </c>
      <c r="D359" s="2">
        <f t="shared" si="4"/>
        <v>-1.1553242669331719E-2</v>
      </c>
      <c r="E359" s="2">
        <f t="shared" si="5"/>
        <v>1.121558325535541E-2</v>
      </c>
    </row>
    <row r="360" spans="1:5" x14ac:dyDescent="0.2">
      <c r="A360" s="1">
        <v>45962</v>
      </c>
      <c r="B360">
        <v>-4.5600455119714346E-5</v>
      </c>
      <c r="C360" s="2">
        <f t="shared" si="3"/>
        <v>-4.5600455119714346E-5</v>
      </c>
      <c r="D360" s="2">
        <f t="shared" si="4"/>
        <v>-1.1525601597849034E-2</v>
      </c>
      <c r="E360" s="2">
        <f t="shared" si="5"/>
        <v>1.1434400687609605E-2</v>
      </c>
    </row>
    <row r="361" spans="1:5" x14ac:dyDescent="0.2">
      <c r="A361" s="1">
        <v>45992</v>
      </c>
      <c r="B361">
        <v>-4.7716275595103294E-4</v>
      </c>
      <c r="C361" s="2">
        <f t="shared" si="3"/>
        <v>-4.7716275595103294E-4</v>
      </c>
      <c r="D361" s="2">
        <f t="shared" si="4"/>
        <v>-1.2052568860212521E-2</v>
      </c>
      <c r="E361" s="2">
        <f t="shared" si="5"/>
        <v>1.1098243348310456E-2</v>
      </c>
    </row>
    <row r="362" spans="1:5" x14ac:dyDescent="0.2">
      <c r="A362" s="1">
        <v>46023</v>
      </c>
      <c r="B362">
        <v>-3.2710066326025128E-4</v>
      </c>
      <c r="C362" s="2">
        <f t="shared" si="3"/>
        <v>-3.2710066326025128E-4</v>
      </c>
      <c r="D362" s="2">
        <f t="shared" si="4"/>
        <v>-1.1997734927331083E-2</v>
      </c>
      <c r="E362" s="2">
        <f t="shared" si="5"/>
        <v>1.1343533600810581E-2</v>
      </c>
    </row>
    <row r="363" spans="1:5" x14ac:dyDescent="0.2">
      <c r="A363" s="1">
        <v>46054</v>
      </c>
      <c r="B363">
        <v>-3.82672540234684E-4</v>
      </c>
      <c r="C363" s="2">
        <f t="shared" ref="C363:C394" si="6">_xlfn.FORECAST.ETS(A363,$B$2:$B$298,$A$2:$A$298,157,1)</f>
        <v>-3.82672540234684E-4</v>
      </c>
      <c r="D363" s="2">
        <f t="shared" ref="D363:D394" si="7">C363-_xlfn.FORECAST.ETS.CONFINT(A363,$B$2:$B$298,$A$2:$A$298,0.95,157,1)</f>
        <v>-1.2148364363602395E-2</v>
      </c>
      <c r="E363" s="2">
        <f t="shared" ref="E363:E394" si="8">C363+_xlfn.FORECAST.ETS.CONFINT(A363,$B$2:$B$298,$A$2:$A$298,0.95,157,1)</f>
        <v>1.1383019283133027E-2</v>
      </c>
    </row>
    <row r="364" spans="1:5" x14ac:dyDescent="0.2">
      <c r="A364" s="1">
        <v>46082</v>
      </c>
      <c r="B364">
        <v>-4.1684744379957855E-4</v>
      </c>
      <c r="C364" s="2">
        <f t="shared" si="6"/>
        <v>-4.1684744379957855E-4</v>
      </c>
      <c r="D364" s="2">
        <f t="shared" si="7"/>
        <v>-1.2277432220818467E-2</v>
      </c>
      <c r="E364" s="2">
        <f t="shared" si="8"/>
        <v>1.144373733321931E-2</v>
      </c>
    </row>
    <row r="365" spans="1:5" x14ac:dyDescent="0.2">
      <c r="A365" s="1">
        <v>46113</v>
      </c>
      <c r="B365">
        <v>-4.4009994878298371E-4</v>
      </c>
      <c r="C365" s="2">
        <f t="shared" si="6"/>
        <v>-4.4009994878298371E-4</v>
      </c>
      <c r="D365" s="2">
        <f t="shared" si="7"/>
        <v>-1.2395418871374748E-2</v>
      </c>
      <c r="E365" s="2">
        <f t="shared" si="8"/>
        <v>1.1515218973808781E-2</v>
      </c>
    </row>
    <row r="366" spans="1:5" x14ac:dyDescent="0.2">
      <c r="A366" s="1">
        <v>46143</v>
      </c>
      <c r="B366">
        <v>9.996987380757375E-4</v>
      </c>
      <c r="C366" s="2">
        <f t="shared" si="6"/>
        <v>9.996987380757375E-4</v>
      </c>
      <c r="D366" s="2">
        <f t="shared" si="7"/>
        <v>-1.1050201130825756E-2</v>
      </c>
      <c r="E366" s="2">
        <f t="shared" si="8"/>
        <v>1.3049598606977231E-2</v>
      </c>
    </row>
    <row r="367" spans="1:5" x14ac:dyDescent="0.2">
      <c r="A367" s="1">
        <v>46174</v>
      </c>
      <c r="B367">
        <v>1.2365375082330511E-3</v>
      </c>
      <c r="C367" s="2">
        <f t="shared" si="6"/>
        <v>1.2365375082330511E-3</v>
      </c>
      <c r="D367" s="2">
        <f t="shared" si="7"/>
        <v>-1.0907795535860895E-2</v>
      </c>
      <c r="E367" s="2">
        <f t="shared" si="8"/>
        <v>1.3380870552326996E-2</v>
      </c>
    </row>
    <row r="368" spans="1:5" x14ac:dyDescent="0.2">
      <c r="A368" s="1">
        <v>46204</v>
      </c>
      <c r="B368">
        <v>-4.4905007383214688E-4</v>
      </c>
      <c r="C368" s="2">
        <f t="shared" si="6"/>
        <v>-4.4905007383214688E-4</v>
      </c>
      <c r="D368" s="2">
        <f t="shared" si="7"/>
        <v>-1.2687673777126792E-2</v>
      </c>
      <c r="E368" s="2">
        <f t="shared" si="8"/>
        <v>1.1789573629462499E-2</v>
      </c>
    </row>
    <row r="369" spans="1:5" x14ac:dyDescent="0.2">
      <c r="A369" s="1">
        <v>46235</v>
      </c>
      <c r="B369">
        <v>-7.5982150116095685E-4</v>
      </c>
      <c r="C369" s="2">
        <f t="shared" si="6"/>
        <v>-7.5982150116095685E-4</v>
      </c>
      <c r="D369" s="2">
        <f t="shared" si="7"/>
        <v>-1.3092598437012737E-2</v>
      </c>
      <c r="E369" s="2">
        <f t="shared" si="8"/>
        <v>1.1572955434690823E-2</v>
      </c>
    </row>
    <row r="370" spans="1:5" x14ac:dyDescent="0.2">
      <c r="A370" s="1">
        <v>46266</v>
      </c>
      <c r="B370">
        <v>-7.1633144502766767E-4</v>
      </c>
      <c r="C370" s="2">
        <f t="shared" si="6"/>
        <v>-7.1633144502766767E-4</v>
      </c>
      <c r="D370" s="2">
        <f t="shared" si="7"/>
        <v>-1.3143129117226789E-2</v>
      </c>
      <c r="E370" s="2">
        <f t="shared" si="8"/>
        <v>1.1710466227171453E-2</v>
      </c>
    </row>
    <row r="371" spans="1:5" x14ac:dyDescent="0.2">
      <c r="A371" s="1">
        <v>46296</v>
      </c>
      <c r="B371">
        <v>-6.9533197538828879E-4</v>
      </c>
      <c r="C371" s="2">
        <f t="shared" si="6"/>
        <v>-6.9533197538828879E-4</v>
      </c>
      <c r="D371" s="2">
        <f t="shared" si="7"/>
        <v>-1.3216022665751118E-2</v>
      </c>
      <c r="E371" s="2">
        <f t="shared" si="8"/>
        <v>1.1825358714974539E-2</v>
      </c>
    </row>
    <row r="372" spans="1:5" x14ac:dyDescent="0.2">
      <c r="A372" s="1">
        <v>46327</v>
      </c>
      <c r="B372">
        <v>-5.1556027927719293E-4</v>
      </c>
      <c r="C372" s="2">
        <f t="shared" si="6"/>
        <v>-5.1556027927719293E-4</v>
      </c>
      <c r="D372" s="2">
        <f t="shared" si="7"/>
        <v>-1.3130020901411521E-2</v>
      </c>
      <c r="E372" s="2">
        <f t="shared" si="8"/>
        <v>1.2098900342857134E-2</v>
      </c>
    </row>
    <row r="373" spans="1:5" x14ac:dyDescent="0.2">
      <c r="A373" s="1">
        <v>46357</v>
      </c>
      <c r="B373">
        <v>-4.9383663632433848E-5</v>
      </c>
      <c r="C373" s="2">
        <f t="shared" si="6"/>
        <v>-4.9383663632433848E-5</v>
      </c>
      <c r="D373" s="2">
        <f t="shared" si="7"/>
        <v>-1.2757495622562291E-2</v>
      </c>
      <c r="E373" s="2">
        <f t="shared" si="8"/>
        <v>1.2658728295297423E-2</v>
      </c>
    </row>
    <row r="374" spans="1:5" x14ac:dyDescent="0.2">
      <c r="A374" s="1">
        <v>46388</v>
      </c>
      <c r="B374">
        <v>-8.793882968122918E-5</v>
      </c>
      <c r="C374" s="2">
        <f t="shared" si="6"/>
        <v>-8.793882968122918E-5</v>
      </c>
      <c r="D374" s="2">
        <f t="shared" si="7"/>
        <v>-1.2889587887037047E-2</v>
      </c>
      <c r="E374" s="2">
        <f t="shared" si="8"/>
        <v>1.2713710227674589E-2</v>
      </c>
    </row>
    <row r="375" spans="1:5" x14ac:dyDescent="0.2">
      <c r="A375" s="1">
        <v>46419</v>
      </c>
      <c r="B375">
        <v>-1.1268791742413784E-4</v>
      </c>
      <c r="C375" s="2">
        <f t="shared" si="6"/>
        <v>-1.1268791742413784E-4</v>
      </c>
      <c r="D375" s="2">
        <f t="shared" si="7"/>
        <v>-1.3007764061921768E-2</v>
      </c>
      <c r="E375" s="2">
        <f t="shared" si="8"/>
        <v>1.2782388227073491E-2</v>
      </c>
    </row>
    <row r="376" spans="1:5" x14ac:dyDescent="0.2">
      <c r="A376" s="1">
        <v>46447</v>
      </c>
      <c r="B376">
        <v>-3.9842330867922375E-4</v>
      </c>
      <c r="C376" s="2">
        <f t="shared" si="6"/>
        <v>-3.9842330867922375E-4</v>
      </c>
      <c r="D376" s="2">
        <f t="shared" si="7"/>
        <v>-1.3386820631627867E-2</v>
      </c>
      <c r="E376" s="2">
        <f t="shared" si="8"/>
        <v>1.2589974014269421E-2</v>
      </c>
    </row>
    <row r="377" spans="1:5" x14ac:dyDescent="0.2">
      <c r="A377" s="1">
        <v>46478</v>
      </c>
      <c r="B377">
        <v>-2.4935314811205291E-4</v>
      </c>
      <c r="C377" s="2">
        <f t="shared" si="6"/>
        <v>-2.4935314811205291E-4</v>
      </c>
      <c r="D377" s="2">
        <f t="shared" si="7"/>
        <v>-1.3330969723706496E-2</v>
      </c>
      <c r="E377" s="2">
        <f t="shared" si="8"/>
        <v>1.283226342748239E-2</v>
      </c>
    </row>
    <row r="378" spans="1:5" x14ac:dyDescent="0.2">
      <c r="A378" s="1">
        <v>46508</v>
      </c>
      <c r="B378">
        <v>-2.2464851996521748E-4</v>
      </c>
      <c r="C378" s="2">
        <f t="shared" si="6"/>
        <v>-2.2464851996521748E-4</v>
      </c>
      <c r="D378" s="2">
        <f t="shared" si="7"/>
        <v>-1.3399386290132041E-2</v>
      </c>
      <c r="E378" s="2">
        <f t="shared" si="8"/>
        <v>1.2950089250201606E-2</v>
      </c>
    </row>
    <row r="379" spans="1:5" x14ac:dyDescent="0.2">
      <c r="A379" s="1">
        <v>46539</v>
      </c>
      <c r="B379">
        <v>2.5098185596677423E-3</v>
      </c>
      <c r="C379" s="2">
        <f t="shared" si="6"/>
        <v>2.5098185596677423E-3</v>
      </c>
      <c r="D379" s="2">
        <f t="shared" si="7"/>
        <v>-1.075794610391307E-2</v>
      </c>
      <c r="E379" s="2">
        <f t="shared" si="8"/>
        <v>1.5777583223248556E-2</v>
      </c>
    </row>
    <row r="380" spans="1:5" x14ac:dyDescent="0.2">
      <c r="A380" s="1">
        <v>46569</v>
      </c>
      <c r="B380">
        <v>-7.1867181964025578E-4</v>
      </c>
      <c r="C380" s="2">
        <f t="shared" si="6"/>
        <v>-7.1867181964025578E-4</v>
      </c>
      <c r="D380" s="2">
        <f t="shared" si="7"/>
        <v>-1.4079372725707374E-2</v>
      </c>
      <c r="E380" s="2">
        <f t="shared" si="8"/>
        <v>1.2642029086426863E-2</v>
      </c>
    </row>
    <row r="381" spans="1:5" x14ac:dyDescent="0.2">
      <c r="A381" s="1">
        <v>46600</v>
      </c>
      <c r="B381">
        <v>-8.6265301752034142E-4</v>
      </c>
      <c r="C381" s="2">
        <f t="shared" si="6"/>
        <v>-8.6265301752034142E-4</v>
      </c>
      <c r="D381" s="2">
        <f t="shared" si="7"/>
        <v>-1.4316203062631946E-2</v>
      </c>
      <c r="E381" s="2">
        <f t="shared" si="8"/>
        <v>1.2590897027591265E-2</v>
      </c>
    </row>
    <row r="382" spans="1:5" x14ac:dyDescent="0.2">
      <c r="A382" s="1">
        <v>46631</v>
      </c>
      <c r="B382">
        <v>-7.1224846605338205E-4</v>
      </c>
      <c r="C382" s="2">
        <f t="shared" si="6"/>
        <v>-7.1224846605338205E-4</v>
      </c>
      <c r="D382" s="2">
        <f t="shared" si="7"/>
        <v>-1.4258563995266047E-2</v>
      </c>
      <c r="E382" s="2">
        <f t="shared" si="8"/>
        <v>1.2834067063159283E-2</v>
      </c>
    </row>
    <row r="383" spans="1:5" x14ac:dyDescent="0.2">
      <c r="A383" s="1">
        <v>46661</v>
      </c>
      <c r="B383">
        <v>-7.0995445273478721E-4</v>
      </c>
      <c r="C383" s="2">
        <f t="shared" si="6"/>
        <v>-7.0995445273478721E-4</v>
      </c>
      <c r="D383" s="2">
        <f t="shared" si="7"/>
        <v>-1.4348955164201338E-2</v>
      </c>
      <c r="E383" s="2">
        <f t="shared" si="8"/>
        <v>1.2929046258731763E-2</v>
      </c>
    </row>
    <row r="384" spans="1:5" x14ac:dyDescent="0.2">
      <c r="A384" s="1">
        <v>46692</v>
      </c>
      <c r="B384">
        <v>-5.7214220067590058E-5</v>
      </c>
      <c r="C384" s="2">
        <f t="shared" si="6"/>
        <v>-5.7214220067590058E-5</v>
      </c>
      <c r="D384" s="2">
        <f t="shared" si="7"/>
        <v>-1.378882307305777E-2</v>
      </c>
      <c r="E384" s="2">
        <f t="shared" si="8"/>
        <v>1.3674394632922589E-2</v>
      </c>
    </row>
    <row r="385" spans="1:5" x14ac:dyDescent="0.2">
      <c r="A385" s="1">
        <v>46722</v>
      </c>
      <c r="B385">
        <v>5.4128484188590478E-3</v>
      </c>
      <c r="C385" s="2">
        <f t="shared" si="6"/>
        <v>5.4128484188590478E-3</v>
      </c>
      <c r="D385" s="2">
        <f t="shared" si="7"/>
        <v>-8.4112947073311916E-3</v>
      </c>
      <c r="E385" s="2">
        <f t="shared" si="8"/>
        <v>1.9236991545049285E-2</v>
      </c>
    </row>
    <row r="386" spans="1:5" x14ac:dyDescent="0.2">
      <c r="A386" s="1">
        <v>46753</v>
      </c>
      <c r="B386">
        <v>2.7775629955138657E-3</v>
      </c>
      <c r="C386" s="2">
        <f t="shared" si="6"/>
        <v>2.7775629955138657E-3</v>
      </c>
      <c r="D386" s="2">
        <f t="shared" si="7"/>
        <v>-1.1139043622373057E-2</v>
      </c>
      <c r="E386" s="2">
        <f t="shared" si="8"/>
        <v>1.669416961340079E-2</v>
      </c>
    </row>
    <row r="387" spans="1:5" x14ac:dyDescent="0.2">
      <c r="A387" s="1">
        <v>46784</v>
      </c>
      <c r="B387">
        <v>-2.2436134305462839E-4</v>
      </c>
      <c r="C387" s="2">
        <f t="shared" si="6"/>
        <v>-2.2436134305462839E-4</v>
      </c>
      <c r="D387" s="2">
        <f t="shared" si="7"/>
        <v>-1.4233363675354644E-2</v>
      </c>
      <c r="E387" s="2">
        <f t="shared" si="8"/>
        <v>1.3784640989245386E-2</v>
      </c>
    </row>
    <row r="388" spans="1:5" x14ac:dyDescent="0.2">
      <c r="A388" s="1">
        <v>46813</v>
      </c>
      <c r="B388">
        <v>5.4375345272235105E-4</v>
      </c>
      <c r="C388" s="2">
        <f t="shared" si="6"/>
        <v>5.4375345272235105E-4</v>
      </c>
      <c r="D388" s="2">
        <f t="shared" si="7"/>
        <v>-1.3557579741182307E-2</v>
      </c>
      <c r="E388" s="2">
        <f t="shared" si="8"/>
        <v>1.464508664662701E-2</v>
      </c>
    </row>
    <row r="389" spans="1:5" x14ac:dyDescent="0.2">
      <c r="A389" s="1">
        <v>46844</v>
      </c>
      <c r="B389">
        <v>4.7211353460115254E-4</v>
      </c>
      <c r="C389" s="2">
        <f t="shared" si="6"/>
        <v>4.7211353460115254E-4</v>
      </c>
      <c r="D389" s="2">
        <f t="shared" si="7"/>
        <v>-1.3721488515562492E-2</v>
      </c>
      <c r="E389" s="2">
        <f t="shared" si="8"/>
        <v>1.4665715584764798E-2</v>
      </c>
    </row>
    <row r="390" spans="1:5" x14ac:dyDescent="0.2">
      <c r="A390" s="1">
        <v>46874</v>
      </c>
      <c r="B390">
        <v>-1.4219395902120761E-3</v>
      </c>
      <c r="C390" s="2">
        <f t="shared" si="6"/>
        <v>-1.4219395902120761E-3</v>
      </c>
      <c r="D390" s="2">
        <f t="shared" si="7"/>
        <v>-1.570775126435469E-2</v>
      </c>
      <c r="E390" s="2">
        <f t="shared" si="8"/>
        <v>1.2863872083930536E-2</v>
      </c>
    </row>
    <row r="391" spans="1:5" x14ac:dyDescent="0.2">
      <c r="A391" s="1">
        <v>46905</v>
      </c>
      <c r="B391">
        <v>-8.6484457696708135E-4</v>
      </c>
      <c r="C391" s="2">
        <f t="shared" si="6"/>
        <v>-8.6484457696708135E-4</v>
      </c>
      <c r="D391" s="2">
        <f t="shared" si="7"/>
        <v>-1.5242809343981274E-2</v>
      </c>
      <c r="E391" s="2">
        <f t="shared" si="8"/>
        <v>1.351312019004711E-2</v>
      </c>
    </row>
    <row r="392" spans="1:5" x14ac:dyDescent="0.2">
      <c r="A392" s="1">
        <v>46935</v>
      </c>
      <c r="B392">
        <v>-1.8550231820737299E-3</v>
      </c>
      <c r="C392" s="2">
        <f t="shared" si="6"/>
        <v>-1.8550231820737299E-3</v>
      </c>
      <c r="D392" s="2">
        <f t="shared" si="7"/>
        <v>-1.6325087142530552E-2</v>
      </c>
      <c r="E392" s="2">
        <f t="shared" si="8"/>
        <v>1.2615040778383092E-2</v>
      </c>
    </row>
    <row r="393" spans="1:5" x14ac:dyDescent="0.2">
      <c r="A393" s="1">
        <v>46966</v>
      </c>
      <c r="B393">
        <v>-1.5643130019556552E-3</v>
      </c>
      <c r="C393" s="2">
        <f t="shared" si="6"/>
        <v>-1.5643130019556552E-3</v>
      </c>
      <c r="D393" s="2">
        <f t="shared" si="7"/>
        <v>-1.6126424820909115E-2</v>
      </c>
      <c r="E393" s="2">
        <f t="shared" si="8"/>
        <v>1.2997798816997806E-2</v>
      </c>
    </row>
    <row r="394" spans="1:5" x14ac:dyDescent="0.2">
      <c r="A394" s="1">
        <v>46997</v>
      </c>
      <c r="B394">
        <v>-1.5824832086795298E-3</v>
      </c>
      <c r="C394" s="2">
        <f t="shared" si="6"/>
        <v>-1.5824832086795298E-3</v>
      </c>
      <c r="D394" s="2">
        <f t="shared" si="7"/>
        <v>-1.6236594050674857E-2</v>
      </c>
      <c r="E394" s="2">
        <f t="shared" si="8"/>
        <v>1.3071627633315796E-2</v>
      </c>
    </row>
    <row r="395" spans="1:5" x14ac:dyDescent="0.2">
      <c r="A395" s="1">
        <v>47027</v>
      </c>
      <c r="B395">
        <v>7.8440057631183895E-4</v>
      </c>
      <c r="C395" s="2">
        <f t="shared" ref="C395:C412" si="9">_xlfn.FORECAST.ETS(A395,$B$2:$B$298,$A$2:$A$298,157,1)</f>
        <v>7.8440057631183895E-4</v>
      </c>
      <c r="D395" s="2">
        <f t="shared" ref="D395:D412" si="10">C395-_xlfn.FORECAST.ETS.CONFINT(A395,$B$2:$B$298,$A$2:$A$298,0.95,157,1)</f>
        <v>-1.3961662889883434E-2</v>
      </c>
      <c r="E395" s="2">
        <f t="shared" ref="E395:E412" si="11">C395+_xlfn.FORECAST.ETS.CONFINT(A395,$B$2:$B$298,$A$2:$A$298,0.95,157,1)</f>
        <v>1.5530464042507113E-2</v>
      </c>
    </row>
    <row r="396" spans="1:5" x14ac:dyDescent="0.2">
      <c r="A396" s="1">
        <v>47058</v>
      </c>
      <c r="B396">
        <v>-6.3574085547284977E-4</v>
      </c>
      <c r="C396" s="2">
        <f t="shared" si="9"/>
        <v>-6.3574085547284977E-4</v>
      </c>
      <c r="D396" s="2">
        <f t="shared" si="10"/>
        <v>-1.5473712922788228E-2</v>
      </c>
      <c r="E396" s="2">
        <f t="shared" si="11"/>
        <v>1.4202231211842529E-2</v>
      </c>
    </row>
    <row r="397" spans="1:5" x14ac:dyDescent="0.2">
      <c r="A397" s="1">
        <v>47088</v>
      </c>
      <c r="B397">
        <v>-3.7093018310632492E-4</v>
      </c>
      <c r="C397" s="2">
        <f t="shared" si="9"/>
        <v>-3.7093018310632492E-4</v>
      </c>
      <c r="D397" s="2">
        <f t="shared" si="10"/>
        <v>-1.5300769145319127E-2</v>
      </c>
      <c r="E397" s="2">
        <f t="shared" si="11"/>
        <v>1.4558908779106476E-2</v>
      </c>
    </row>
    <row r="398" spans="1:5" x14ac:dyDescent="0.2">
      <c r="A398" s="1">
        <v>47119</v>
      </c>
      <c r="B398">
        <v>-7.0129922524611284E-4</v>
      </c>
      <c r="C398" s="2">
        <f t="shared" si="9"/>
        <v>-7.0129922524611284E-4</v>
      </c>
      <c r="D398" s="2">
        <f t="shared" si="10"/>
        <v>-1.572296563595409E-2</v>
      </c>
      <c r="E398" s="2">
        <f t="shared" si="11"/>
        <v>1.4320367185461863E-2</v>
      </c>
    </row>
    <row r="399" spans="1:5" x14ac:dyDescent="0.2">
      <c r="A399" s="1">
        <v>47150</v>
      </c>
      <c r="B399">
        <v>-7.2846804347878374E-4</v>
      </c>
      <c r="C399" s="2">
        <f t="shared" si="9"/>
        <v>-7.2846804347878374E-4</v>
      </c>
      <c r="D399" s="2">
        <f t="shared" si="10"/>
        <v>-1.5841924660857577E-2</v>
      </c>
      <c r="E399" s="2">
        <f t="shared" si="11"/>
        <v>1.4384988573900009E-2</v>
      </c>
    </row>
    <row r="400" spans="1:5" x14ac:dyDescent="0.2">
      <c r="A400" s="1">
        <v>47178</v>
      </c>
      <c r="B400">
        <v>-9.9530898534930202E-4</v>
      </c>
      <c r="C400" s="2">
        <f t="shared" si="9"/>
        <v>-9.9530898534930202E-4</v>
      </c>
      <c r="D400" s="2">
        <f t="shared" si="10"/>
        <v>-1.6200520718633669E-2</v>
      </c>
      <c r="E400" s="2">
        <f t="shared" si="11"/>
        <v>1.4209902747935066E-2</v>
      </c>
    </row>
    <row r="401" spans="1:5" x14ac:dyDescent="0.2">
      <c r="A401" s="1">
        <v>47209</v>
      </c>
      <c r="B401">
        <v>-9.4633183087103464E-4</v>
      </c>
      <c r="C401" s="2">
        <f t="shared" si="9"/>
        <v>-9.4633183087103464E-4</v>
      </c>
      <c r="D401" s="2">
        <f t="shared" si="10"/>
        <v>-1.6243265688492659E-2</v>
      </c>
      <c r="E401" s="2">
        <f t="shared" si="11"/>
        <v>1.4350602026750588E-2</v>
      </c>
    </row>
    <row r="402" spans="1:5" x14ac:dyDescent="0.2">
      <c r="A402" s="1">
        <v>47239</v>
      </c>
      <c r="B402">
        <v>-9.0946118912883225E-4</v>
      </c>
      <c r="C402" s="2">
        <f t="shared" si="9"/>
        <v>-9.0946118912883225E-4</v>
      </c>
      <c r="D402" s="2">
        <f t="shared" si="10"/>
        <v>-1.6298086228446744E-2</v>
      </c>
      <c r="E402" s="2">
        <f t="shared" si="11"/>
        <v>1.447916385018908E-2</v>
      </c>
    </row>
    <row r="403" spans="1:5" x14ac:dyDescent="0.2">
      <c r="A403" s="1">
        <v>47270</v>
      </c>
      <c r="B403">
        <v>-7.4254257921705117E-4</v>
      </c>
      <c r="C403" s="2">
        <f t="shared" si="9"/>
        <v>-7.4254257921705117E-4</v>
      </c>
      <c r="D403" s="2">
        <f t="shared" si="10"/>
        <v>-1.6222829857779696E-2</v>
      </c>
      <c r="E403" s="2">
        <f t="shared" si="11"/>
        <v>1.4737744699345592E-2</v>
      </c>
    </row>
    <row r="404" spans="1:5" x14ac:dyDescent="0.2">
      <c r="A404" s="1">
        <v>47300</v>
      </c>
      <c r="B404">
        <v>-5.5533914384017064E-4</v>
      </c>
      <c r="C404" s="2">
        <f t="shared" si="9"/>
        <v>-5.5533914384017064E-4</v>
      </c>
      <c r="D404" s="2">
        <f t="shared" si="10"/>
        <v>-1.6127261672120818E-2</v>
      </c>
      <c r="E404" s="2">
        <f t="shared" si="11"/>
        <v>1.5016583384440478E-2</v>
      </c>
    </row>
    <row r="405" spans="1:5" x14ac:dyDescent="0.2">
      <c r="A405" s="1">
        <v>47331</v>
      </c>
      <c r="B405">
        <v>-8.0665326026751636E-4</v>
      </c>
      <c r="C405" s="2">
        <f t="shared" si="9"/>
        <v>-8.0665326026751636E-4</v>
      </c>
      <c r="D405" s="2">
        <f t="shared" si="10"/>
        <v>-1.6470185955817566E-2</v>
      </c>
      <c r="E405" s="2">
        <f t="shared" si="11"/>
        <v>1.4856879435282532E-2</v>
      </c>
    </row>
    <row r="406" spans="1:5" x14ac:dyDescent="0.2">
      <c r="A406" s="1">
        <v>47362</v>
      </c>
      <c r="B406">
        <v>-7.980201908589482E-4</v>
      </c>
      <c r="C406" s="2">
        <f t="shared" si="9"/>
        <v>-7.980201908589482E-4</v>
      </c>
      <c r="D406" s="2">
        <f t="shared" si="10"/>
        <v>-1.6553139833826006E-2</v>
      </c>
      <c r="E406" s="2">
        <f t="shared" si="11"/>
        <v>1.4957099452108111E-2</v>
      </c>
    </row>
    <row r="407" spans="1:5" x14ac:dyDescent="0.2">
      <c r="A407" s="1">
        <v>47392</v>
      </c>
      <c r="B407">
        <v>-7.866455772192883E-4</v>
      </c>
      <c r="C407" s="2">
        <f t="shared" si="9"/>
        <v>-7.866455772192883E-4</v>
      </c>
      <c r="D407" s="2">
        <f t="shared" si="10"/>
        <v>-1.6633330767179457E-2</v>
      </c>
      <c r="E407" s="2">
        <f t="shared" si="11"/>
        <v>1.506003961274088E-2</v>
      </c>
    </row>
    <row r="408" spans="1:5" x14ac:dyDescent="0.2">
      <c r="A408" s="1">
        <v>47423</v>
      </c>
      <c r="B408">
        <v>-7.7819970428505739E-4</v>
      </c>
      <c r="C408" s="2">
        <f t="shared" si="9"/>
        <v>-7.7819970428505739E-4</v>
      </c>
      <c r="D408" s="2">
        <f t="shared" si="10"/>
        <v>-1.6716430818340965E-2</v>
      </c>
      <c r="E408" s="2">
        <f t="shared" si="11"/>
        <v>1.516003140977085E-2</v>
      </c>
    </row>
    <row r="409" spans="1:5" x14ac:dyDescent="0.2">
      <c r="A409" s="1">
        <v>47453</v>
      </c>
      <c r="B409">
        <v>-7.3613996961877787E-4</v>
      </c>
      <c r="C409" s="2">
        <f t="shared" si="9"/>
        <v>-7.3613996961877787E-4</v>
      </c>
      <c r="D409" s="2">
        <f t="shared" si="10"/>
        <v>-1.6765899121717182E-2</v>
      </c>
      <c r="E409" s="2">
        <f t="shared" si="11"/>
        <v>1.5293619182479627E-2</v>
      </c>
    </row>
    <row r="410" spans="1:5" x14ac:dyDescent="0.2">
      <c r="A410" s="1">
        <v>47484</v>
      </c>
      <c r="B410">
        <v>2.0107650281876712E-3</v>
      </c>
      <c r="C410" s="2">
        <f t="shared" si="9"/>
        <v>2.0107650281876712E-3</v>
      </c>
      <c r="D410" s="2">
        <f t="shared" si="10"/>
        <v>-1.4110505973236997E-2</v>
      </c>
      <c r="E410" s="2">
        <f t="shared" si="11"/>
        <v>1.8132036029612341E-2</v>
      </c>
    </row>
    <row r="411" spans="1:5" x14ac:dyDescent="0.2">
      <c r="A411" s="1">
        <v>47515</v>
      </c>
      <c r="B411">
        <v>-5.1742783091793471E-4</v>
      </c>
      <c r="C411" s="2">
        <f t="shared" si="9"/>
        <v>-5.1742783091793471E-4</v>
      </c>
      <c r="D411" s="2">
        <f t="shared" si="10"/>
        <v>-1.6730196151915604E-2</v>
      </c>
      <c r="E411" s="2">
        <f t="shared" si="11"/>
        <v>1.5695340490079732E-2</v>
      </c>
    </row>
    <row r="412" spans="1:5" x14ac:dyDescent="0.2">
      <c r="A412" s="1">
        <v>47543</v>
      </c>
      <c r="B412">
        <v>-6.6256678865355822E-4</v>
      </c>
      <c r="C412" s="2">
        <f t="shared" si="9"/>
        <v>-6.6256678865355822E-4</v>
      </c>
      <c r="D412" s="2">
        <f t="shared" si="10"/>
        <v>-1.696681952115241E-2</v>
      </c>
      <c r="E412" s="2">
        <f t="shared" si="11"/>
        <v>1.5641685943845293E-2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F84E-C5A2-4CFB-B209-D339385EAB7F}">
  <dimension ref="A1:H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6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72710</v>
      </c>
      <c r="G2" t="s">
        <v>15</v>
      </c>
      <c r="H2" s="3">
        <f>_xlfn.FORECAST.ETS.STAT($B$2:$B$298,$A$2:$A$298,1,157,1)</f>
        <v>0.9</v>
      </c>
    </row>
    <row r="3" spans="1:8" x14ac:dyDescent="0.2">
      <c r="A3" s="1">
        <v>35096</v>
      </c>
      <c r="B3" s="2">
        <v>77420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83350</v>
      </c>
      <c r="G4" t="s">
        <v>17</v>
      </c>
      <c r="H4" s="3">
        <f>_xlfn.FORECAST.ETS.STAT($B$2:$B$298,$A$2:$A$298,3,157,1)</f>
        <v>9.9000000000000005E-2</v>
      </c>
    </row>
    <row r="5" spans="1:8" x14ac:dyDescent="0.2">
      <c r="A5" s="1">
        <v>35156</v>
      </c>
      <c r="B5" s="2">
        <v>117900</v>
      </c>
      <c r="G5" t="s">
        <v>18</v>
      </c>
      <c r="H5" s="3">
        <f>_xlfn.FORECAST.ETS.STAT($B$2:$B$298,$A$2:$A$298,4,157,1)</f>
        <v>0.39717811474093473</v>
      </c>
    </row>
    <row r="6" spans="1:8" x14ac:dyDescent="0.2">
      <c r="A6" s="1">
        <v>35186</v>
      </c>
      <c r="B6" s="2">
        <v>98900</v>
      </c>
      <c r="G6" t="s">
        <v>19</v>
      </c>
      <c r="H6" s="3">
        <f>_xlfn.FORECAST.ETS.STAT($B$2:$B$298,$A$2:$A$298,5,157,1)</f>
        <v>0.23112143278522654</v>
      </c>
    </row>
    <row r="7" spans="1:8" x14ac:dyDescent="0.2">
      <c r="A7" s="1">
        <v>35217</v>
      </c>
      <c r="B7" s="2">
        <v>62370</v>
      </c>
      <c r="G7" t="s">
        <v>20</v>
      </c>
      <c r="H7" s="3">
        <f>_xlfn.FORECAST.ETS.STAT($B$2:$B$298,$A$2:$A$298,6,157,1)</f>
        <v>24455.796147628404</v>
      </c>
    </row>
    <row r="8" spans="1:8" x14ac:dyDescent="0.2">
      <c r="A8" s="1">
        <v>35247</v>
      </c>
      <c r="B8" s="2">
        <v>50110</v>
      </c>
      <c r="G8" t="s">
        <v>21</v>
      </c>
      <c r="H8" s="3">
        <f>_xlfn.FORECAST.ETS.STAT($B$2:$B$298,$A$2:$A$298,7,157,1)</f>
        <v>35972.191248385745</v>
      </c>
    </row>
    <row r="9" spans="1:8" x14ac:dyDescent="0.2">
      <c r="A9" s="1">
        <v>35278</v>
      </c>
      <c r="B9" s="2">
        <v>63340</v>
      </c>
    </row>
    <row r="10" spans="1:8" x14ac:dyDescent="0.2">
      <c r="A10" s="1">
        <v>35309</v>
      </c>
      <c r="B10" s="2">
        <v>71780</v>
      </c>
    </row>
    <row r="11" spans="1:8" x14ac:dyDescent="0.2">
      <c r="A11" s="1">
        <v>35339</v>
      </c>
      <c r="B11" s="2">
        <v>94990</v>
      </c>
    </row>
    <row r="12" spans="1:8" x14ac:dyDescent="0.2">
      <c r="A12" s="1">
        <v>35370</v>
      </c>
      <c r="B12" s="2">
        <v>103900</v>
      </c>
    </row>
    <row r="13" spans="1:8" x14ac:dyDescent="0.2">
      <c r="A13" s="1">
        <v>35400</v>
      </c>
      <c r="B13" s="2">
        <v>103000</v>
      </c>
    </row>
    <row r="14" spans="1:8" x14ac:dyDescent="0.2">
      <c r="A14" s="1">
        <v>35431</v>
      </c>
      <c r="B14" s="2">
        <v>73840</v>
      </c>
    </row>
    <row r="15" spans="1:8" x14ac:dyDescent="0.2">
      <c r="A15" s="1">
        <v>35462</v>
      </c>
      <c r="B15" s="2">
        <v>70240</v>
      </c>
    </row>
    <row r="16" spans="1:8" x14ac:dyDescent="0.2">
      <c r="A16" s="1">
        <v>35490</v>
      </c>
      <c r="B16" s="2">
        <v>110500</v>
      </c>
    </row>
    <row r="17" spans="1:2" x14ac:dyDescent="0.2">
      <c r="A17" s="1">
        <v>35521</v>
      </c>
      <c r="B17" s="2">
        <v>134600</v>
      </c>
    </row>
    <row r="18" spans="1:2" x14ac:dyDescent="0.2">
      <c r="A18" s="1">
        <v>35551</v>
      </c>
      <c r="B18" s="2">
        <v>162600</v>
      </c>
    </row>
    <row r="19" spans="1:2" x14ac:dyDescent="0.2">
      <c r="A19" s="1">
        <v>35582</v>
      </c>
      <c r="B19" s="2">
        <v>74670</v>
      </c>
    </row>
    <row r="20" spans="1:2" x14ac:dyDescent="0.2">
      <c r="A20" s="1">
        <v>35612</v>
      </c>
      <c r="B20" s="2">
        <v>46800</v>
      </c>
    </row>
    <row r="21" spans="1:2" x14ac:dyDescent="0.2">
      <c r="A21" s="1">
        <v>35643</v>
      </c>
      <c r="B21" s="2">
        <v>53490</v>
      </c>
    </row>
    <row r="22" spans="1:2" x14ac:dyDescent="0.2">
      <c r="A22" s="1">
        <v>35674</v>
      </c>
      <c r="B22" s="2">
        <v>98970</v>
      </c>
    </row>
    <row r="23" spans="1:2" x14ac:dyDescent="0.2">
      <c r="A23" s="1">
        <v>35704</v>
      </c>
      <c r="B23" s="2">
        <v>241300</v>
      </c>
    </row>
    <row r="24" spans="1:2" x14ac:dyDescent="0.2">
      <c r="A24" s="1">
        <v>35735</v>
      </c>
      <c r="B24" s="2">
        <v>190000</v>
      </c>
    </row>
    <row r="25" spans="1:2" x14ac:dyDescent="0.2">
      <c r="A25" s="1">
        <v>35765</v>
      </c>
      <c r="B25" s="2">
        <v>161400</v>
      </c>
    </row>
    <row r="26" spans="1:2" x14ac:dyDescent="0.2">
      <c r="A26" s="1">
        <v>35796</v>
      </c>
      <c r="B26" s="2">
        <v>118700</v>
      </c>
    </row>
    <row r="27" spans="1:2" x14ac:dyDescent="0.2">
      <c r="A27" s="1">
        <v>35827</v>
      </c>
      <c r="B27" s="2">
        <v>119200</v>
      </c>
    </row>
    <row r="28" spans="1:2" x14ac:dyDescent="0.2">
      <c r="A28" s="1">
        <v>35855</v>
      </c>
      <c r="B28" s="2">
        <v>190300</v>
      </c>
    </row>
    <row r="29" spans="1:2" x14ac:dyDescent="0.2">
      <c r="A29" s="1">
        <v>35886</v>
      </c>
      <c r="B29" s="2">
        <v>207100</v>
      </c>
    </row>
    <row r="30" spans="1:2" x14ac:dyDescent="0.2">
      <c r="A30" s="1">
        <v>35916</v>
      </c>
      <c r="B30" s="2">
        <v>226500</v>
      </c>
    </row>
    <row r="31" spans="1:2" x14ac:dyDescent="0.2">
      <c r="A31" s="1">
        <v>35947</v>
      </c>
      <c r="B31" s="2">
        <v>128000</v>
      </c>
    </row>
    <row r="32" spans="1:2" x14ac:dyDescent="0.2">
      <c r="A32" s="1">
        <v>35977</v>
      </c>
      <c r="B32" s="2">
        <v>119700</v>
      </c>
    </row>
    <row r="33" spans="1:2" x14ac:dyDescent="0.2">
      <c r="A33" s="1">
        <v>36008</v>
      </c>
      <c r="B33" s="2">
        <v>165500</v>
      </c>
    </row>
    <row r="34" spans="1:2" x14ac:dyDescent="0.2">
      <c r="A34" s="1">
        <v>36039</v>
      </c>
      <c r="B34" s="2">
        <v>298800</v>
      </c>
    </row>
    <row r="35" spans="1:2" x14ac:dyDescent="0.2">
      <c r="A35" s="1">
        <v>36069</v>
      </c>
      <c r="B35" s="2">
        <v>358100</v>
      </c>
    </row>
    <row r="36" spans="1:2" x14ac:dyDescent="0.2">
      <c r="A36" s="1">
        <v>36100</v>
      </c>
      <c r="B36" s="2">
        <v>275600</v>
      </c>
    </row>
    <row r="37" spans="1:2" x14ac:dyDescent="0.2">
      <c r="A37" s="1">
        <v>36130</v>
      </c>
      <c r="B37" s="2">
        <v>328400</v>
      </c>
    </row>
    <row r="38" spans="1:2" x14ac:dyDescent="0.2">
      <c r="A38" s="1">
        <v>36161</v>
      </c>
      <c r="B38" s="2">
        <v>250300</v>
      </c>
    </row>
    <row r="39" spans="1:2" x14ac:dyDescent="0.2">
      <c r="A39" s="1">
        <v>36192</v>
      </c>
      <c r="B39" s="2">
        <v>158800</v>
      </c>
    </row>
    <row r="40" spans="1:2" x14ac:dyDescent="0.2">
      <c r="A40" s="1">
        <v>36220</v>
      </c>
      <c r="B40" s="2">
        <v>158800</v>
      </c>
    </row>
    <row r="41" spans="1:2" x14ac:dyDescent="0.2">
      <c r="A41" s="1">
        <v>36251</v>
      </c>
      <c r="B41" s="2">
        <v>295100</v>
      </c>
    </row>
    <row r="42" spans="1:2" x14ac:dyDescent="0.2">
      <c r="A42" s="1">
        <v>36281</v>
      </c>
      <c r="B42" s="2">
        <v>369200</v>
      </c>
    </row>
    <row r="43" spans="1:2" x14ac:dyDescent="0.2">
      <c r="A43" s="1">
        <v>36312</v>
      </c>
      <c r="B43" s="2">
        <v>275200</v>
      </c>
    </row>
    <row r="44" spans="1:2" x14ac:dyDescent="0.2">
      <c r="A44" s="1">
        <v>36342</v>
      </c>
      <c r="B44" s="2">
        <v>242700</v>
      </c>
    </row>
    <row r="45" spans="1:2" x14ac:dyDescent="0.2">
      <c r="A45" s="1">
        <v>36373</v>
      </c>
      <c r="B45" s="2">
        <v>245900</v>
      </c>
    </row>
    <row r="46" spans="1:2" x14ac:dyDescent="0.2">
      <c r="A46" s="1">
        <v>36404</v>
      </c>
      <c r="B46" s="2">
        <v>362500</v>
      </c>
    </row>
    <row r="47" spans="1:2" x14ac:dyDescent="0.2">
      <c r="A47" s="1">
        <v>36434</v>
      </c>
      <c r="B47" s="2">
        <v>358600</v>
      </c>
    </row>
    <row r="48" spans="1:2" x14ac:dyDescent="0.2">
      <c r="A48" s="1">
        <v>36465</v>
      </c>
      <c r="B48" s="2">
        <v>463800</v>
      </c>
    </row>
    <row r="49" spans="1:2" x14ac:dyDescent="0.2">
      <c r="A49" s="1">
        <v>36495</v>
      </c>
      <c r="B49" s="2">
        <v>350100</v>
      </c>
    </row>
    <row r="50" spans="1:2" x14ac:dyDescent="0.2">
      <c r="A50" s="1">
        <v>36526</v>
      </c>
      <c r="B50" s="2">
        <v>310200</v>
      </c>
    </row>
    <row r="51" spans="1:2" x14ac:dyDescent="0.2">
      <c r="A51" s="1">
        <v>36557</v>
      </c>
      <c r="B51" s="2">
        <v>266500</v>
      </c>
    </row>
    <row r="52" spans="1:2" x14ac:dyDescent="0.2">
      <c r="A52" s="1">
        <v>36586</v>
      </c>
      <c r="B52" s="2">
        <v>530100</v>
      </c>
    </row>
    <row r="53" spans="1:2" x14ac:dyDescent="0.2">
      <c r="A53" s="1">
        <v>36617</v>
      </c>
      <c r="B53" s="2">
        <v>638200</v>
      </c>
    </row>
    <row r="54" spans="1:2" x14ac:dyDescent="0.2">
      <c r="A54" s="1">
        <v>36647</v>
      </c>
      <c r="B54" s="2">
        <v>534800</v>
      </c>
    </row>
    <row r="55" spans="1:2" x14ac:dyDescent="0.2">
      <c r="A55" s="1">
        <v>36678</v>
      </c>
      <c r="B55" s="2">
        <v>322800</v>
      </c>
    </row>
    <row r="56" spans="1:2" x14ac:dyDescent="0.2">
      <c r="A56" s="1">
        <v>36708</v>
      </c>
      <c r="B56" s="2">
        <v>238200</v>
      </c>
    </row>
    <row r="57" spans="1:2" x14ac:dyDescent="0.2">
      <c r="A57" s="1">
        <v>36739</v>
      </c>
      <c r="B57" s="2">
        <v>236900</v>
      </c>
    </row>
    <row r="58" spans="1:2" x14ac:dyDescent="0.2">
      <c r="A58" s="1">
        <v>36770</v>
      </c>
      <c r="B58" s="2">
        <v>363400</v>
      </c>
    </row>
    <row r="59" spans="1:2" x14ac:dyDescent="0.2">
      <c r="A59" s="1">
        <v>36800</v>
      </c>
      <c r="B59" s="2">
        <v>512600</v>
      </c>
    </row>
    <row r="60" spans="1:2" x14ac:dyDescent="0.2">
      <c r="A60" s="1">
        <v>36831</v>
      </c>
      <c r="B60" s="2">
        <v>504300</v>
      </c>
    </row>
    <row r="61" spans="1:2" x14ac:dyDescent="0.2">
      <c r="A61" s="1">
        <v>36861</v>
      </c>
      <c r="B61" s="2">
        <v>385300</v>
      </c>
    </row>
    <row r="62" spans="1:2" x14ac:dyDescent="0.2">
      <c r="A62" s="1">
        <v>36892</v>
      </c>
      <c r="B62" s="2">
        <v>257500</v>
      </c>
    </row>
    <row r="63" spans="1:2" x14ac:dyDescent="0.2">
      <c r="A63" s="1">
        <v>36923</v>
      </c>
      <c r="B63" s="2">
        <v>267600</v>
      </c>
    </row>
    <row r="64" spans="1:2" x14ac:dyDescent="0.2">
      <c r="A64" s="1">
        <v>36951</v>
      </c>
      <c r="B64" s="2">
        <v>299200</v>
      </c>
    </row>
    <row r="65" spans="1:2" x14ac:dyDescent="0.2">
      <c r="A65" s="1">
        <v>36982</v>
      </c>
      <c r="B65" s="2">
        <v>701200</v>
      </c>
    </row>
    <row r="66" spans="1:2" x14ac:dyDescent="0.2">
      <c r="A66" s="1">
        <v>37012</v>
      </c>
      <c r="B66" s="2">
        <v>426100</v>
      </c>
    </row>
    <row r="67" spans="1:2" x14ac:dyDescent="0.2">
      <c r="A67" s="1">
        <v>37043</v>
      </c>
      <c r="B67" s="2">
        <v>268500</v>
      </c>
    </row>
    <row r="68" spans="1:2" x14ac:dyDescent="0.2">
      <c r="A68" s="1">
        <v>37073</v>
      </c>
      <c r="B68" s="2">
        <v>182500</v>
      </c>
    </row>
    <row r="69" spans="1:2" x14ac:dyDescent="0.2">
      <c r="A69" s="1">
        <v>37104</v>
      </c>
      <c r="B69" s="2">
        <v>179400</v>
      </c>
    </row>
    <row r="70" spans="1:2" x14ac:dyDescent="0.2">
      <c r="A70" s="1">
        <v>37135</v>
      </c>
      <c r="B70" s="2">
        <v>329500</v>
      </c>
    </row>
    <row r="71" spans="1:2" x14ac:dyDescent="0.2">
      <c r="A71" s="1">
        <v>37165</v>
      </c>
      <c r="B71" s="2">
        <v>802100</v>
      </c>
    </row>
    <row r="72" spans="1:2" x14ac:dyDescent="0.2">
      <c r="A72" s="1">
        <v>37196</v>
      </c>
      <c r="B72" s="2">
        <v>739100</v>
      </c>
    </row>
    <row r="73" spans="1:2" x14ac:dyDescent="0.2">
      <c r="A73" s="1">
        <v>37226</v>
      </c>
      <c r="B73" s="2">
        <v>500000</v>
      </c>
    </row>
    <row r="74" spans="1:2" x14ac:dyDescent="0.2">
      <c r="A74" s="1">
        <v>37257</v>
      </c>
      <c r="B74" s="2">
        <v>412700</v>
      </c>
    </row>
    <row r="75" spans="1:2" x14ac:dyDescent="0.2">
      <c r="A75" s="1">
        <v>37288</v>
      </c>
      <c r="B75" s="2">
        <v>447900</v>
      </c>
    </row>
    <row r="76" spans="1:2" x14ac:dyDescent="0.2">
      <c r="A76" s="1">
        <v>37316</v>
      </c>
      <c r="B76" s="2">
        <v>483100</v>
      </c>
    </row>
    <row r="77" spans="1:2" x14ac:dyDescent="0.2">
      <c r="A77" s="1">
        <v>37347</v>
      </c>
      <c r="B77" s="2">
        <v>637200</v>
      </c>
    </row>
    <row r="78" spans="1:2" x14ac:dyDescent="0.2">
      <c r="A78" s="1">
        <v>37377</v>
      </c>
      <c r="B78" s="2">
        <v>396700</v>
      </c>
    </row>
    <row r="79" spans="1:2" x14ac:dyDescent="0.2">
      <c r="A79" s="1">
        <v>37408</v>
      </c>
      <c r="B79" s="2">
        <v>285800</v>
      </c>
    </row>
    <row r="80" spans="1:2" x14ac:dyDescent="0.2">
      <c r="A80" s="1">
        <v>37438</v>
      </c>
      <c r="B80" s="2">
        <v>229100</v>
      </c>
    </row>
    <row r="81" spans="1:2" x14ac:dyDescent="0.2">
      <c r="A81" s="1">
        <v>37469</v>
      </c>
      <c r="B81" s="2">
        <v>322000</v>
      </c>
    </row>
    <row r="82" spans="1:2" x14ac:dyDescent="0.2">
      <c r="A82" s="1">
        <v>37500</v>
      </c>
      <c r="B82" s="2">
        <v>364900</v>
      </c>
    </row>
    <row r="83" spans="1:2" x14ac:dyDescent="0.2">
      <c r="A83" s="1">
        <v>37530</v>
      </c>
      <c r="B83" s="2">
        <v>596900</v>
      </c>
    </row>
    <row r="84" spans="1:2" x14ac:dyDescent="0.2">
      <c r="A84" s="1">
        <v>37561</v>
      </c>
      <c r="B84" s="2">
        <v>445900</v>
      </c>
    </row>
    <row r="85" spans="1:2" x14ac:dyDescent="0.2">
      <c r="A85" s="1">
        <v>37591</v>
      </c>
      <c r="B85" s="2">
        <v>381900</v>
      </c>
    </row>
    <row r="86" spans="1:2" x14ac:dyDescent="0.2">
      <c r="A86" s="1">
        <v>37622</v>
      </c>
      <c r="B86" s="2">
        <v>203100</v>
      </c>
    </row>
    <row r="87" spans="1:2" x14ac:dyDescent="0.2">
      <c r="A87" s="1">
        <v>37653</v>
      </c>
      <c r="B87" s="2">
        <v>225200</v>
      </c>
    </row>
    <row r="88" spans="1:2" x14ac:dyDescent="0.2">
      <c r="A88" s="1">
        <v>37681</v>
      </c>
      <c r="B88" s="2">
        <v>272900</v>
      </c>
    </row>
    <row r="89" spans="1:2" x14ac:dyDescent="0.2">
      <c r="A89" s="1">
        <v>37712</v>
      </c>
      <c r="B89" s="2">
        <v>403100</v>
      </c>
    </row>
    <row r="90" spans="1:2" x14ac:dyDescent="0.2">
      <c r="A90" s="1">
        <v>37742</v>
      </c>
      <c r="B90" s="2">
        <v>438500</v>
      </c>
    </row>
    <row r="91" spans="1:2" x14ac:dyDescent="0.2">
      <c r="A91" s="1">
        <v>37773</v>
      </c>
      <c r="B91" s="2">
        <v>234400</v>
      </c>
    </row>
    <row r="92" spans="1:2" x14ac:dyDescent="0.2">
      <c r="A92" s="1">
        <v>37803</v>
      </c>
      <c r="B92" s="2">
        <v>149100</v>
      </c>
    </row>
    <row r="93" spans="1:2" x14ac:dyDescent="0.2">
      <c r="A93" s="1">
        <v>37834</v>
      </c>
      <c r="B93" s="2">
        <v>169300</v>
      </c>
    </row>
    <row r="94" spans="1:2" x14ac:dyDescent="0.2">
      <c r="A94" s="1">
        <v>37865</v>
      </c>
      <c r="B94" s="2">
        <v>189000</v>
      </c>
    </row>
    <row r="95" spans="1:2" x14ac:dyDescent="0.2">
      <c r="A95" s="1">
        <v>37895</v>
      </c>
      <c r="B95" s="2">
        <v>311900</v>
      </c>
    </row>
    <row r="96" spans="1:2" x14ac:dyDescent="0.2">
      <c r="A96" s="1">
        <v>37926</v>
      </c>
      <c r="B96" s="2">
        <v>539100</v>
      </c>
    </row>
    <row r="97" spans="1:2" x14ac:dyDescent="0.2">
      <c r="A97" s="1">
        <v>37956</v>
      </c>
      <c r="B97" s="2">
        <v>309600</v>
      </c>
    </row>
    <row r="98" spans="1:2" x14ac:dyDescent="0.2">
      <c r="A98" s="1">
        <v>37987</v>
      </c>
      <c r="B98" s="2">
        <v>214500</v>
      </c>
    </row>
    <row r="99" spans="1:2" x14ac:dyDescent="0.2">
      <c r="A99" s="1">
        <v>38018</v>
      </c>
      <c r="B99" s="2">
        <v>147600</v>
      </c>
    </row>
    <row r="100" spans="1:2" x14ac:dyDescent="0.2">
      <c r="A100" s="1">
        <v>38047</v>
      </c>
      <c r="B100" s="2">
        <v>234400</v>
      </c>
    </row>
    <row r="101" spans="1:2" x14ac:dyDescent="0.2">
      <c r="A101" s="1">
        <v>38078</v>
      </c>
      <c r="B101" s="2">
        <v>223100</v>
      </c>
    </row>
    <row r="102" spans="1:2" x14ac:dyDescent="0.2">
      <c r="A102" s="1">
        <v>38108</v>
      </c>
      <c r="B102" s="2">
        <v>193000</v>
      </c>
    </row>
    <row r="103" spans="1:2" x14ac:dyDescent="0.2">
      <c r="A103" s="1">
        <v>38139</v>
      </c>
      <c r="B103" s="2">
        <v>154600</v>
      </c>
    </row>
    <row r="104" spans="1:2" x14ac:dyDescent="0.2">
      <c r="A104" s="1">
        <v>38169</v>
      </c>
      <c r="B104" s="2">
        <v>93400</v>
      </c>
    </row>
    <row r="105" spans="1:2" x14ac:dyDescent="0.2">
      <c r="A105" s="1">
        <v>38200</v>
      </c>
      <c r="B105" s="2">
        <v>98440</v>
      </c>
    </row>
    <row r="106" spans="1:2" x14ac:dyDescent="0.2">
      <c r="A106" s="1">
        <v>38231</v>
      </c>
      <c r="B106" s="2">
        <v>132400</v>
      </c>
    </row>
    <row r="107" spans="1:2" x14ac:dyDescent="0.2">
      <c r="A107" s="1">
        <v>38261</v>
      </c>
      <c r="B107" s="2">
        <v>168000</v>
      </c>
    </row>
    <row r="108" spans="1:2" x14ac:dyDescent="0.2">
      <c r="A108" s="1">
        <v>38292</v>
      </c>
      <c r="B108" s="2">
        <v>259000</v>
      </c>
    </row>
    <row r="109" spans="1:2" x14ac:dyDescent="0.2">
      <c r="A109" s="1">
        <v>38322</v>
      </c>
      <c r="B109" s="2">
        <v>208100</v>
      </c>
    </row>
    <row r="110" spans="1:2" x14ac:dyDescent="0.2">
      <c r="A110" s="1">
        <v>38353</v>
      </c>
      <c r="B110" s="2">
        <v>163000</v>
      </c>
    </row>
    <row r="111" spans="1:2" x14ac:dyDescent="0.2">
      <c r="A111" s="1">
        <v>38384</v>
      </c>
      <c r="B111" s="2">
        <v>108500</v>
      </c>
    </row>
    <row r="112" spans="1:2" x14ac:dyDescent="0.2">
      <c r="A112" s="1">
        <v>38412</v>
      </c>
      <c r="B112" s="2">
        <v>137800</v>
      </c>
    </row>
    <row r="113" spans="1:2" x14ac:dyDescent="0.2">
      <c r="A113" s="1">
        <v>38443</v>
      </c>
      <c r="B113" s="2">
        <v>147800</v>
      </c>
    </row>
    <row r="114" spans="1:2" x14ac:dyDescent="0.2">
      <c r="A114" s="1">
        <v>38473</v>
      </c>
      <c r="B114" s="2">
        <v>242500</v>
      </c>
    </row>
    <row r="115" spans="1:2" x14ac:dyDescent="0.2">
      <c r="A115" s="1">
        <v>38504</v>
      </c>
      <c r="B115" s="2">
        <v>126800</v>
      </c>
    </row>
    <row r="116" spans="1:2" x14ac:dyDescent="0.2">
      <c r="A116" s="1">
        <v>38534</v>
      </c>
      <c r="B116" s="2">
        <v>107800</v>
      </c>
    </row>
    <row r="117" spans="1:2" x14ac:dyDescent="0.2">
      <c r="A117" s="1">
        <v>38565</v>
      </c>
      <c r="B117" s="2">
        <v>109100</v>
      </c>
    </row>
    <row r="118" spans="1:2" x14ac:dyDescent="0.2">
      <c r="A118" s="1">
        <v>38596</v>
      </c>
      <c r="B118" s="2">
        <v>118900</v>
      </c>
    </row>
    <row r="119" spans="1:2" x14ac:dyDescent="0.2">
      <c r="A119" s="1">
        <v>38626</v>
      </c>
      <c r="B119" s="2">
        <v>148800</v>
      </c>
    </row>
    <row r="120" spans="1:2" x14ac:dyDescent="0.2">
      <c r="A120" s="1">
        <v>38657</v>
      </c>
      <c r="B120" s="2">
        <v>159400</v>
      </c>
    </row>
    <row r="121" spans="1:2" x14ac:dyDescent="0.2">
      <c r="A121" s="1">
        <v>38687</v>
      </c>
      <c r="B121" s="2">
        <v>170200</v>
      </c>
    </row>
    <row r="122" spans="1:2" x14ac:dyDescent="0.2">
      <c r="A122" s="1">
        <v>38718</v>
      </c>
      <c r="B122" s="2">
        <v>105300</v>
      </c>
    </row>
    <row r="123" spans="1:2" x14ac:dyDescent="0.2">
      <c r="A123" s="1">
        <v>38749</v>
      </c>
      <c r="B123" s="2">
        <v>75790</v>
      </c>
    </row>
    <row r="124" spans="1:2" x14ac:dyDescent="0.2">
      <c r="A124" s="1">
        <v>38777</v>
      </c>
      <c r="B124" s="2">
        <v>109500</v>
      </c>
    </row>
    <row r="125" spans="1:2" x14ac:dyDescent="0.2">
      <c r="A125" s="1">
        <v>38808</v>
      </c>
      <c r="B125" s="2">
        <v>119100</v>
      </c>
    </row>
    <row r="126" spans="1:2" x14ac:dyDescent="0.2">
      <c r="A126" s="1">
        <v>38838</v>
      </c>
      <c r="B126" s="2">
        <v>131200</v>
      </c>
    </row>
    <row r="127" spans="1:2" x14ac:dyDescent="0.2">
      <c r="A127" s="1">
        <v>38869</v>
      </c>
      <c r="B127" s="2">
        <v>97650</v>
      </c>
    </row>
    <row r="128" spans="1:2" x14ac:dyDescent="0.2">
      <c r="A128" s="1">
        <v>38899</v>
      </c>
      <c r="B128" s="2">
        <v>58280</v>
      </c>
    </row>
    <row r="129" spans="1:2" x14ac:dyDescent="0.2">
      <c r="A129" s="1">
        <v>38930</v>
      </c>
      <c r="B129" s="2">
        <v>64090</v>
      </c>
    </row>
    <row r="130" spans="1:2" x14ac:dyDescent="0.2">
      <c r="A130" s="1">
        <v>38961</v>
      </c>
      <c r="B130" s="2">
        <v>103900</v>
      </c>
    </row>
    <row r="131" spans="1:2" x14ac:dyDescent="0.2">
      <c r="A131" s="1">
        <v>38991</v>
      </c>
      <c r="B131" s="2">
        <v>167700</v>
      </c>
    </row>
    <row r="132" spans="1:2" x14ac:dyDescent="0.2">
      <c r="A132" s="1">
        <v>39022</v>
      </c>
      <c r="B132" s="2">
        <v>143000</v>
      </c>
    </row>
    <row r="133" spans="1:2" x14ac:dyDescent="0.2">
      <c r="A133" s="1">
        <v>39052</v>
      </c>
      <c r="B133" s="2">
        <v>119200</v>
      </c>
    </row>
    <row r="134" spans="1:2" x14ac:dyDescent="0.2">
      <c r="A134" s="1">
        <v>39083</v>
      </c>
      <c r="B134" s="2">
        <v>101300</v>
      </c>
    </row>
    <row r="135" spans="1:2" x14ac:dyDescent="0.2">
      <c r="A135" s="1">
        <v>39114</v>
      </c>
      <c r="B135" s="2">
        <v>96720</v>
      </c>
    </row>
    <row r="136" spans="1:2" x14ac:dyDescent="0.2">
      <c r="A136" s="1">
        <v>39142</v>
      </c>
      <c r="B136" s="2">
        <v>110000</v>
      </c>
    </row>
    <row r="137" spans="1:2" x14ac:dyDescent="0.2">
      <c r="A137" s="1">
        <v>39173</v>
      </c>
      <c r="B137" s="2">
        <v>171800</v>
      </c>
    </row>
    <row r="138" spans="1:2" x14ac:dyDescent="0.2">
      <c r="A138" s="1">
        <v>39203</v>
      </c>
      <c r="B138" s="2">
        <v>129200</v>
      </c>
    </row>
    <row r="139" spans="1:2" x14ac:dyDescent="0.2">
      <c r="A139" s="1">
        <v>39234</v>
      </c>
      <c r="B139" s="2">
        <v>78790</v>
      </c>
    </row>
    <row r="140" spans="1:2" x14ac:dyDescent="0.2">
      <c r="A140" s="1">
        <v>39264</v>
      </c>
      <c r="B140" s="2">
        <v>48560</v>
      </c>
    </row>
    <row r="141" spans="1:2" x14ac:dyDescent="0.2">
      <c r="A141" s="1">
        <v>39295</v>
      </c>
      <c r="B141" s="2">
        <v>57900</v>
      </c>
    </row>
    <row r="142" spans="1:2" x14ac:dyDescent="0.2">
      <c r="A142" s="1">
        <v>39326</v>
      </c>
      <c r="B142" s="2">
        <v>74150</v>
      </c>
    </row>
    <row r="143" spans="1:2" x14ac:dyDescent="0.2">
      <c r="A143" s="1">
        <v>39356</v>
      </c>
      <c r="B143" s="2">
        <v>95120</v>
      </c>
    </row>
    <row r="144" spans="1:2" x14ac:dyDescent="0.2">
      <c r="A144" s="1">
        <v>39387</v>
      </c>
      <c r="B144" s="2">
        <v>105200</v>
      </c>
    </row>
    <row r="145" spans="1:2" x14ac:dyDescent="0.2">
      <c r="A145" s="1">
        <v>39417</v>
      </c>
      <c r="B145" s="2">
        <v>87480</v>
      </c>
    </row>
    <row r="146" spans="1:2" x14ac:dyDescent="0.2">
      <c r="A146" s="1">
        <v>39448</v>
      </c>
      <c r="B146" s="2">
        <v>73060</v>
      </c>
    </row>
    <row r="147" spans="1:2" x14ac:dyDescent="0.2">
      <c r="A147" s="1">
        <v>39479</v>
      </c>
      <c r="B147" s="2">
        <v>92900</v>
      </c>
    </row>
    <row r="148" spans="1:2" x14ac:dyDescent="0.2">
      <c r="A148" s="1">
        <v>39508</v>
      </c>
      <c r="B148" s="2">
        <v>119200</v>
      </c>
    </row>
    <row r="149" spans="1:2" x14ac:dyDescent="0.2">
      <c r="A149" s="1">
        <v>39539</v>
      </c>
      <c r="B149" s="2">
        <v>112700</v>
      </c>
    </row>
    <row r="150" spans="1:2" x14ac:dyDescent="0.2">
      <c r="A150" s="1">
        <v>39569</v>
      </c>
      <c r="B150" s="2">
        <v>66780</v>
      </c>
    </row>
    <row r="151" spans="1:2" x14ac:dyDescent="0.2">
      <c r="A151" s="1">
        <v>39600</v>
      </c>
      <c r="B151" s="2">
        <v>103700</v>
      </c>
    </row>
    <row r="152" spans="1:2" x14ac:dyDescent="0.2">
      <c r="A152" s="1">
        <v>39630</v>
      </c>
      <c r="B152" s="2">
        <v>40620</v>
      </c>
    </row>
    <row r="153" spans="1:2" x14ac:dyDescent="0.2">
      <c r="A153" s="1">
        <v>39661</v>
      </c>
      <c r="B153" s="2">
        <v>37900</v>
      </c>
    </row>
    <row r="154" spans="1:2" x14ac:dyDescent="0.2">
      <c r="A154" s="1">
        <v>39692</v>
      </c>
      <c r="B154" s="2">
        <v>54160</v>
      </c>
    </row>
    <row r="155" spans="1:2" x14ac:dyDescent="0.2">
      <c r="A155" s="1">
        <v>39722</v>
      </c>
      <c r="B155" s="2">
        <v>99530</v>
      </c>
    </row>
    <row r="156" spans="1:2" x14ac:dyDescent="0.2">
      <c r="A156" s="1">
        <v>39753</v>
      </c>
      <c r="B156" s="2">
        <v>95060</v>
      </c>
    </row>
    <row r="157" spans="1:2" x14ac:dyDescent="0.2">
      <c r="A157" s="1">
        <v>39783</v>
      </c>
      <c r="B157" s="2">
        <v>67010</v>
      </c>
    </row>
    <row r="158" spans="1:2" x14ac:dyDescent="0.2">
      <c r="A158" s="1">
        <v>39814</v>
      </c>
      <c r="B158" s="2">
        <v>70510</v>
      </c>
    </row>
    <row r="159" spans="1:2" x14ac:dyDescent="0.2">
      <c r="A159" s="1">
        <v>39845</v>
      </c>
      <c r="B159" s="2">
        <v>59260</v>
      </c>
    </row>
    <row r="160" spans="1:2" x14ac:dyDescent="0.2">
      <c r="A160" s="1">
        <v>39873</v>
      </c>
      <c r="B160" s="2">
        <v>72570</v>
      </c>
    </row>
    <row r="161" spans="1:2" x14ac:dyDescent="0.2">
      <c r="A161" s="1">
        <v>39904</v>
      </c>
      <c r="B161" s="2">
        <v>97850</v>
      </c>
    </row>
    <row r="162" spans="1:2" x14ac:dyDescent="0.2">
      <c r="A162" s="1">
        <v>39934</v>
      </c>
      <c r="B162" s="2">
        <v>90290</v>
      </c>
    </row>
    <row r="163" spans="1:2" x14ac:dyDescent="0.2">
      <c r="A163" s="1">
        <v>39965</v>
      </c>
      <c r="B163" s="2">
        <v>58040</v>
      </c>
    </row>
    <row r="164" spans="1:2" x14ac:dyDescent="0.2">
      <c r="A164" s="1">
        <v>39995</v>
      </c>
      <c r="B164" s="2">
        <v>40990</v>
      </c>
    </row>
    <row r="165" spans="1:2" x14ac:dyDescent="0.2">
      <c r="A165" s="1">
        <v>40026</v>
      </c>
      <c r="B165" s="2">
        <v>39620</v>
      </c>
    </row>
    <row r="166" spans="1:2" x14ac:dyDescent="0.2">
      <c r="A166" s="1">
        <v>40057</v>
      </c>
      <c r="B166" s="2">
        <v>56720</v>
      </c>
    </row>
    <row r="167" spans="1:2" x14ac:dyDescent="0.2">
      <c r="A167" s="1">
        <v>40087</v>
      </c>
      <c r="B167" s="2">
        <v>88350</v>
      </c>
    </row>
    <row r="168" spans="1:2" x14ac:dyDescent="0.2">
      <c r="A168" s="1">
        <v>40118</v>
      </c>
      <c r="B168" s="2">
        <v>108700</v>
      </c>
    </row>
    <row r="169" spans="1:2" x14ac:dyDescent="0.2">
      <c r="A169" s="1">
        <v>40148</v>
      </c>
      <c r="B169" s="2">
        <v>78600</v>
      </c>
    </row>
    <row r="170" spans="1:2" x14ac:dyDescent="0.2">
      <c r="A170" s="1">
        <v>40179</v>
      </c>
      <c r="B170" s="2">
        <v>71160</v>
      </c>
    </row>
    <row r="171" spans="1:2" x14ac:dyDescent="0.2">
      <c r="A171" s="1">
        <v>40210</v>
      </c>
      <c r="B171" s="2">
        <v>227900</v>
      </c>
    </row>
    <row r="172" spans="1:2" x14ac:dyDescent="0.2">
      <c r="A172" s="1">
        <v>40238</v>
      </c>
      <c r="B172" s="2">
        <v>227900</v>
      </c>
    </row>
    <row r="173" spans="1:2" x14ac:dyDescent="0.2">
      <c r="A173" s="1">
        <v>40269</v>
      </c>
      <c r="B173" s="2">
        <v>186000</v>
      </c>
    </row>
    <row r="174" spans="1:2" x14ac:dyDescent="0.2">
      <c r="A174" s="1">
        <v>40299</v>
      </c>
      <c r="B174" s="2">
        <v>95310</v>
      </c>
    </row>
    <row r="175" spans="1:2" x14ac:dyDescent="0.2">
      <c r="A175" s="1">
        <v>40330</v>
      </c>
      <c r="B175" s="2">
        <v>47970</v>
      </c>
    </row>
    <row r="176" spans="1:2" x14ac:dyDescent="0.2">
      <c r="A176" s="1">
        <v>40360</v>
      </c>
      <c r="B176" s="2">
        <v>33070</v>
      </c>
    </row>
    <row r="177" spans="1:2" x14ac:dyDescent="0.2">
      <c r="A177" s="1">
        <v>40391</v>
      </c>
      <c r="B177" s="2">
        <v>39690</v>
      </c>
    </row>
    <row r="178" spans="1:2" x14ac:dyDescent="0.2">
      <c r="A178" s="1">
        <v>40422</v>
      </c>
      <c r="B178" s="2">
        <v>80680</v>
      </c>
    </row>
    <row r="179" spans="1:2" x14ac:dyDescent="0.2">
      <c r="A179" s="1">
        <v>40452</v>
      </c>
      <c r="B179" s="2">
        <v>205200</v>
      </c>
    </row>
    <row r="180" spans="1:2" x14ac:dyDescent="0.2">
      <c r="A180" s="1">
        <v>40483</v>
      </c>
      <c r="B180" s="2">
        <v>334200</v>
      </c>
    </row>
    <row r="181" spans="1:2" x14ac:dyDescent="0.2">
      <c r="A181" s="1">
        <v>40513</v>
      </c>
      <c r="B181" s="2">
        <v>339300</v>
      </c>
    </row>
    <row r="182" spans="1:2" x14ac:dyDescent="0.2">
      <c r="A182" s="1">
        <v>40544</v>
      </c>
      <c r="B182" s="2">
        <v>279800</v>
      </c>
    </row>
    <row r="183" spans="1:2" x14ac:dyDescent="0.2">
      <c r="A183" s="1">
        <v>40575</v>
      </c>
      <c r="B183" s="2">
        <v>114000</v>
      </c>
    </row>
    <row r="184" spans="1:2" x14ac:dyDescent="0.2">
      <c r="A184" s="1">
        <v>40603</v>
      </c>
      <c r="B184" s="2">
        <v>96550</v>
      </c>
    </row>
    <row r="185" spans="1:2" x14ac:dyDescent="0.2">
      <c r="A185" s="1">
        <v>40634</v>
      </c>
      <c r="B185" s="2">
        <v>281600</v>
      </c>
    </row>
    <row r="186" spans="1:2" x14ac:dyDescent="0.2">
      <c r="A186" s="1">
        <v>40664</v>
      </c>
      <c r="B186" s="2">
        <v>266500</v>
      </c>
    </row>
    <row r="187" spans="1:2" x14ac:dyDescent="0.2">
      <c r="A187" s="1">
        <v>40695</v>
      </c>
      <c r="B187" s="2">
        <v>160400</v>
      </c>
    </row>
    <row r="188" spans="1:2" x14ac:dyDescent="0.2">
      <c r="A188" s="1">
        <v>40725</v>
      </c>
      <c r="B188" s="2">
        <v>102500</v>
      </c>
    </row>
    <row r="189" spans="1:2" x14ac:dyDescent="0.2">
      <c r="A189" s="1">
        <v>40756</v>
      </c>
      <c r="B189" s="2">
        <v>109600</v>
      </c>
    </row>
    <row r="190" spans="1:2" x14ac:dyDescent="0.2">
      <c r="A190" s="1">
        <v>40787</v>
      </c>
      <c r="B190" s="2">
        <v>150000</v>
      </c>
    </row>
    <row r="191" spans="1:2" x14ac:dyDescent="0.2">
      <c r="A191" s="1">
        <v>40817</v>
      </c>
      <c r="B191" s="2">
        <v>380200</v>
      </c>
    </row>
    <row r="192" spans="1:2" x14ac:dyDescent="0.2">
      <c r="A192" s="1">
        <v>40848</v>
      </c>
      <c r="B192" s="2">
        <v>448800</v>
      </c>
    </row>
    <row r="193" spans="1:2" x14ac:dyDescent="0.2">
      <c r="A193" s="1">
        <v>40878</v>
      </c>
      <c r="B193" s="2">
        <v>306000</v>
      </c>
    </row>
    <row r="194" spans="1:2" x14ac:dyDescent="0.2">
      <c r="A194" s="1">
        <v>40909</v>
      </c>
      <c r="B194" s="2">
        <v>191100</v>
      </c>
    </row>
    <row r="195" spans="1:2" x14ac:dyDescent="0.2">
      <c r="A195" s="1">
        <v>40940</v>
      </c>
      <c r="B195" s="2">
        <v>175900</v>
      </c>
    </row>
    <row r="196" spans="1:2" x14ac:dyDescent="0.2">
      <c r="A196" s="1">
        <v>40969</v>
      </c>
      <c r="B196" s="2">
        <v>233200</v>
      </c>
    </row>
    <row r="197" spans="1:2" x14ac:dyDescent="0.2">
      <c r="A197" s="1">
        <v>41000</v>
      </c>
      <c r="B197" s="2">
        <v>253300</v>
      </c>
    </row>
    <row r="198" spans="1:2" x14ac:dyDescent="0.2">
      <c r="A198" s="1">
        <v>41030</v>
      </c>
      <c r="B198" s="2">
        <v>231300</v>
      </c>
    </row>
    <row r="199" spans="1:2" x14ac:dyDescent="0.2">
      <c r="A199" s="1">
        <v>41061</v>
      </c>
      <c r="B199" s="2">
        <v>191500</v>
      </c>
    </row>
    <row r="200" spans="1:2" x14ac:dyDescent="0.2">
      <c r="A200" s="1">
        <v>41091</v>
      </c>
      <c r="B200" s="2">
        <v>179200</v>
      </c>
    </row>
    <row r="201" spans="1:2" x14ac:dyDescent="0.2">
      <c r="A201" s="1">
        <v>41122</v>
      </c>
      <c r="B201" s="2">
        <v>147100</v>
      </c>
    </row>
    <row r="202" spans="1:2" x14ac:dyDescent="0.2">
      <c r="A202" s="1">
        <v>41153</v>
      </c>
      <c r="B202" s="2">
        <v>191000</v>
      </c>
    </row>
    <row r="203" spans="1:2" x14ac:dyDescent="0.2">
      <c r="A203" s="1">
        <v>41183</v>
      </c>
      <c r="B203" s="2">
        <v>387600</v>
      </c>
    </row>
    <row r="204" spans="1:2" x14ac:dyDescent="0.2">
      <c r="A204" s="1">
        <v>41214</v>
      </c>
      <c r="B204" s="2">
        <v>332600</v>
      </c>
    </row>
    <row r="205" spans="1:2" x14ac:dyDescent="0.2">
      <c r="A205" s="1">
        <v>41244</v>
      </c>
      <c r="B205" s="2">
        <v>211200</v>
      </c>
    </row>
    <row r="206" spans="1:2" x14ac:dyDescent="0.2">
      <c r="A206" s="1">
        <v>41275</v>
      </c>
      <c r="B206" s="2">
        <v>142400</v>
      </c>
    </row>
    <row r="207" spans="1:2" x14ac:dyDescent="0.2">
      <c r="A207" s="1">
        <v>41306</v>
      </c>
      <c r="B207" s="2">
        <v>142400</v>
      </c>
    </row>
    <row r="208" spans="1:2" x14ac:dyDescent="0.2">
      <c r="A208" s="1">
        <v>41334</v>
      </c>
      <c r="B208" s="2">
        <v>270400</v>
      </c>
    </row>
    <row r="209" spans="1:2" x14ac:dyDescent="0.2">
      <c r="A209" s="1">
        <v>41365</v>
      </c>
      <c r="B209" s="2">
        <v>262600</v>
      </c>
    </row>
    <row r="210" spans="1:2" x14ac:dyDescent="0.2">
      <c r="A210" s="1">
        <v>41395</v>
      </c>
      <c r="B210" s="2">
        <v>415500</v>
      </c>
    </row>
    <row r="211" spans="1:2" x14ac:dyDescent="0.2">
      <c r="A211" s="1">
        <v>41426</v>
      </c>
      <c r="B211" s="2">
        <v>271900</v>
      </c>
    </row>
    <row r="212" spans="1:2" x14ac:dyDescent="0.2">
      <c r="A212" s="1">
        <v>41456</v>
      </c>
      <c r="B212" s="2">
        <v>115800</v>
      </c>
    </row>
    <row r="213" spans="1:2" x14ac:dyDescent="0.2">
      <c r="A213" s="1">
        <v>41487</v>
      </c>
      <c r="B213" s="2">
        <v>109600</v>
      </c>
    </row>
    <row r="214" spans="1:2" x14ac:dyDescent="0.2">
      <c r="A214" s="1">
        <v>41518</v>
      </c>
      <c r="B214" s="2">
        <v>171300</v>
      </c>
    </row>
    <row r="215" spans="1:2" x14ac:dyDescent="0.2">
      <c r="A215" s="1">
        <v>41548</v>
      </c>
      <c r="B215" s="2">
        <v>234700</v>
      </c>
    </row>
    <row r="216" spans="1:2" x14ac:dyDescent="0.2">
      <c r="A216" s="1">
        <v>41579</v>
      </c>
      <c r="B216" s="2">
        <v>348900</v>
      </c>
    </row>
    <row r="217" spans="1:2" x14ac:dyDescent="0.2">
      <c r="A217" s="1">
        <v>41609</v>
      </c>
      <c r="B217" s="2">
        <v>319600</v>
      </c>
    </row>
    <row r="218" spans="1:2" x14ac:dyDescent="0.2">
      <c r="A218" s="1">
        <v>41640</v>
      </c>
      <c r="B218" s="2">
        <v>262100</v>
      </c>
    </row>
    <row r="219" spans="1:2" x14ac:dyDescent="0.2">
      <c r="A219" s="1">
        <v>41671</v>
      </c>
      <c r="B219" s="2">
        <v>248000</v>
      </c>
    </row>
    <row r="220" spans="1:2" x14ac:dyDescent="0.2">
      <c r="A220" s="1">
        <v>41699</v>
      </c>
      <c r="B220" s="2">
        <v>330000</v>
      </c>
    </row>
    <row r="221" spans="1:2" x14ac:dyDescent="0.2">
      <c r="A221" s="1">
        <v>41730</v>
      </c>
      <c r="B221" s="2">
        <v>330000</v>
      </c>
    </row>
    <row r="222" spans="1:2" x14ac:dyDescent="0.2">
      <c r="A222" s="1">
        <v>41760</v>
      </c>
      <c r="B222" s="2">
        <v>287700</v>
      </c>
    </row>
    <row r="223" spans="1:2" x14ac:dyDescent="0.2">
      <c r="A223" s="1">
        <v>41791</v>
      </c>
      <c r="B223" s="2">
        <v>164900</v>
      </c>
    </row>
    <row r="224" spans="1:2" x14ac:dyDescent="0.2">
      <c r="A224" s="1">
        <v>41821</v>
      </c>
      <c r="B224" s="2">
        <v>138800</v>
      </c>
    </row>
    <row r="225" spans="1:2" x14ac:dyDescent="0.2">
      <c r="A225" s="1">
        <v>41852</v>
      </c>
      <c r="B225" s="2">
        <v>174600</v>
      </c>
    </row>
    <row r="226" spans="1:2" x14ac:dyDescent="0.2">
      <c r="A226" s="1">
        <v>41883</v>
      </c>
      <c r="B226" s="2">
        <v>216600</v>
      </c>
    </row>
    <row r="227" spans="1:2" x14ac:dyDescent="0.2">
      <c r="A227" s="1">
        <v>41913</v>
      </c>
      <c r="B227" s="2">
        <v>393900</v>
      </c>
    </row>
    <row r="228" spans="1:2" x14ac:dyDescent="0.2">
      <c r="A228" s="1">
        <v>41944</v>
      </c>
      <c r="B228" s="2">
        <v>343300</v>
      </c>
    </row>
    <row r="229" spans="1:2" x14ac:dyDescent="0.2">
      <c r="A229" s="1">
        <v>41974</v>
      </c>
      <c r="B229" s="2">
        <v>371900</v>
      </c>
    </row>
    <row r="230" spans="1:2" x14ac:dyDescent="0.2">
      <c r="A230" s="1">
        <v>42005</v>
      </c>
      <c r="B230" s="2">
        <v>229700</v>
      </c>
    </row>
    <row r="231" spans="1:2" x14ac:dyDescent="0.2">
      <c r="A231" s="1">
        <v>42036</v>
      </c>
      <c r="B231" s="2">
        <v>276800</v>
      </c>
    </row>
    <row r="232" spans="1:2" x14ac:dyDescent="0.2">
      <c r="A232" s="1">
        <v>42064</v>
      </c>
      <c r="B232" s="2">
        <v>303900</v>
      </c>
    </row>
    <row r="233" spans="1:2" x14ac:dyDescent="0.2">
      <c r="A233" s="1">
        <v>42095</v>
      </c>
      <c r="B233" s="2">
        <v>304700</v>
      </c>
    </row>
    <row r="234" spans="1:2" x14ac:dyDescent="0.2">
      <c r="A234" s="1">
        <v>42125</v>
      </c>
      <c r="B234" s="2">
        <v>230600</v>
      </c>
    </row>
    <row r="235" spans="1:2" x14ac:dyDescent="0.2">
      <c r="A235" s="1">
        <v>42156</v>
      </c>
      <c r="B235" s="2">
        <v>160300</v>
      </c>
    </row>
    <row r="236" spans="1:2" x14ac:dyDescent="0.2">
      <c r="A236" s="1">
        <v>42186</v>
      </c>
      <c r="B236" s="2">
        <v>101800</v>
      </c>
    </row>
    <row r="237" spans="1:2" x14ac:dyDescent="0.2">
      <c r="A237" s="1">
        <v>42217</v>
      </c>
      <c r="B237" s="2">
        <v>107000</v>
      </c>
    </row>
    <row r="238" spans="1:2" x14ac:dyDescent="0.2">
      <c r="A238" s="1">
        <v>42248</v>
      </c>
      <c r="B238" s="2">
        <v>115100</v>
      </c>
    </row>
    <row r="239" spans="1:2" x14ac:dyDescent="0.2">
      <c r="A239" s="1">
        <v>42278</v>
      </c>
      <c r="B239" s="2">
        <v>259500</v>
      </c>
    </row>
    <row r="240" spans="1:2" x14ac:dyDescent="0.2">
      <c r="A240" s="1">
        <v>42309</v>
      </c>
      <c r="B240" s="2">
        <v>265300</v>
      </c>
    </row>
    <row r="241" spans="1:2" x14ac:dyDescent="0.2">
      <c r="A241" s="1">
        <v>42339</v>
      </c>
      <c r="B241" s="2">
        <v>205200</v>
      </c>
    </row>
    <row r="242" spans="1:2" x14ac:dyDescent="0.2">
      <c r="A242" s="1">
        <v>42370</v>
      </c>
      <c r="B242" s="2">
        <v>190900</v>
      </c>
    </row>
    <row r="243" spans="1:2" x14ac:dyDescent="0.2">
      <c r="A243" s="1">
        <v>42401</v>
      </c>
      <c r="B243" s="2">
        <v>134800</v>
      </c>
    </row>
    <row r="244" spans="1:2" x14ac:dyDescent="0.2">
      <c r="A244" s="1">
        <v>42430</v>
      </c>
      <c r="B244" s="2">
        <v>152800</v>
      </c>
    </row>
    <row r="245" spans="1:2" x14ac:dyDescent="0.2">
      <c r="A245" s="1">
        <v>42461</v>
      </c>
      <c r="B245" s="2">
        <v>138500</v>
      </c>
    </row>
    <row r="246" spans="1:2" x14ac:dyDescent="0.2">
      <c r="A246" s="1">
        <v>42491</v>
      </c>
      <c r="B246" s="2">
        <v>195700</v>
      </c>
    </row>
    <row r="247" spans="1:2" x14ac:dyDescent="0.2">
      <c r="A247" s="1">
        <v>42522</v>
      </c>
      <c r="B247" s="2">
        <v>98730</v>
      </c>
    </row>
    <row r="248" spans="1:2" x14ac:dyDescent="0.2">
      <c r="A248" s="1">
        <v>42552</v>
      </c>
      <c r="B248" s="2">
        <v>63550</v>
      </c>
    </row>
    <row r="249" spans="1:2" x14ac:dyDescent="0.2">
      <c r="A249" s="1">
        <v>42583</v>
      </c>
      <c r="B249" s="2">
        <v>52450</v>
      </c>
    </row>
    <row r="250" spans="1:2" x14ac:dyDescent="0.2">
      <c r="A250" s="1">
        <v>42614</v>
      </c>
      <c r="B250" s="2">
        <v>157400</v>
      </c>
    </row>
    <row r="251" spans="1:2" x14ac:dyDescent="0.2">
      <c r="A251" s="1">
        <v>42644</v>
      </c>
      <c r="B251" s="2">
        <v>173800</v>
      </c>
    </row>
    <row r="252" spans="1:2" x14ac:dyDescent="0.2">
      <c r="A252" s="1">
        <v>42675</v>
      </c>
      <c r="B252" s="2">
        <v>157800</v>
      </c>
    </row>
    <row r="253" spans="1:2" x14ac:dyDescent="0.2">
      <c r="A253" s="1">
        <v>42705</v>
      </c>
      <c r="B253" s="2">
        <v>96720</v>
      </c>
    </row>
    <row r="254" spans="1:2" x14ac:dyDescent="0.2">
      <c r="A254" s="1">
        <v>42736</v>
      </c>
      <c r="B254" s="2">
        <v>91890</v>
      </c>
    </row>
    <row r="255" spans="1:2" x14ac:dyDescent="0.2">
      <c r="A255" s="1">
        <v>42767</v>
      </c>
      <c r="B255" s="2">
        <v>112800</v>
      </c>
    </row>
    <row r="256" spans="1:2" x14ac:dyDescent="0.2">
      <c r="A256" s="1">
        <v>42795</v>
      </c>
      <c r="B256" s="2">
        <v>159900</v>
      </c>
    </row>
    <row r="257" spans="1:2" x14ac:dyDescent="0.2">
      <c r="A257" s="1">
        <v>42826</v>
      </c>
      <c r="B257" s="2">
        <v>175700</v>
      </c>
    </row>
    <row r="258" spans="1:2" x14ac:dyDescent="0.2">
      <c r="A258" s="1">
        <v>42856</v>
      </c>
      <c r="B258" s="2">
        <v>113800</v>
      </c>
    </row>
    <row r="259" spans="1:2" x14ac:dyDescent="0.2">
      <c r="A259" s="1">
        <v>42887</v>
      </c>
      <c r="B259" s="2">
        <v>80630</v>
      </c>
    </row>
    <row r="260" spans="1:2" x14ac:dyDescent="0.2">
      <c r="A260" s="1">
        <v>42917</v>
      </c>
      <c r="B260" s="2">
        <v>63200</v>
      </c>
    </row>
    <row r="261" spans="1:2" x14ac:dyDescent="0.2">
      <c r="A261" s="1">
        <v>42948</v>
      </c>
      <c r="B261" s="2">
        <v>54020</v>
      </c>
    </row>
    <row r="262" spans="1:2" x14ac:dyDescent="0.2">
      <c r="A262" s="1">
        <v>42979</v>
      </c>
      <c r="B262" s="2">
        <v>122200</v>
      </c>
    </row>
    <row r="263" spans="1:2" x14ac:dyDescent="0.2">
      <c r="A263" s="1">
        <v>43009</v>
      </c>
      <c r="B263" s="2">
        <v>122200</v>
      </c>
    </row>
    <row r="264" spans="1:2" x14ac:dyDescent="0.2">
      <c r="A264" s="1">
        <v>43040</v>
      </c>
      <c r="B264" s="2">
        <v>110700</v>
      </c>
    </row>
    <row r="265" spans="1:2" x14ac:dyDescent="0.2">
      <c r="A265" s="1">
        <v>43070</v>
      </c>
      <c r="B265" s="2">
        <v>98680</v>
      </c>
    </row>
    <row r="266" spans="1:2" x14ac:dyDescent="0.2">
      <c r="A266" s="1">
        <v>43101</v>
      </c>
      <c r="B266" s="2">
        <v>84320</v>
      </c>
    </row>
    <row r="267" spans="1:2" x14ac:dyDescent="0.2">
      <c r="A267" s="1">
        <v>43132</v>
      </c>
      <c r="B267" s="2">
        <v>61070</v>
      </c>
    </row>
    <row r="268" spans="1:2" x14ac:dyDescent="0.2">
      <c r="A268" s="1">
        <v>43160</v>
      </c>
      <c r="B268" s="2">
        <v>80500</v>
      </c>
    </row>
    <row r="269" spans="1:2" x14ac:dyDescent="0.2">
      <c r="A269" s="1">
        <v>43191</v>
      </c>
      <c r="B269" s="2">
        <v>97900</v>
      </c>
    </row>
    <row r="270" spans="1:2" x14ac:dyDescent="0.2">
      <c r="A270" s="1">
        <v>43221</v>
      </c>
      <c r="B270" s="2">
        <v>87340</v>
      </c>
    </row>
    <row r="271" spans="1:2" x14ac:dyDescent="0.2">
      <c r="A271" s="1">
        <v>43252</v>
      </c>
      <c r="B271" s="2">
        <v>107400</v>
      </c>
    </row>
    <row r="272" spans="1:2" x14ac:dyDescent="0.2">
      <c r="A272" s="1">
        <v>43282</v>
      </c>
      <c r="B272" s="2">
        <v>41050</v>
      </c>
    </row>
    <row r="273" spans="1:2" x14ac:dyDescent="0.2">
      <c r="A273" s="1">
        <v>43313</v>
      </c>
      <c r="B273" s="2">
        <v>44980</v>
      </c>
    </row>
    <row r="274" spans="1:2" x14ac:dyDescent="0.2">
      <c r="A274" s="1">
        <v>43344</v>
      </c>
      <c r="B274" s="2">
        <v>57910</v>
      </c>
    </row>
    <row r="275" spans="1:2" x14ac:dyDescent="0.2">
      <c r="A275" s="1">
        <v>43374</v>
      </c>
      <c r="B275" s="2">
        <v>103100</v>
      </c>
    </row>
    <row r="276" spans="1:2" x14ac:dyDescent="0.2">
      <c r="A276" s="1">
        <v>43405</v>
      </c>
      <c r="B276" s="2">
        <v>103600</v>
      </c>
    </row>
    <row r="277" spans="1:2" x14ac:dyDescent="0.2">
      <c r="A277" s="1">
        <v>43435</v>
      </c>
      <c r="B277" s="2">
        <v>89540</v>
      </c>
    </row>
    <row r="278" spans="1:2" x14ac:dyDescent="0.2">
      <c r="A278" s="1">
        <v>43466</v>
      </c>
      <c r="B278" s="2">
        <v>68700</v>
      </c>
    </row>
    <row r="279" spans="1:2" x14ac:dyDescent="0.2">
      <c r="A279" s="1">
        <v>43497</v>
      </c>
      <c r="B279" s="2">
        <v>86950</v>
      </c>
    </row>
    <row r="280" spans="1:2" x14ac:dyDescent="0.2">
      <c r="A280" s="1">
        <v>43525</v>
      </c>
      <c r="B280" s="2">
        <v>120600</v>
      </c>
    </row>
    <row r="281" spans="1:2" x14ac:dyDescent="0.2">
      <c r="A281" s="1">
        <v>43556</v>
      </c>
      <c r="B281" s="2">
        <v>110800</v>
      </c>
    </row>
    <row r="282" spans="1:2" x14ac:dyDescent="0.2">
      <c r="A282" s="1">
        <v>43586</v>
      </c>
      <c r="B282" s="2">
        <v>116800</v>
      </c>
    </row>
    <row r="283" spans="1:2" x14ac:dyDescent="0.2">
      <c r="A283" s="1">
        <v>43617</v>
      </c>
      <c r="B283" s="2">
        <v>60080</v>
      </c>
    </row>
    <row r="284" spans="1:2" x14ac:dyDescent="0.2">
      <c r="A284" s="1">
        <v>43647</v>
      </c>
      <c r="B284" s="2">
        <v>48100</v>
      </c>
    </row>
    <row r="285" spans="1:2" x14ac:dyDescent="0.2">
      <c r="A285" s="1">
        <v>43678</v>
      </c>
      <c r="B285" s="2">
        <v>44800</v>
      </c>
    </row>
    <row r="286" spans="1:2" x14ac:dyDescent="0.2">
      <c r="A286" s="1">
        <v>43709</v>
      </c>
      <c r="B286" s="2">
        <v>104900</v>
      </c>
    </row>
    <row r="287" spans="1:2" x14ac:dyDescent="0.2">
      <c r="A287" s="1">
        <v>43739</v>
      </c>
      <c r="B287" s="2">
        <v>107800</v>
      </c>
    </row>
    <row r="288" spans="1:2" x14ac:dyDescent="0.2">
      <c r="A288" s="1">
        <v>43770</v>
      </c>
      <c r="B288" s="2">
        <v>99020</v>
      </c>
    </row>
    <row r="289" spans="1:5" x14ac:dyDescent="0.2">
      <c r="A289" s="1">
        <v>43800</v>
      </c>
      <c r="B289" s="2">
        <v>82950</v>
      </c>
    </row>
    <row r="290" spans="1:5" x14ac:dyDescent="0.2">
      <c r="A290" s="1">
        <v>43831</v>
      </c>
      <c r="B290" s="2">
        <v>63580</v>
      </c>
    </row>
    <row r="291" spans="1:5" x14ac:dyDescent="0.2">
      <c r="A291" s="1">
        <v>43862</v>
      </c>
      <c r="B291" s="2">
        <v>68790</v>
      </c>
    </row>
    <row r="292" spans="1:5" x14ac:dyDescent="0.2">
      <c r="A292" s="1">
        <v>43891</v>
      </c>
      <c r="B292" s="2">
        <v>84920</v>
      </c>
    </row>
    <row r="293" spans="1:5" x14ac:dyDescent="0.2">
      <c r="A293" s="1">
        <v>43922</v>
      </c>
      <c r="B293" s="2">
        <v>103200</v>
      </c>
    </row>
    <row r="294" spans="1:5" x14ac:dyDescent="0.2">
      <c r="A294" s="1">
        <v>43952</v>
      </c>
      <c r="B294" s="2">
        <v>93790</v>
      </c>
    </row>
    <row r="295" spans="1:5" x14ac:dyDescent="0.2">
      <c r="A295" s="1">
        <v>43983</v>
      </c>
      <c r="B295" s="2">
        <v>67340</v>
      </c>
    </row>
    <row r="296" spans="1:5" x14ac:dyDescent="0.2">
      <c r="A296" s="1">
        <v>44013</v>
      </c>
      <c r="B296" s="2">
        <v>44250</v>
      </c>
    </row>
    <row r="297" spans="1:5" x14ac:dyDescent="0.2">
      <c r="A297" s="1">
        <v>44044</v>
      </c>
      <c r="B297" s="2">
        <v>42120</v>
      </c>
    </row>
    <row r="298" spans="1:5" x14ac:dyDescent="0.2">
      <c r="A298" s="1">
        <v>44075</v>
      </c>
      <c r="B298" s="2">
        <v>89930</v>
      </c>
      <c r="C298" s="2">
        <v>89930</v>
      </c>
      <c r="D298" s="2">
        <v>89930</v>
      </c>
      <c r="E298" s="2">
        <v>89930</v>
      </c>
    </row>
    <row r="299" spans="1:5" x14ac:dyDescent="0.2">
      <c r="A299" s="1">
        <v>44105</v>
      </c>
      <c r="B299">
        <v>62009.608998908865</v>
      </c>
      <c r="C299" s="2">
        <f t="shared" ref="C299:C330" si="0">_xlfn.FORECAST.ETS(A299,$B$2:$B$298,$A$2:$A$298,157,1)</f>
        <v>62009.608998908865</v>
      </c>
      <c r="D299" s="2">
        <f t="shared" ref="D299:D330" si="1">C299-_xlfn.FORECAST.ETS.CONFINT(A299,$B$2:$B$298,$A$2:$A$298,0.95,157,1)</f>
        <v>-71308.924750526989</v>
      </c>
      <c r="E299" s="2">
        <f t="shared" ref="E299:E330" si="2">C299+_xlfn.FORECAST.ETS.CONFINT(A299,$B$2:$B$298,$A$2:$A$298,0.95,157,1)</f>
        <v>195328.14274834472</v>
      </c>
    </row>
    <row r="300" spans="1:5" x14ac:dyDescent="0.2">
      <c r="A300" s="1">
        <v>44136</v>
      </c>
      <c r="B300">
        <v>78420.916743907641</v>
      </c>
      <c r="C300" s="2">
        <f t="shared" si="0"/>
        <v>78420.916743907641</v>
      </c>
      <c r="D300" s="2">
        <f t="shared" si="1"/>
        <v>-101030.03917111515</v>
      </c>
      <c r="E300" s="2">
        <f t="shared" si="2"/>
        <v>257871.87265893043</v>
      </c>
    </row>
    <row r="301" spans="1:5" x14ac:dyDescent="0.2">
      <c r="A301" s="1">
        <v>44166</v>
      </c>
      <c r="B301">
        <v>87867.338170624003</v>
      </c>
      <c r="C301" s="2">
        <f t="shared" si="0"/>
        <v>87867.338170624003</v>
      </c>
      <c r="D301" s="2">
        <f t="shared" si="1"/>
        <v>-128150.03597928029</v>
      </c>
      <c r="E301" s="2">
        <f t="shared" si="2"/>
        <v>303884.71232052828</v>
      </c>
    </row>
    <row r="302" spans="1:5" x14ac:dyDescent="0.2">
      <c r="A302" s="1">
        <v>44197</v>
      </c>
      <c r="B302">
        <v>70095.129681057733</v>
      </c>
      <c r="C302" s="2">
        <f t="shared" si="0"/>
        <v>70095.129681057733</v>
      </c>
      <c r="D302" s="2">
        <f t="shared" si="1"/>
        <v>-177203.16804089429</v>
      </c>
      <c r="E302" s="2">
        <f t="shared" si="2"/>
        <v>317393.42740300973</v>
      </c>
    </row>
    <row r="303" spans="1:5" x14ac:dyDescent="0.2">
      <c r="A303" s="1">
        <v>44228</v>
      </c>
      <c r="B303">
        <v>55855.661341503466</v>
      </c>
      <c r="C303" s="2">
        <f t="shared" si="0"/>
        <v>55855.661341503466</v>
      </c>
      <c r="D303" s="2">
        <f t="shared" si="1"/>
        <v>-219247.06036648827</v>
      </c>
      <c r="E303" s="2">
        <f t="shared" si="2"/>
        <v>330958.38304949517</v>
      </c>
    </row>
    <row r="304" spans="1:5" x14ac:dyDescent="0.2">
      <c r="A304" s="1">
        <v>44256</v>
      </c>
      <c r="B304">
        <v>75964.004297421561</v>
      </c>
      <c r="C304" s="2">
        <f t="shared" si="0"/>
        <v>75964.004297421561</v>
      </c>
      <c r="D304" s="2">
        <f t="shared" si="1"/>
        <v>-224433.59853454388</v>
      </c>
      <c r="E304" s="2">
        <f t="shared" si="2"/>
        <v>376361.60712938698</v>
      </c>
    </row>
    <row r="305" spans="1:5" x14ac:dyDescent="0.2">
      <c r="A305" s="1">
        <v>44287</v>
      </c>
      <c r="B305">
        <v>102580.09043168038</v>
      </c>
      <c r="C305" s="2">
        <f t="shared" si="0"/>
        <v>102580.09043168038</v>
      </c>
      <c r="D305" s="2">
        <f t="shared" si="1"/>
        <v>-221191.62002489669</v>
      </c>
      <c r="E305" s="2">
        <f t="shared" si="2"/>
        <v>426351.80088825745</v>
      </c>
    </row>
    <row r="306" spans="1:5" x14ac:dyDescent="0.2">
      <c r="A306" s="1">
        <v>44317</v>
      </c>
      <c r="B306">
        <v>95650.27076263685</v>
      </c>
      <c r="C306" s="2">
        <f t="shared" si="0"/>
        <v>95650.27076263685</v>
      </c>
      <c r="D306" s="2">
        <f t="shared" si="1"/>
        <v>-249964.75372728112</v>
      </c>
      <c r="E306" s="2">
        <f t="shared" si="2"/>
        <v>441265.29525255482</v>
      </c>
    </row>
    <row r="307" spans="1:5" x14ac:dyDescent="0.2">
      <c r="A307" s="1">
        <v>44348</v>
      </c>
      <c r="B307">
        <v>49358.031393471334</v>
      </c>
      <c r="C307" s="2">
        <f t="shared" si="0"/>
        <v>49358.031393471334</v>
      </c>
      <c r="D307" s="2">
        <f t="shared" si="1"/>
        <v>-316843.59246751218</v>
      </c>
      <c r="E307" s="2">
        <f t="shared" si="2"/>
        <v>415559.65525445488</v>
      </c>
    </row>
    <row r="308" spans="1:5" x14ac:dyDescent="0.2">
      <c r="A308" s="1">
        <v>44378</v>
      </c>
      <c r="B308">
        <v>86050.43421407463</v>
      </c>
      <c r="C308" s="2">
        <f t="shared" si="0"/>
        <v>86050.43421407463</v>
      </c>
      <c r="D308" s="2">
        <f t="shared" si="1"/>
        <v>-299682.3859288377</v>
      </c>
      <c r="E308" s="2">
        <f t="shared" si="2"/>
        <v>471783.25435698696</v>
      </c>
    </row>
    <row r="309" spans="1:5" x14ac:dyDescent="0.2">
      <c r="A309" s="1">
        <v>44409</v>
      </c>
      <c r="B309">
        <v>22949.988382710988</v>
      </c>
      <c r="C309" s="2">
        <f t="shared" si="0"/>
        <v>22949.988382710988</v>
      </c>
      <c r="D309" s="2">
        <f t="shared" si="1"/>
        <v>-381411.62991430145</v>
      </c>
      <c r="E309" s="2">
        <f t="shared" si="2"/>
        <v>427311.60667972337</v>
      </c>
    </row>
    <row r="310" spans="1:5" x14ac:dyDescent="0.2">
      <c r="A310" s="1">
        <v>44440</v>
      </c>
      <c r="B310">
        <v>20218.445307170943</v>
      </c>
      <c r="C310" s="2">
        <f t="shared" si="0"/>
        <v>20218.445307170943</v>
      </c>
      <c r="D310" s="2">
        <f t="shared" si="1"/>
        <v>-401989.07986878743</v>
      </c>
      <c r="E310" s="2">
        <f t="shared" si="2"/>
        <v>442425.97048312926</v>
      </c>
    </row>
    <row r="311" spans="1:5" x14ac:dyDescent="0.2">
      <c r="A311" s="1">
        <v>44470</v>
      </c>
      <c r="B311">
        <v>36418.45227643312</v>
      </c>
      <c r="C311" s="2">
        <f t="shared" si="0"/>
        <v>36418.45227643312</v>
      </c>
      <c r="D311" s="2">
        <f t="shared" si="1"/>
        <v>-402947.53636328096</v>
      </c>
      <c r="E311" s="2">
        <f t="shared" si="2"/>
        <v>475784.4409161472</v>
      </c>
    </row>
    <row r="312" spans="1:5" x14ac:dyDescent="0.2">
      <c r="A312" s="1">
        <v>44501</v>
      </c>
      <c r="B312">
        <v>81396.262119032079</v>
      </c>
      <c r="C312" s="2">
        <f t="shared" si="0"/>
        <v>81396.262119032079</v>
      </c>
      <c r="D312" s="2">
        <f t="shared" si="1"/>
        <v>-374518.40848707949</v>
      </c>
      <c r="E312" s="2">
        <f t="shared" si="2"/>
        <v>537310.93272514362</v>
      </c>
    </row>
    <row r="313" spans="1:5" x14ac:dyDescent="0.2">
      <c r="A313" s="1">
        <v>44531</v>
      </c>
      <c r="B313">
        <v>76745.367346795145</v>
      </c>
      <c r="C313" s="2">
        <f t="shared" si="0"/>
        <v>76745.367346795145</v>
      </c>
      <c r="D313" s="2">
        <f t="shared" si="1"/>
        <v>-395172.39515473216</v>
      </c>
      <c r="E313" s="2">
        <f t="shared" si="2"/>
        <v>548663.12984832248</v>
      </c>
    </row>
    <row r="314" spans="1:5" x14ac:dyDescent="0.2">
      <c r="A314" s="1">
        <v>44562</v>
      </c>
      <c r="B314">
        <v>48610.533304054843</v>
      </c>
      <c r="C314" s="2">
        <f t="shared" si="0"/>
        <v>48610.533304054843</v>
      </c>
      <c r="D314" s="2">
        <f t="shared" si="1"/>
        <v>-438818.50829351193</v>
      </c>
      <c r="E314" s="2">
        <f t="shared" si="2"/>
        <v>536039.57490162156</v>
      </c>
    </row>
    <row r="315" spans="1:5" x14ac:dyDescent="0.2">
      <c r="A315" s="1">
        <v>44593</v>
      </c>
      <c r="B315">
        <v>52227.824039913103</v>
      </c>
      <c r="C315" s="2">
        <f t="shared" si="0"/>
        <v>52227.824039913103</v>
      </c>
      <c r="D315" s="2">
        <f t="shared" si="1"/>
        <v>-450266.26598141796</v>
      </c>
      <c r="E315" s="2">
        <f t="shared" si="2"/>
        <v>554721.91406124411</v>
      </c>
    </row>
    <row r="316" spans="1:5" x14ac:dyDescent="0.2">
      <c r="A316" s="1">
        <v>44621</v>
      </c>
      <c r="B316">
        <v>41091.745522400495</v>
      </c>
      <c r="C316" s="2">
        <f t="shared" si="0"/>
        <v>41091.745522400495</v>
      </c>
      <c r="D316" s="2">
        <f t="shared" si="1"/>
        <v>-476060.19525810191</v>
      </c>
      <c r="E316" s="2">
        <f t="shared" si="2"/>
        <v>558243.68630290288</v>
      </c>
    </row>
    <row r="317" spans="1:5" x14ac:dyDescent="0.2">
      <c r="A317" s="1">
        <v>44652</v>
      </c>
      <c r="B317">
        <v>53745.77091858309</v>
      </c>
      <c r="C317" s="2">
        <f t="shared" si="0"/>
        <v>53745.77091858309</v>
      </c>
      <c r="D317" s="2">
        <f t="shared" si="1"/>
        <v>-477690.5509304314</v>
      </c>
      <c r="E317" s="2">
        <f t="shared" si="2"/>
        <v>585182.09276759764</v>
      </c>
    </row>
    <row r="318" spans="1:5" x14ac:dyDescent="0.2">
      <c r="A318" s="1">
        <v>44682</v>
      </c>
      <c r="B318">
        <v>78028.08287207596</v>
      </c>
      <c r="C318" s="2">
        <f t="shared" si="0"/>
        <v>78028.08287207596</v>
      </c>
      <c r="D318" s="2">
        <f t="shared" si="1"/>
        <v>-467348.52923751553</v>
      </c>
      <c r="E318" s="2">
        <f t="shared" si="2"/>
        <v>623404.69498166745</v>
      </c>
    </row>
    <row r="319" spans="1:5" x14ac:dyDescent="0.2">
      <c r="A319" s="1">
        <v>44713</v>
      </c>
      <c r="B319">
        <v>75852.026121540563</v>
      </c>
      <c r="C319" s="2">
        <f t="shared" si="0"/>
        <v>75852.026121540563</v>
      </c>
      <c r="D319" s="2">
        <f t="shared" si="1"/>
        <v>-483146.5606100203</v>
      </c>
      <c r="E319" s="2">
        <f t="shared" si="2"/>
        <v>634850.61285310145</v>
      </c>
    </row>
    <row r="320" spans="1:5" x14ac:dyDescent="0.2">
      <c r="A320" s="1">
        <v>44743</v>
      </c>
      <c r="B320">
        <v>42197.433719382185</v>
      </c>
      <c r="C320" s="2">
        <f t="shared" si="0"/>
        <v>42197.433719382185</v>
      </c>
      <c r="D320" s="2">
        <f t="shared" si="1"/>
        <v>-530127.57230718667</v>
      </c>
      <c r="E320" s="2">
        <f t="shared" si="2"/>
        <v>614522.43974595098</v>
      </c>
    </row>
    <row r="321" spans="1:5" x14ac:dyDescent="0.2">
      <c r="A321" s="1">
        <v>44774</v>
      </c>
      <c r="B321">
        <v>21986.28929588123</v>
      </c>
      <c r="C321" s="2">
        <f t="shared" si="0"/>
        <v>21986.28929588123</v>
      </c>
      <c r="D321" s="2">
        <f t="shared" si="1"/>
        <v>-563389.79686590214</v>
      </c>
      <c r="E321" s="2">
        <f t="shared" si="2"/>
        <v>607362.37545766472</v>
      </c>
    </row>
    <row r="322" spans="1:5" x14ac:dyDescent="0.2">
      <c r="A322" s="1">
        <v>44805</v>
      </c>
      <c r="B322">
        <v>20860.809291641141</v>
      </c>
      <c r="C322" s="2">
        <f t="shared" si="0"/>
        <v>20860.809291641141</v>
      </c>
      <c r="D322" s="2">
        <f t="shared" si="1"/>
        <v>-577309.07017059997</v>
      </c>
      <c r="E322" s="2">
        <f t="shared" si="2"/>
        <v>619030.68875388219</v>
      </c>
    </row>
    <row r="323" spans="1:5" x14ac:dyDescent="0.2">
      <c r="A323" s="1">
        <v>44835</v>
      </c>
      <c r="B323">
        <v>38759.829553948162</v>
      </c>
      <c r="C323" s="2">
        <f t="shared" si="0"/>
        <v>38759.829553948162</v>
      </c>
      <c r="D323" s="2">
        <f t="shared" si="1"/>
        <v>-571962.75510157959</v>
      </c>
      <c r="E323" s="2">
        <f t="shared" si="2"/>
        <v>649482.41420947586</v>
      </c>
    </row>
    <row r="324" spans="1:5" x14ac:dyDescent="0.2">
      <c r="A324" s="1">
        <v>44866</v>
      </c>
      <c r="B324">
        <v>68915.698539251069</v>
      </c>
      <c r="C324" s="2">
        <f t="shared" si="0"/>
        <v>68915.698539251069</v>
      </c>
      <c r="D324" s="2">
        <f t="shared" si="1"/>
        <v>-554133.10367059102</v>
      </c>
      <c r="E324" s="2">
        <f t="shared" si="2"/>
        <v>691964.50074909325</v>
      </c>
    </row>
    <row r="325" spans="1:5" x14ac:dyDescent="0.2">
      <c r="A325" s="1">
        <v>44896</v>
      </c>
      <c r="B325">
        <v>91382.358957520482</v>
      </c>
      <c r="C325" s="2">
        <f t="shared" si="0"/>
        <v>91382.358957520482</v>
      </c>
      <c r="D325" s="2">
        <f t="shared" si="1"/>
        <v>-543779.38723309129</v>
      </c>
      <c r="E325" s="2">
        <f t="shared" si="2"/>
        <v>726544.10514813219</v>
      </c>
    </row>
    <row r="326" spans="1:5" x14ac:dyDescent="0.2">
      <c r="A326" s="1">
        <v>44927</v>
      </c>
      <c r="B326">
        <v>65034.584850762476</v>
      </c>
      <c r="C326" s="2">
        <f t="shared" si="0"/>
        <v>65034.584850762476</v>
      </c>
      <c r="D326" s="2">
        <f t="shared" si="1"/>
        <v>-582038.83650291641</v>
      </c>
      <c r="E326" s="2">
        <f t="shared" si="2"/>
        <v>712108.00620444142</v>
      </c>
    </row>
    <row r="327" spans="1:5" x14ac:dyDescent="0.2">
      <c r="A327" s="1">
        <v>44958</v>
      </c>
      <c r="B327">
        <v>55512.88297452149</v>
      </c>
      <c r="C327" s="2">
        <f t="shared" si="0"/>
        <v>55512.88297452149</v>
      </c>
      <c r="D327" s="2">
        <f t="shared" si="1"/>
        <v>-603281.88922553742</v>
      </c>
      <c r="E327" s="2">
        <f t="shared" si="2"/>
        <v>714307.6551745804</v>
      </c>
    </row>
    <row r="328" spans="1:5" x14ac:dyDescent="0.2">
      <c r="A328" s="1">
        <v>44986</v>
      </c>
      <c r="B328">
        <v>194727.56951946116</v>
      </c>
      <c r="C328" s="2">
        <f t="shared" si="0"/>
        <v>194727.56951946116</v>
      </c>
      <c r="D328" s="2">
        <f t="shared" si="1"/>
        <v>-475608.23971266195</v>
      </c>
      <c r="E328" s="2">
        <f t="shared" si="2"/>
        <v>865063.37875158421</v>
      </c>
    </row>
    <row r="329" spans="1:5" x14ac:dyDescent="0.2">
      <c r="A329" s="1">
        <v>45017</v>
      </c>
      <c r="B329">
        <v>207629.92919903109</v>
      </c>
      <c r="C329" s="2">
        <f t="shared" si="0"/>
        <v>207629.92919903109</v>
      </c>
      <c r="D329" s="2">
        <f t="shared" si="1"/>
        <v>-474075.78733288439</v>
      </c>
      <c r="E329" s="2">
        <f t="shared" si="2"/>
        <v>889335.64573094656</v>
      </c>
    </row>
    <row r="330" spans="1:5" x14ac:dyDescent="0.2">
      <c r="A330" s="1">
        <v>45047</v>
      </c>
      <c r="B330">
        <v>176212.84761430972</v>
      </c>
      <c r="C330" s="2">
        <f t="shared" si="0"/>
        <v>176212.84761430972</v>
      </c>
      <c r="D330" s="2">
        <f t="shared" si="1"/>
        <v>-516700.09631588636</v>
      </c>
      <c r="E330" s="2">
        <f t="shared" si="2"/>
        <v>869125.79154450586</v>
      </c>
    </row>
    <row r="331" spans="1:5" x14ac:dyDescent="0.2">
      <c r="A331" s="1">
        <v>45078</v>
      </c>
      <c r="B331">
        <v>90478.328516740861</v>
      </c>
      <c r="C331" s="2">
        <f t="shared" ref="C331:C362" si="3">_xlfn.FORECAST.ETS(A331,$B$2:$B$298,$A$2:$A$298,157,1)</f>
        <v>90478.328516740861</v>
      </c>
      <c r="D331" s="2">
        <f t="shared" ref="D331:D362" si="4">C331-_xlfn.FORECAST.ETS.CONFINT(A331,$B$2:$B$298,$A$2:$A$298,0.95,157,1)</f>
        <v>-613486.95786299591</v>
      </c>
      <c r="E331" s="2">
        <f t="shared" ref="E331:E362" si="5">C331+_xlfn.FORECAST.ETS.CONFINT(A331,$B$2:$B$298,$A$2:$A$298,0.95,157,1)</f>
        <v>794443.61489647755</v>
      </c>
    </row>
    <row r="332" spans="1:5" x14ac:dyDescent="0.2">
      <c r="A332" s="1">
        <v>45108</v>
      </c>
      <c r="B332">
        <v>40583.925908023564</v>
      </c>
      <c r="C332" s="2">
        <f t="shared" si="3"/>
        <v>40583.925908023564</v>
      </c>
      <c r="D332" s="2">
        <f t="shared" si="4"/>
        <v>-674286.02673024184</v>
      </c>
      <c r="E332" s="2">
        <f t="shared" si="5"/>
        <v>755453.87854628905</v>
      </c>
    </row>
    <row r="333" spans="1:5" x14ac:dyDescent="0.2">
      <c r="A333" s="1">
        <v>45139</v>
      </c>
      <c r="B333">
        <v>11976.78895858879</v>
      </c>
      <c r="C333" s="2">
        <f t="shared" si="3"/>
        <v>11976.78895858879</v>
      </c>
      <c r="D333" s="2">
        <f t="shared" si="4"/>
        <v>-713656.83601042256</v>
      </c>
      <c r="E333" s="2">
        <f t="shared" si="5"/>
        <v>737610.41392760002</v>
      </c>
    </row>
    <row r="334" spans="1:5" x14ac:dyDescent="0.2">
      <c r="A334" s="1">
        <v>45170</v>
      </c>
      <c r="B334">
        <v>19429.582372454286</v>
      </c>
      <c r="C334" s="2">
        <f t="shared" si="3"/>
        <v>19429.582372454286</v>
      </c>
      <c r="D334" s="2">
        <f t="shared" si="4"/>
        <v>-716832.92888101353</v>
      </c>
      <c r="E334" s="2">
        <f t="shared" si="5"/>
        <v>755692.09362592222</v>
      </c>
    </row>
    <row r="335" spans="1:5" x14ac:dyDescent="0.2">
      <c r="A335" s="1">
        <v>45200</v>
      </c>
      <c r="B335">
        <v>60832.221191828183</v>
      </c>
      <c r="C335" s="2">
        <f t="shared" si="3"/>
        <v>60832.221191828183</v>
      </c>
      <c r="D335" s="2">
        <f t="shared" si="4"/>
        <v>-685930.16947034525</v>
      </c>
      <c r="E335" s="2">
        <f t="shared" si="5"/>
        <v>807594.61185400153</v>
      </c>
    </row>
    <row r="336" spans="1:5" x14ac:dyDescent="0.2">
      <c r="A336" s="1">
        <v>45231</v>
      </c>
      <c r="B336">
        <v>181531.0840241469</v>
      </c>
      <c r="C336" s="2">
        <f t="shared" si="3"/>
        <v>181531.0840241469</v>
      </c>
      <c r="D336" s="2">
        <f t="shared" si="4"/>
        <v>-575607.56980617705</v>
      </c>
      <c r="E336" s="2">
        <f t="shared" si="5"/>
        <v>938669.73785447085</v>
      </c>
    </row>
    <row r="337" spans="1:5" x14ac:dyDescent="0.2">
      <c r="A337" s="1">
        <v>45261</v>
      </c>
      <c r="B337">
        <v>318105.41997245885</v>
      </c>
      <c r="C337" s="2">
        <f t="shared" si="3"/>
        <v>318105.41997245885</v>
      </c>
      <c r="D337" s="2">
        <f t="shared" si="4"/>
        <v>-449290.91835243686</v>
      </c>
      <c r="E337" s="2">
        <f t="shared" si="5"/>
        <v>1085501.7582973544</v>
      </c>
    </row>
    <row r="338" spans="1:5" x14ac:dyDescent="0.2">
      <c r="A338" s="1">
        <v>45292</v>
      </c>
      <c r="B338">
        <v>318621.90044457366</v>
      </c>
      <c r="C338" s="2">
        <f t="shared" si="3"/>
        <v>318621.90044457366</v>
      </c>
      <c r="D338" s="2">
        <f t="shared" si="4"/>
        <v>-458918.25961568678</v>
      </c>
      <c r="E338" s="2">
        <f t="shared" si="5"/>
        <v>1096162.0605048342</v>
      </c>
    </row>
    <row r="339" spans="1:5" x14ac:dyDescent="0.2">
      <c r="A339" s="1">
        <v>45323</v>
      </c>
      <c r="B339">
        <v>266019.80533582927</v>
      </c>
      <c r="C339" s="2">
        <f t="shared" si="3"/>
        <v>266019.80533582927</v>
      </c>
      <c r="D339" s="2">
        <f t="shared" si="4"/>
        <v>-521554.73587782052</v>
      </c>
      <c r="E339" s="2">
        <f t="shared" si="5"/>
        <v>1053594.3465494791</v>
      </c>
    </row>
    <row r="340" spans="1:5" x14ac:dyDescent="0.2">
      <c r="A340" s="1">
        <v>45352</v>
      </c>
      <c r="B340">
        <v>109951.24241836794</v>
      </c>
      <c r="C340" s="2">
        <f t="shared" si="3"/>
        <v>109951.24241836794</v>
      </c>
      <c r="D340" s="2">
        <f t="shared" si="4"/>
        <v>-687552.39268694445</v>
      </c>
      <c r="E340" s="2">
        <f t="shared" si="5"/>
        <v>907454.87752368022</v>
      </c>
    </row>
    <row r="341" spans="1:5" x14ac:dyDescent="0.2">
      <c r="A341" s="1">
        <v>45383</v>
      </c>
      <c r="B341">
        <v>85071.911103827733</v>
      </c>
      <c r="C341" s="2">
        <f t="shared" si="3"/>
        <v>85071.911103827733</v>
      </c>
      <c r="D341" s="2">
        <f t="shared" si="4"/>
        <v>-722259.43733316124</v>
      </c>
      <c r="E341" s="2">
        <f t="shared" si="5"/>
        <v>892403.25954081677</v>
      </c>
    </row>
    <row r="342" spans="1:5" x14ac:dyDescent="0.2">
      <c r="A342" s="1">
        <v>45413</v>
      </c>
      <c r="B342">
        <v>256872.14332217697</v>
      </c>
      <c r="C342" s="2">
        <f t="shared" si="3"/>
        <v>256872.14332217697</v>
      </c>
      <c r="D342" s="2">
        <f t="shared" si="4"/>
        <v>-560189.21790123393</v>
      </c>
      <c r="E342" s="2">
        <f t="shared" si="5"/>
        <v>1073933.5045455878</v>
      </c>
    </row>
    <row r="343" spans="1:5" x14ac:dyDescent="0.2">
      <c r="A343" s="1">
        <v>45444</v>
      </c>
      <c r="B343">
        <v>252319.72257744573</v>
      </c>
      <c r="C343" s="2">
        <f t="shared" si="3"/>
        <v>252319.72257744573</v>
      </c>
      <c r="D343" s="2">
        <f t="shared" si="4"/>
        <v>-574377.42212510435</v>
      </c>
      <c r="E343" s="2">
        <f t="shared" si="5"/>
        <v>1079016.8672799957</v>
      </c>
    </row>
    <row r="344" spans="1:5" x14ac:dyDescent="0.2">
      <c r="A344" s="1">
        <v>45474</v>
      </c>
      <c r="B344">
        <v>156887.73858310762</v>
      </c>
      <c r="C344" s="2">
        <f t="shared" si="3"/>
        <v>156887.73858310762</v>
      </c>
      <c r="D344" s="2">
        <f t="shared" si="4"/>
        <v>-679354.23888635472</v>
      </c>
      <c r="E344" s="2">
        <f t="shared" si="5"/>
        <v>993129.71605256991</v>
      </c>
    </row>
    <row r="345" spans="1:5" x14ac:dyDescent="0.2">
      <c r="A345" s="1">
        <v>45505</v>
      </c>
      <c r="B345">
        <v>86272.304308711158</v>
      </c>
      <c r="C345" s="2">
        <f t="shared" si="3"/>
        <v>86272.304308711158</v>
      </c>
      <c r="D345" s="2">
        <f t="shared" si="4"/>
        <v>-759426.65573557047</v>
      </c>
      <c r="E345" s="2">
        <f t="shared" si="5"/>
        <v>931971.26435299288</v>
      </c>
    </row>
    <row r="346" spans="1:5" x14ac:dyDescent="0.2">
      <c r="A346" s="1">
        <v>45536</v>
      </c>
      <c r="B346">
        <v>93079.768134492188</v>
      </c>
      <c r="C346" s="2">
        <f t="shared" si="3"/>
        <v>93079.768134492188</v>
      </c>
      <c r="D346" s="2">
        <f t="shared" si="4"/>
        <v>-761991.25992156379</v>
      </c>
      <c r="E346" s="2">
        <f t="shared" si="5"/>
        <v>948150.79619054822</v>
      </c>
    </row>
    <row r="347" spans="1:5" x14ac:dyDescent="0.2">
      <c r="A347" s="1">
        <v>45566</v>
      </c>
      <c r="B347">
        <v>135494.97434954703</v>
      </c>
      <c r="C347" s="2">
        <f t="shared" si="3"/>
        <v>135494.97434954703</v>
      </c>
      <c r="D347" s="2">
        <f t="shared" si="4"/>
        <v>-728865.98985018034</v>
      </c>
      <c r="E347" s="2">
        <f t="shared" si="5"/>
        <v>999855.93854927446</v>
      </c>
    </row>
    <row r="348" spans="1:5" x14ac:dyDescent="0.2">
      <c r="A348" s="1">
        <v>45597</v>
      </c>
      <c r="B348">
        <v>357065.71522883698</v>
      </c>
      <c r="C348" s="2">
        <f t="shared" si="3"/>
        <v>357065.71522883698</v>
      </c>
      <c r="D348" s="2">
        <f t="shared" si="4"/>
        <v>-516505.69387402979</v>
      </c>
      <c r="E348" s="2">
        <f t="shared" si="5"/>
        <v>1230637.1243317039</v>
      </c>
    </row>
    <row r="349" spans="1:5" x14ac:dyDescent="0.2">
      <c r="A349" s="1">
        <v>45627</v>
      </c>
      <c r="B349">
        <v>431843.30076197331</v>
      </c>
      <c r="C349" s="2">
        <f t="shared" si="3"/>
        <v>431843.30076197331</v>
      </c>
      <c r="D349" s="2">
        <f t="shared" si="4"/>
        <v>-450861.5704591843</v>
      </c>
      <c r="E349" s="2">
        <f t="shared" si="5"/>
        <v>1314548.171983131</v>
      </c>
    </row>
    <row r="350" spans="1:5" x14ac:dyDescent="0.2">
      <c r="A350" s="1">
        <v>45658</v>
      </c>
      <c r="B350">
        <v>296659.12218457938</v>
      </c>
      <c r="C350" s="2">
        <f t="shared" si="3"/>
        <v>296659.12218457938</v>
      </c>
      <c r="D350" s="2">
        <f t="shared" si="4"/>
        <v>-595104.61368200206</v>
      </c>
      <c r="E350" s="2">
        <f t="shared" si="5"/>
        <v>1188422.8580511608</v>
      </c>
    </row>
    <row r="351" spans="1:5" x14ac:dyDescent="0.2">
      <c r="A351" s="1">
        <v>45689</v>
      </c>
      <c r="B351">
        <v>192881.12777701719</v>
      </c>
      <c r="C351" s="2">
        <f t="shared" si="3"/>
        <v>192881.12777701719</v>
      </c>
      <c r="D351" s="2">
        <f t="shared" si="4"/>
        <v>-707869.14568234538</v>
      </c>
      <c r="E351" s="2">
        <f t="shared" si="5"/>
        <v>1093631.4012363798</v>
      </c>
    </row>
    <row r="352" spans="1:5" x14ac:dyDescent="0.2">
      <c r="A352" s="1">
        <v>45717</v>
      </c>
      <c r="B352">
        <v>159327.09485958616</v>
      </c>
      <c r="C352" s="2">
        <f t="shared" si="3"/>
        <v>159327.09485958616</v>
      </c>
      <c r="D352" s="2">
        <f t="shared" si="4"/>
        <v>-750339.55222406168</v>
      </c>
      <c r="E352" s="2">
        <f t="shared" si="5"/>
        <v>1068993.7419432339</v>
      </c>
    </row>
    <row r="353" spans="1:5" x14ac:dyDescent="0.2">
      <c r="A353" s="1">
        <v>45748</v>
      </c>
      <c r="B353">
        <v>205299.64121895746</v>
      </c>
      <c r="C353" s="2">
        <f t="shared" si="3"/>
        <v>205299.64121895746</v>
      </c>
      <c r="D353" s="2">
        <f t="shared" si="4"/>
        <v>-713215.27819838841</v>
      </c>
      <c r="E353" s="2">
        <f t="shared" si="5"/>
        <v>1123814.5606363034</v>
      </c>
    </row>
    <row r="354" spans="1:5" x14ac:dyDescent="0.2">
      <c r="A354" s="1">
        <v>45778</v>
      </c>
      <c r="B354">
        <v>234910.73084060638</v>
      </c>
      <c r="C354" s="2">
        <f t="shared" si="3"/>
        <v>234910.73084060638</v>
      </c>
      <c r="D354" s="2">
        <f t="shared" si="4"/>
        <v>-692386.3282576754</v>
      </c>
      <c r="E354" s="2">
        <f t="shared" si="5"/>
        <v>1162207.789938888</v>
      </c>
    </row>
    <row r="355" spans="1:5" x14ac:dyDescent="0.2">
      <c r="A355" s="1">
        <v>45809</v>
      </c>
      <c r="B355">
        <v>230922.88021411246</v>
      </c>
      <c r="C355" s="2">
        <f t="shared" si="3"/>
        <v>230922.88021411246</v>
      </c>
      <c r="D355" s="2">
        <f t="shared" si="4"/>
        <v>-705092.06636755122</v>
      </c>
      <c r="E355" s="2">
        <f t="shared" si="5"/>
        <v>1166937.8267957761</v>
      </c>
    </row>
    <row r="356" spans="1:5" x14ac:dyDescent="0.2">
      <c r="A356" s="1">
        <v>45839</v>
      </c>
      <c r="B356">
        <v>190732.14708916273</v>
      </c>
      <c r="C356" s="2">
        <f t="shared" si="3"/>
        <v>190732.14708916273</v>
      </c>
      <c r="D356" s="2">
        <f t="shared" si="4"/>
        <v>-753938.23244846961</v>
      </c>
      <c r="E356" s="2">
        <f t="shared" si="5"/>
        <v>1135402.5266267951</v>
      </c>
    </row>
    <row r="357" spans="1:5" x14ac:dyDescent="0.2">
      <c r="A357" s="1">
        <v>45870</v>
      </c>
      <c r="B357">
        <v>160811.17462916335</v>
      </c>
      <c r="C357" s="2">
        <f t="shared" si="3"/>
        <v>160811.17462916335</v>
      </c>
      <c r="D357" s="2">
        <f t="shared" si="4"/>
        <v>-792453.90320306458</v>
      </c>
      <c r="E357" s="2">
        <f t="shared" si="5"/>
        <v>1114076.2524613913</v>
      </c>
    </row>
    <row r="358" spans="1:5" x14ac:dyDescent="0.2">
      <c r="A358" s="1">
        <v>45901</v>
      </c>
      <c r="B358">
        <v>132558.34599576902</v>
      </c>
      <c r="C358" s="2">
        <f t="shared" si="3"/>
        <v>132558.34599576902</v>
      </c>
      <c r="D358" s="2">
        <f t="shared" si="4"/>
        <v>-829242.34213460737</v>
      </c>
      <c r="E358" s="2">
        <f t="shared" si="5"/>
        <v>1094359.0341261453</v>
      </c>
    </row>
    <row r="359" spans="1:5" x14ac:dyDescent="0.2">
      <c r="A359" s="1">
        <v>45931</v>
      </c>
      <c r="B359">
        <v>173894.47648869554</v>
      </c>
      <c r="C359" s="2">
        <f t="shared" si="3"/>
        <v>173894.47648869554</v>
      </c>
      <c r="D359" s="2">
        <f t="shared" si="4"/>
        <v>-796384.31166663812</v>
      </c>
      <c r="E359" s="2">
        <f t="shared" si="5"/>
        <v>1144173.2646440293</v>
      </c>
    </row>
    <row r="360" spans="1:5" x14ac:dyDescent="0.2">
      <c r="A360" s="1">
        <v>45962</v>
      </c>
      <c r="B360">
        <v>366537.06781317759</v>
      </c>
      <c r="C360" s="2">
        <f t="shared" si="3"/>
        <v>366537.06781317759</v>
      </c>
      <c r="D360" s="2">
        <f t="shared" si="4"/>
        <v>-612163.82282220875</v>
      </c>
      <c r="E360" s="2">
        <f t="shared" si="5"/>
        <v>1345237.9584485639</v>
      </c>
    </row>
    <row r="361" spans="1:5" x14ac:dyDescent="0.2">
      <c r="A361" s="1">
        <v>45992</v>
      </c>
      <c r="B361">
        <v>322568.19190486334</v>
      </c>
      <c r="C361" s="2">
        <f t="shared" si="3"/>
        <v>322568.19190486334</v>
      </c>
      <c r="D361" s="2">
        <f t="shared" si="4"/>
        <v>-664500.25506053085</v>
      </c>
      <c r="E361" s="2">
        <f t="shared" si="5"/>
        <v>1309636.6388702574</v>
      </c>
    </row>
    <row r="362" spans="1:5" x14ac:dyDescent="0.2">
      <c r="A362" s="1">
        <v>46023</v>
      </c>
      <c r="B362">
        <v>219144.86143143731</v>
      </c>
      <c r="C362" s="2">
        <f t="shared" si="3"/>
        <v>219144.86143143731</v>
      </c>
      <c r="D362" s="2">
        <f t="shared" si="4"/>
        <v>-776237.98917649651</v>
      </c>
      <c r="E362" s="2">
        <f t="shared" si="5"/>
        <v>1214527.712039371</v>
      </c>
    </row>
    <row r="363" spans="1:5" x14ac:dyDescent="0.2">
      <c r="A363" s="1">
        <v>46054</v>
      </c>
      <c r="B363">
        <v>129668.23490520631</v>
      </c>
      <c r="C363" s="2">
        <f t="shared" ref="C363:C394" si="6">_xlfn.FORECAST.ETS(A363,$B$2:$B$298,$A$2:$A$298,157,1)</f>
        <v>129668.23490520631</v>
      </c>
      <c r="D363" s="2">
        <f t="shared" ref="D363:D394" si="7">C363-_xlfn.FORECAST.ETS.CONFINT(A363,$B$2:$B$298,$A$2:$A$298,0.95,157,1)</f>
        <v>-873977.20535109472</v>
      </c>
      <c r="E363" s="2">
        <f t="shared" ref="E363:E394" si="8">C363+_xlfn.FORECAST.ETS.CONFINT(A363,$B$2:$B$298,$A$2:$A$298,0.95,157,1)</f>
        <v>1133313.6751615072</v>
      </c>
    </row>
    <row r="364" spans="1:5" x14ac:dyDescent="0.2">
      <c r="A364" s="1">
        <v>46082</v>
      </c>
      <c r="B364">
        <v>125917.52384004461</v>
      </c>
      <c r="C364" s="2">
        <f t="shared" si="6"/>
        <v>125917.52384004461</v>
      </c>
      <c r="D364" s="2">
        <f t="shared" si="7"/>
        <v>-885939.97893937444</v>
      </c>
      <c r="E364" s="2">
        <f t="shared" si="8"/>
        <v>1137775.0266194637</v>
      </c>
    </row>
    <row r="365" spans="1:5" x14ac:dyDescent="0.2">
      <c r="A365" s="1">
        <v>46113</v>
      </c>
      <c r="B365">
        <v>241712.79755366457</v>
      </c>
      <c r="C365" s="2">
        <f t="shared" si="6"/>
        <v>241712.79755366457</v>
      </c>
      <c r="D365" s="2">
        <f t="shared" si="7"/>
        <v>-778307.47841306962</v>
      </c>
      <c r="E365" s="2">
        <f t="shared" si="8"/>
        <v>1261733.0735203987</v>
      </c>
    </row>
    <row r="366" spans="1:5" x14ac:dyDescent="0.2">
      <c r="A366" s="1">
        <v>46143</v>
      </c>
      <c r="B366">
        <v>271152.87667228229</v>
      </c>
      <c r="C366" s="2">
        <f t="shared" si="6"/>
        <v>271152.87667228229</v>
      </c>
      <c r="D366" s="2">
        <f t="shared" si="7"/>
        <v>-756982.07441715454</v>
      </c>
      <c r="E366" s="2">
        <f t="shared" si="8"/>
        <v>1299287.8277617192</v>
      </c>
    </row>
    <row r="367" spans="1:5" x14ac:dyDescent="0.2">
      <c r="A367" s="1">
        <v>46174</v>
      </c>
      <c r="B367">
        <v>403447.90753240272</v>
      </c>
      <c r="C367" s="2">
        <f t="shared" si="6"/>
        <v>403447.90753240272</v>
      </c>
      <c r="D367" s="2">
        <f t="shared" si="7"/>
        <v>-632754.76776039135</v>
      </c>
      <c r="E367" s="2">
        <f t="shared" si="8"/>
        <v>1439650.5828251969</v>
      </c>
    </row>
    <row r="368" spans="1:5" x14ac:dyDescent="0.2">
      <c r="A368" s="1">
        <v>46204</v>
      </c>
      <c r="B368">
        <v>263058.82772615028</v>
      </c>
      <c r="C368" s="2">
        <f t="shared" si="6"/>
        <v>263058.82772615028</v>
      </c>
      <c r="D368" s="2">
        <f t="shared" si="7"/>
        <v>-781165.72610684112</v>
      </c>
      <c r="E368" s="2">
        <f t="shared" si="8"/>
        <v>1307283.3815591417</v>
      </c>
    </row>
    <row r="369" spans="1:5" x14ac:dyDescent="0.2">
      <c r="A369" s="1">
        <v>46235</v>
      </c>
      <c r="B369">
        <v>99315.794838801652</v>
      </c>
      <c r="C369" s="2">
        <f t="shared" si="6"/>
        <v>99315.794838801652</v>
      </c>
      <c r="D369" s="2">
        <f t="shared" si="7"/>
        <v>-952885.85733184603</v>
      </c>
      <c r="E369" s="2">
        <f t="shared" si="8"/>
        <v>1151517.4470094494</v>
      </c>
    </row>
    <row r="370" spans="1:5" x14ac:dyDescent="0.2">
      <c r="A370" s="1">
        <v>46266</v>
      </c>
      <c r="B370">
        <v>89653.40309816644</v>
      </c>
      <c r="C370" s="2">
        <f t="shared" si="6"/>
        <v>89653.40309816644</v>
      </c>
      <c r="D370" s="2">
        <f t="shared" si="7"/>
        <v>-970481.59483388858</v>
      </c>
      <c r="E370" s="2">
        <f t="shared" si="8"/>
        <v>1149788.4010302215</v>
      </c>
    </row>
    <row r="371" spans="1:5" x14ac:dyDescent="0.2">
      <c r="A371" s="1">
        <v>46296</v>
      </c>
      <c r="B371">
        <v>152212.41225764377</v>
      </c>
      <c r="C371" s="2">
        <f t="shared" si="6"/>
        <v>152212.41225764377</v>
      </c>
      <c r="D371" s="2">
        <f t="shared" si="7"/>
        <v>-915813.1704905628</v>
      </c>
      <c r="E371" s="2">
        <f t="shared" si="8"/>
        <v>1220237.9950058502</v>
      </c>
    </row>
    <row r="372" spans="1:5" x14ac:dyDescent="0.2">
      <c r="A372" s="1">
        <v>46327</v>
      </c>
      <c r="B372">
        <v>227163.79882802287</v>
      </c>
      <c r="C372" s="2">
        <f t="shared" si="6"/>
        <v>227163.79882802287</v>
      </c>
      <c r="D372" s="2">
        <f t="shared" si="7"/>
        <v>-848710.56515275629</v>
      </c>
      <c r="E372" s="2">
        <f t="shared" si="8"/>
        <v>1303038.162808802</v>
      </c>
    </row>
    <row r="373" spans="1:5" x14ac:dyDescent="0.2">
      <c r="A373" s="1">
        <v>46357</v>
      </c>
      <c r="B373">
        <v>341234.76629384351</v>
      </c>
      <c r="C373" s="2">
        <f t="shared" si="6"/>
        <v>341234.76629384351</v>
      </c>
      <c r="D373" s="2">
        <f t="shared" si="7"/>
        <v>-742447.50004960038</v>
      </c>
      <c r="E373" s="2">
        <f t="shared" si="8"/>
        <v>1424917.0326372874</v>
      </c>
    </row>
    <row r="374" spans="1:5" x14ac:dyDescent="0.2">
      <c r="A374" s="1">
        <v>46388</v>
      </c>
      <c r="B374">
        <v>310635.68446277711</v>
      </c>
      <c r="C374" s="2">
        <f t="shared" si="6"/>
        <v>310635.68446277711</v>
      </c>
      <c r="D374" s="2">
        <f t="shared" si="7"/>
        <v>-780814.4989633644</v>
      </c>
      <c r="E374" s="2">
        <f t="shared" si="8"/>
        <v>1402085.8678889186</v>
      </c>
    </row>
    <row r="375" spans="1:5" x14ac:dyDescent="0.2">
      <c r="A375" s="1">
        <v>46419</v>
      </c>
      <c r="B375">
        <v>245609.25631888473</v>
      </c>
      <c r="C375" s="2">
        <f t="shared" si="6"/>
        <v>245609.25631888473</v>
      </c>
      <c r="D375" s="2">
        <f t="shared" si="7"/>
        <v>-853569.72281044465</v>
      </c>
      <c r="E375" s="2">
        <f t="shared" si="8"/>
        <v>1344788.235448214</v>
      </c>
    </row>
    <row r="376" spans="1:5" x14ac:dyDescent="0.2">
      <c r="A376" s="1">
        <v>46447</v>
      </c>
      <c r="B376">
        <v>225465.39795631665</v>
      </c>
      <c r="C376" s="2">
        <f t="shared" si="6"/>
        <v>225465.39795631665</v>
      </c>
      <c r="D376" s="2">
        <f t="shared" si="7"/>
        <v>-881404.09105828102</v>
      </c>
      <c r="E376" s="2">
        <f t="shared" si="8"/>
        <v>1332334.8869709142</v>
      </c>
    </row>
    <row r="377" spans="1:5" x14ac:dyDescent="0.2">
      <c r="A377" s="1">
        <v>46478</v>
      </c>
      <c r="B377">
        <v>310167.657395232</v>
      </c>
      <c r="C377" s="2">
        <f t="shared" si="6"/>
        <v>310167.657395232</v>
      </c>
      <c r="D377" s="2">
        <f t="shared" si="7"/>
        <v>-804354.86418230203</v>
      </c>
      <c r="E377" s="2">
        <f t="shared" si="8"/>
        <v>1424690.178972766</v>
      </c>
    </row>
    <row r="378" spans="1:5" x14ac:dyDescent="0.2">
      <c r="A378" s="1">
        <v>46508</v>
      </c>
      <c r="B378">
        <v>320096.32751449954</v>
      </c>
      <c r="C378" s="2">
        <f t="shared" si="6"/>
        <v>320096.32751449954</v>
      </c>
      <c r="D378" s="2">
        <f t="shared" si="7"/>
        <v>-802042.53193373454</v>
      </c>
      <c r="E378" s="2">
        <f t="shared" si="8"/>
        <v>1442235.1869627335</v>
      </c>
    </row>
    <row r="379" spans="1:5" x14ac:dyDescent="0.2">
      <c r="A379" s="1">
        <v>46539</v>
      </c>
      <c r="B379">
        <v>316648.18372319813</v>
      </c>
      <c r="C379" s="2">
        <f t="shared" si="6"/>
        <v>316648.18372319813</v>
      </c>
      <c r="D379" s="2">
        <f t="shared" si="7"/>
        <v>-813071.07680120983</v>
      </c>
      <c r="E379" s="2">
        <f t="shared" si="8"/>
        <v>1446367.4442476062</v>
      </c>
    </row>
    <row r="380" spans="1:5" x14ac:dyDescent="0.2">
      <c r="A380" s="1">
        <v>46569</v>
      </c>
      <c r="B380">
        <v>148318.59406920895</v>
      </c>
      <c r="C380" s="2">
        <f t="shared" si="6"/>
        <v>148318.59406920895</v>
      </c>
      <c r="D380" s="2">
        <f t="shared" si="7"/>
        <v>-988945.86497244379</v>
      </c>
      <c r="E380" s="2">
        <f t="shared" si="8"/>
        <v>1285583.0531108617</v>
      </c>
    </row>
    <row r="381" spans="1:5" x14ac:dyDescent="0.2">
      <c r="A381" s="1">
        <v>46600</v>
      </c>
      <c r="B381">
        <v>114734.79729867096</v>
      </c>
      <c r="C381" s="2">
        <f t="shared" si="6"/>
        <v>114734.79729867096</v>
      </c>
      <c r="D381" s="2">
        <f t="shared" si="7"/>
        <v>-1030040.3692864142</v>
      </c>
      <c r="E381" s="2">
        <f t="shared" si="8"/>
        <v>1259509.9638837562</v>
      </c>
    </row>
    <row r="382" spans="1:5" x14ac:dyDescent="0.2">
      <c r="A382" s="1">
        <v>46631</v>
      </c>
      <c r="B382">
        <v>150460.87304855025</v>
      </c>
      <c r="C382" s="2">
        <f t="shared" si="6"/>
        <v>150460.87304855025</v>
      </c>
      <c r="D382" s="2">
        <f t="shared" si="7"/>
        <v>-1001791.1999976644</v>
      </c>
      <c r="E382" s="2">
        <f t="shared" si="8"/>
        <v>1302712.9460947649</v>
      </c>
    </row>
    <row r="383" spans="1:5" x14ac:dyDescent="0.2">
      <c r="A383" s="1">
        <v>46661</v>
      </c>
      <c r="B383">
        <v>199465.72636967796</v>
      </c>
      <c r="C383" s="2">
        <f t="shared" si="6"/>
        <v>199465.72636967796</v>
      </c>
      <c r="D383" s="2">
        <f t="shared" si="7"/>
        <v>-960230.12115894526</v>
      </c>
      <c r="E383" s="2">
        <f t="shared" si="8"/>
        <v>1359161.5738983012</v>
      </c>
    </row>
    <row r="384" spans="1:5" x14ac:dyDescent="0.2">
      <c r="A384" s="1">
        <v>46692</v>
      </c>
      <c r="B384">
        <v>379854.48898270319</v>
      </c>
      <c r="C384" s="2">
        <f t="shared" si="6"/>
        <v>379854.48898270319</v>
      </c>
      <c r="D384" s="2">
        <f t="shared" si="7"/>
        <v>-787252.65022306505</v>
      </c>
      <c r="E384" s="2">
        <f t="shared" si="8"/>
        <v>1546961.6281884713</v>
      </c>
    </row>
    <row r="385" spans="1:5" x14ac:dyDescent="0.2">
      <c r="A385" s="1">
        <v>46722</v>
      </c>
      <c r="B385">
        <v>378990.74092689133</v>
      </c>
      <c r="C385" s="2">
        <f t="shared" si="6"/>
        <v>378990.74092689133</v>
      </c>
      <c r="D385" s="2">
        <f t="shared" si="7"/>
        <v>-795495.83720705402</v>
      </c>
      <c r="E385" s="2">
        <f t="shared" si="8"/>
        <v>1553477.3190608367</v>
      </c>
    </row>
    <row r="386" spans="1:5" x14ac:dyDescent="0.2">
      <c r="A386" s="1">
        <v>46753</v>
      </c>
      <c r="B386">
        <v>362664.10222088906</v>
      </c>
      <c r="C386" s="2">
        <f t="shared" si="6"/>
        <v>362664.10222088906</v>
      </c>
      <c r="D386" s="2">
        <f t="shared" si="7"/>
        <v>-819170.67380236194</v>
      </c>
      <c r="E386" s="2">
        <f t="shared" si="8"/>
        <v>1544498.8782441402</v>
      </c>
    </row>
    <row r="387" spans="1:5" x14ac:dyDescent="0.2">
      <c r="A387" s="1">
        <v>46784</v>
      </c>
      <c r="B387">
        <v>210659.64952451459</v>
      </c>
      <c r="C387" s="2">
        <f t="shared" si="6"/>
        <v>210659.64952451459</v>
      </c>
      <c r="D387" s="2">
        <f t="shared" si="7"/>
        <v>-978492.67744464567</v>
      </c>
      <c r="E387" s="2">
        <f t="shared" si="8"/>
        <v>1399811.9764936748</v>
      </c>
    </row>
    <row r="388" spans="1:5" x14ac:dyDescent="0.2">
      <c r="A388" s="1">
        <v>46813</v>
      </c>
      <c r="B388">
        <v>253004.01695960114</v>
      </c>
      <c r="C388" s="2">
        <f t="shared" si="6"/>
        <v>253004.01695960114</v>
      </c>
      <c r="D388" s="2">
        <f t="shared" si="7"/>
        <v>-943435.79118754016</v>
      </c>
      <c r="E388" s="2">
        <f t="shared" si="8"/>
        <v>1449443.8251067423</v>
      </c>
    </row>
    <row r="389" spans="1:5" x14ac:dyDescent="0.2">
      <c r="A389" s="1">
        <v>46844</v>
      </c>
      <c r="B389">
        <v>292069.98559887568</v>
      </c>
      <c r="C389" s="2">
        <f t="shared" si="6"/>
        <v>292069.98559887568</v>
      </c>
      <c r="D389" s="2">
        <f t="shared" si="7"/>
        <v>-911627.79487369373</v>
      </c>
      <c r="E389" s="2">
        <f t="shared" si="8"/>
        <v>1495767.7660714451</v>
      </c>
    </row>
    <row r="390" spans="1:5" x14ac:dyDescent="0.2">
      <c r="A390" s="1">
        <v>46874</v>
      </c>
      <c r="B390">
        <v>297736.48514648236</v>
      </c>
      <c r="C390" s="2">
        <f t="shared" si="6"/>
        <v>297736.48514648236</v>
      </c>
      <c r="D390" s="2">
        <f t="shared" si="7"/>
        <v>-913190.30408154347</v>
      </c>
      <c r="E390" s="2">
        <f t="shared" si="8"/>
        <v>1508663.2743745083</v>
      </c>
    </row>
    <row r="391" spans="1:5" x14ac:dyDescent="0.2">
      <c r="A391" s="1">
        <v>46905</v>
      </c>
      <c r="B391">
        <v>241863.68143854511</v>
      </c>
      <c r="C391" s="2">
        <f t="shared" si="6"/>
        <v>241863.68143854511</v>
      </c>
      <c r="D391" s="2">
        <f t="shared" si="7"/>
        <v>-976263.68322138663</v>
      </c>
      <c r="E391" s="2">
        <f t="shared" si="8"/>
        <v>1459991.0460984767</v>
      </c>
    </row>
    <row r="392" spans="1:5" x14ac:dyDescent="0.2">
      <c r="A392" s="1">
        <v>46935</v>
      </c>
      <c r="B392">
        <v>139677.68820500714</v>
      </c>
      <c r="C392" s="2">
        <f t="shared" si="6"/>
        <v>139677.68820500714</v>
      </c>
      <c r="D392" s="2">
        <f t="shared" si="7"/>
        <v>-1085622.3343413142</v>
      </c>
      <c r="E392" s="2">
        <f t="shared" si="8"/>
        <v>1364977.7107513286</v>
      </c>
    </row>
    <row r="393" spans="1:5" x14ac:dyDescent="0.2">
      <c r="A393" s="1">
        <v>46966</v>
      </c>
      <c r="B393">
        <v>133136.18406890263</v>
      </c>
      <c r="C393" s="2">
        <f t="shared" si="6"/>
        <v>133136.18406890263</v>
      </c>
      <c r="D393" s="2">
        <f t="shared" si="7"/>
        <v>-1099309.0806685432</v>
      </c>
      <c r="E393" s="2">
        <f t="shared" si="8"/>
        <v>1365581.4488063485</v>
      </c>
    </row>
    <row r="394" spans="1:5" x14ac:dyDescent="0.2">
      <c r="A394" s="1">
        <v>46997</v>
      </c>
      <c r="B394">
        <v>123133.50831789328</v>
      </c>
      <c r="C394" s="2">
        <f t="shared" si="6"/>
        <v>123133.50831789328</v>
      </c>
      <c r="D394" s="2">
        <f t="shared" si="7"/>
        <v>-1116430.0713528823</v>
      </c>
      <c r="E394" s="2">
        <f t="shared" si="8"/>
        <v>1362697.0879886691</v>
      </c>
    </row>
    <row r="395" spans="1:5" x14ac:dyDescent="0.2">
      <c r="A395" s="1">
        <v>47027</v>
      </c>
      <c r="B395">
        <v>175408.63887263503</v>
      </c>
      <c r="C395" s="2">
        <f t="shared" ref="C395:C421" si="9">_xlfn.FORECAST.ETS(A395,$B$2:$B$298,$A$2:$A$298,157,1)</f>
        <v>175408.63887263503</v>
      </c>
      <c r="D395" s="2">
        <f t="shared" ref="D395:D421" si="10">C395-_xlfn.FORECAST.ETS.CONFINT(A395,$B$2:$B$298,$A$2:$A$298,0.95,157,1)</f>
        <v>-1071246.8039892253</v>
      </c>
      <c r="E395" s="2">
        <f t="shared" ref="E395:E421" si="11">C395+_xlfn.FORECAST.ETS.CONFINT(A395,$B$2:$B$298,$A$2:$A$298,0.95,157,1)</f>
        <v>1422064.0817344955</v>
      </c>
    </row>
    <row r="396" spans="1:5" x14ac:dyDescent="0.2">
      <c r="A396" s="1">
        <v>47058</v>
      </c>
      <c r="B396">
        <v>271085.65231615631</v>
      </c>
      <c r="C396" s="2">
        <f t="shared" si="9"/>
        <v>271085.65231615631</v>
      </c>
      <c r="D396" s="2">
        <f t="shared" si="10"/>
        <v>-982635.66505626403</v>
      </c>
      <c r="E396" s="2">
        <f t="shared" si="11"/>
        <v>1524806.9696885766</v>
      </c>
    </row>
    <row r="397" spans="1:5" x14ac:dyDescent="0.2">
      <c r="A397" s="1">
        <v>47088</v>
      </c>
      <c r="B397">
        <v>387994.28815063601</v>
      </c>
      <c r="C397" s="2">
        <f t="shared" si="9"/>
        <v>387994.28815063601</v>
      </c>
      <c r="D397" s="2">
        <f t="shared" si="10"/>
        <v>-872767.36610630504</v>
      </c>
      <c r="E397" s="2">
        <f t="shared" si="11"/>
        <v>1648755.9424075771</v>
      </c>
    </row>
    <row r="398" spans="1:5" x14ac:dyDescent="0.2">
      <c r="A398" s="1">
        <v>47119</v>
      </c>
      <c r="B398">
        <v>285313.12388727081</v>
      </c>
      <c r="C398" s="2">
        <f t="shared" si="9"/>
        <v>285313.12388727081</v>
      </c>
      <c r="D398" s="2">
        <f t="shared" si="10"/>
        <v>-982463.76910169178</v>
      </c>
      <c r="E398" s="2">
        <f t="shared" si="11"/>
        <v>1553090.0168762333</v>
      </c>
    </row>
    <row r="399" spans="1:5" x14ac:dyDescent="0.2">
      <c r="A399" s="1">
        <v>47150</v>
      </c>
      <c r="B399">
        <v>245147.85328888014</v>
      </c>
      <c r="C399" s="2">
        <f t="shared" si="9"/>
        <v>245147.85328888014</v>
      </c>
      <c r="D399" s="2">
        <f t="shared" si="10"/>
        <v>-1029619.6085793015</v>
      </c>
      <c r="E399" s="2">
        <f t="shared" si="11"/>
        <v>1519915.3151570617</v>
      </c>
    </row>
    <row r="400" spans="1:5" x14ac:dyDescent="0.2">
      <c r="A400" s="1">
        <v>47178</v>
      </c>
      <c r="B400">
        <v>128189.60264538671</v>
      </c>
      <c r="C400" s="2">
        <f t="shared" si="9"/>
        <v>128189.60264538671</v>
      </c>
      <c r="D400" s="2">
        <f t="shared" si="10"/>
        <v>-1153544.1757640222</v>
      </c>
      <c r="E400" s="2">
        <f t="shared" si="11"/>
        <v>1409923.3810547956</v>
      </c>
    </row>
    <row r="401" spans="1:5" x14ac:dyDescent="0.2">
      <c r="A401" s="1">
        <v>47209</v>
      </c>
      <c r="B401">
        <v>147536.9886616802</v>
      </c>
      <c r="C401" s="2">
        <f t="shared" si="9"/>
        <v>147536.9886616802</v>
      </c>
      <c r="D401" s="2">
        <f t="shared" si="10"/>
        <v>-1141139.2610526725</v>
      </c>
      <c r="E401" s="2">
        <f t="shared" si="11"/>
        <v>1436213.2383760328</v>
      </c>
    </row>
    <row r="402" spans="1:5" x14ac:dyDescent="0.2">
      <c r="A402" s="1">
        <v>47239</v>
      </c>
      <c r="B402">
        <v>164629.04032136331</v>
      </c>
      <c r="C402" s="2">
        <f t="shared" si="9"/>
        <v>164629.04032136331</v>
      </c>
      <c r="D402" s="2">
        <f t="shared" si="10"/>
        <v>-1130966.2325057948</v>
      </c>
      <c r="E402" s="2">
        <f t="shared" si="11"/>
        <v>1460224.3131485216</v>
      </c>
    </row>
    <row r="403" spans="1:5" x14ac:dyDescent="0.2">
      <c r="A403" s="1">
        <v>47270</v>
      </c>
      <c r="B403">
        <v>258839.91146279231</v>
      </c>
      <c r="C403" s="2">
        <f t="shared" si="9"/>
        <v>258839.91146279231</v>
      </c>
      <c r="D403" s="2">
        <f t="shared" si="10"/>
        <v>-1043651.3236117511</v>
      </c>
      <c r="E403" s="2">
        <f t="shared" si="11"/>
        <v>1561331.1465373356</v>
      </c>
    </row>
    <row r="404" spans="1:5" x14ac:dyDescent="0.2">
      <c r="A404" s="1">
        <v>47300</v>
      </c>
      <c r="B404">
        <v>228060.80031041603</v>
      </c>
      <c r="C404" s="2">
        <f t="shared" si="9"/>
        <v>228060.80031041603</v>
      </c>
      <c r="D404" s="2">
        <f t="shared" si="10"/>
        <v>-1081303.7140809377</v>
      </c>
      <c r="E404" s="2">
        <f t="shared" si="11"/>
        <v>1537425.31470177</v>
      </c>
    </row>
    <row r="405" spans="1:5" x14ac:dyDescent="0.2">
      <c r="A405" s="1">
        <v>47331</v>
      </c>
      <c r="B405">
        <v>110321.02555414333</v>
      </c>
      <c r="C405" s="2">
        <f t="shared" si="9"/>
        <v>110321.02555414333</v>
      </c>
      <c r="D405" s="2">
        <f t="shared" si="10"/>
        <v>-1205894.4540781358</v>
      </c>
      <c r="E405" s="2">
        <f t="shared" si="11"/>
        <v>1426536.5051864225</v>
      </c>
    </row>
    <row r="406" spans="1:5" x14ac:dyDescent="0.2">
      <c r="A406" s="1">
        <v>47362</v>
      </c>
      <c r="B406">
        <v>60933.93744746341</v>
      </c>
      <c r="C406" s="2">
        <f t="shared" si="9"/>
        <v>60933.93744746341</v>
      </c>
      <c r="D406" s="2">
        <f t="shared" si="10"/>
        <v>-1262110.5534229856</v>
      </c>
      <c r="E406" s="2">
        <f t="shared" si="11"/>
        <v>1383978.4283179124</v>
      </c>
    </row>
    <row r="407" spans="1:5" x14ac:dyDescent="0.2">
      <c r="A407" s="1">
        <v>47392</v>
      </c>
      <c r="B407">
        <v>124149.67492566232</v>
      </c>
      <c r="C407" s="2">
        <f t="shared" si="9"/>
        <v>124149.67492566232</v>
      </c>
      <c r="D407" s="2">
        <f t="shared" si="10"/>
        <v>-1205702.2247579135</v>
      </c>
      <c r="E407" s="2">
        <f t="shared" si="11"/>
        <v>1454001.5746092382</v>
      </c>
    </row>
    <row r="408" spans="1:5" x14ac:dyDescent="0.2">
      <c r="A408" s="1">
        <v>47423</v>
      </c>
      <c r="B408">
        <v>142130.89641820814</v>
      </c>
      <c r="C408" s="2">
        <f t="shared" si="9"/>
        <v>142130.89641820814</v>
      </c>
      <c r="D408" s="2">
        <f t="shared" si="10"/>
        <v>-1194507.1530100582</v>
      </c>
      <c r="E408" s="2">
        <f t="shared" si="11"/>
        <v>1478768.9458464747</v>
      </c>
    </row>
    <row r="409" spans="1:5" x14ac:dyDescent="0.2">
      <c r="A409" s="1">
        <v>47453</v>
      </c>
      <c r="B409">
        <v>195454.83209359122</v>
      </c>
      <c r="C409" s="2">
        <f t="shared" si="9"/>
        <v>195454.83209359122</v>
      </c>
      <c r="D409" s="2">
        <f t="shared" si="10"/>
        <v>-1147948.4434095123</v>
      </c>
      <c r="E409" s="2">
        <f t="shared" si="11"/>
        <v>1538858.1075966945</v>
      </c>
    </row>
    <row r="410" spans="1:5" x14ac:dyDescent="0.2">
      <c r="A410" s="1">
        <v>47484</v>
      </c>
      <c r="B410">
        <v>278453.35430826497</v>
      </c>
      <c r="C410" s="2">
        <f t="shared" si="9"/>
        <v>278453.35430826497</v>
      </c>
      <c r="D410" s="2">
        <f t="shared" si="10"/>
        <v>-1071694.551292775</v>
      </c>
      <c r="E410" s="2">
        <f t="shared" si="11"/>
        <v>1628601.259909305</v>
      </c>
    </row>
    <row r="411" spans="1:5" x14ac:dyDescent="0.2">
      <c r="A411" s="1">
        <v>47515</v>
      </c>
      <c r="B411">
        <v>164648.427435613</v>
      </c>
      <c r="C411" s="2">
        <f t="shared" si="9"/>
        <v>164648.427435613</v>
      </c>
      <c r="D411" s="2">
        <f t="shared" si="10"/>
        <v>-1192223.8325160334</v>
      </c>
      <c r="E411" s="2">
        <f t="shared" si="11"/>
        <v>1521520.6873872594</v>
      </c>
    </row>
    <row r="412" spans="1:5" x14ac:dyDescent="0.2">
      <c r="A412" s="1">
        <v>47543</v>
      </c>
      <c r="B412">
        <v>125343.13487308049</v>
      </c>
      <c r="C412" s="2">
        <f t="shared" si="9"/>
        <v>125343.13487308049</v>
      </c>
      <c r="D412" s="2">
        <f t="shared" si="10"/>
        <v>-1238233.516680608</v>
      </c>
      <c r="E412" s="2">
        <f t="shared" si="11"/>
        <v>1488919.7864267691</v>
      </c>
    </row>
    <row r="413" spans="1:5" x14ac:dyDescent="0.2">
      <c r="A413" s="1">
        <v>47574</v>
      </c>
      <c r="B413">
        <v>115703.0955397684</v>
      </c>
      <c r="C413" s="2">
        <f t="shared" si="9"/>
        <v>115703.0955397684</v>
      </c>
      <c r="D413" s="2">
        <f t="shared" si="10"/>
        <v>-1254558.2908587472</v>
      </c>
      <c r="E413" s="2">
        <f t="shared" si="11"/>
        <v>1485964.4819382841</v>
      </c>
    </row>
    <row r="414" spans="1:5" x14ac:dyDescent="0.2">
      <c r="A414" s="1">
        <v>47604</v>
      </c>
      <c r="B414">
        <v>166495.01442684932</v>
      </c>
      <c r="C414" s="2">
        <f t="shared" si="9"/>
        <v>166495.01442684932</v>
      </c>
      <c r="D414" s="2">
        <f t="shared" si="10"/>
        <v>-1210431.7492578388</v>
      </c>
      <c r="E414" s="2">
        <f t="shared" si="11"/>
        <v>1543421.7781115375</v>
      </c>
    </row>
    <row r="415" spans="1:5" x14ac:dyDescent="0.2">
      <c r="A415" s="1">
        <v>47635</v>
      </c>
      <c r="B415">
        <v>131096.23625492956</v>
      </c>
      <c r="C415" s="2">
        <f t="shared" si="9"/>
        <v>131096.23625492956</v>
      </c>
      <c r="D415" s="2">
        <f t="shared" si="10"/>
        <v>-1252476.8397693376</v>
      </c>
      <c r="E415" s="2">
        <f t="shared" si="11"/>
        <v>1514669.3122791967</v>
      </c>
    </row>
    <row r="416" spans="1:5" x14ac:dyDescent="0.2">
      <c r="A416" s="1">
        <v>47665</v>
      </c>
      <c r="B416">
        <v>100209.48923888682</v>
      </c>
      <c r="C416" s="2">
        <f t="shared" si="9"/>
        <v>100209.48923888682</v>
      </c>
      <c r="D416" s="2">
        <f t="shared" si="10"/>
        <v>-1289991.1204022672</v>
      </c>
      <c r="E416" s="2">
        <f t="shared" si="11"/>
        <v>1490410.0988800409</v>
      </c>
    </row>
    <row r="417" spans="1:5" x14ac:dyDescent="0.2">
      <c r="A417" s="1">
        <v>47696</v>
      </c>
      <c r="B417">
        <v>72646.452328736224</v>
      </c>
      <c r="C417" s="2">
        <f t="shared" si="9"/>
        <v>72646.452328736224</v>
      </c>
      <c r="D417" s="2">
        <f t="shared" si="10"/>
        <v>-1324163.1922331138</v>
      </c>
      <c r="E417" s="2">
        <f t="shared" si="11"/>
        <v>1469456.0968905862</v>
      </c>
    </row>
    <row r="418" spans="1:5" x14ac:dyDescent="0.2">
      <c r="A418" s="1">
        <v>47727</v>
      </c>
      <c r="B418">
        <v>37724.291257194025</v>
      </c>
      <c r="C418" s="2">
        <f t="shared" si="9"/>
        <v>37724.291257194025</v>
      </c>
      <c r="D418" s="2">
        <f t="shared" si="10"/>
        <v>-1365676.1635417966</v>
      </c>
      <c r="E418" s="2">
        <f t="shared" si="11"/>
        <v>1441124.7460561846</v>
      </c>
    </row>
    <row r="419" spans="1:5" x14ac:dyDescent="0.2">
      <c r="A419" s="1">
        <v>47757</v>
      </c>
      <c r="B419">
        <v>74434.312961525007</v>
      </c>
      <c r="C419" s="2">
        <f t="shared" si="9"/>
        <v>74434.312961525007</v>
      </c>
      <c r="D419" s="2">
        <f t="shared" si="10"/>
        <v>-1335538.9955664533</v>
      </c>
      <c r="E419" s="2">
        <f t="shared" si="11"/>
        <v>1484407.6214895034</v>
      </c>
    </row>
    <row r="420" spans="1:5" x14ac:dyDescent="0.2">
      <c r="A420" s="1">
        <v>47788</v>
      </c>
      <c r="B420">
        <v>91196.481332240306</v>
      </c>
      <c r="C420" s="2">
        <f t="shared" si="9"/>
        <v>91196.481332240306</v>
      </c>
      <c r="D420" s="2">
        <f t="shared" si="10"/>
        <v>-1325331.9869247957</v>
      </c>
      <c r="E420" s="2">
        <f t="shared" si="11"/>
        <v>1507724.9495892765</v>
      </c>
    </row>
    <row r="421" spans="1:5" x14ac:dyDescent="0.2">
      <c r="A421" s="1">
        <v>47818</v>
      </c>
      <c r="B421">
        <v>103868.08335314285</v>
      </c>
      <c r="C421" s="2">
        <f t="shared" si="9"/>
        <v>103868.08335314285</v>
      </c>
      <c r="D421" s="2">
        <f t="shared" si="10"/>
        <v>-1319198.1076378278</v>
      </c>
      <c r="E421" s="2">
        <f t="shared" si="11"/>
        <v>1526934.2743441137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620-37EE-4D31-A692-77DD0EE75912}">
  <dimension ref="A1:H421"/>
  <sheetViews>
    <sheetView workbookViewId="0">
      <selection activeCell="F293" sqref="F293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7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1.9120000000000001E-14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 s="2">
        <v>2.155E-14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5.6390000000000003E-15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 s="2">
        <v>2.2479999999999999E-14</v>
      </c>
      <c r="G5" t="s">
        <v>18</v>
      </c>
      <c r="H5" s="3">
        <f>_xlfn.FORECAST.ETS.STAT($B$2:$B$298,$A$2:$A$298,4,157,1)</f>
        <v>0.44753163421972258</v>
      </c>
    </row>
    <row r="6" spans="1:8" x14ac:dyDescent="0.2">
      <c r="A6" s="1">
        <v>35186</v>
      </c>
      <c r="B6" s="2">
        <v>1.414E-14</v>
      </c>
      <c r="G6" t="s">
        <v>19</v>
      </c>
      <c r="H6" s="3">
        <f>_xlfn.FORECAST.ETS.STAT($B$2:$B$298,$A$2:$A$298,5,157,1)</f>
        <v>1.8591784479292643</v>
      </c>
    </row>
    <row r="7" spans="1:8" x14ac:dyDescent="0.2">
      <c r="A7" s="1">
        <v>35217</v>
      </c>
      <c r="B7" s="2">
        <v>5.536E-15</v>
      </c>
      <c r="G7" t="s">
        <v>20</v>
      </c>
      <c r="H7" s="3">
        <f>_xlfn.FORECAST.ETS.STAT($B$2:$B$298,$A$2:$A$298,6,157,1)</f>
        <v>5.0985808224380757E-8</v>
      </c>
    </row>
    <row r="8" spans="1:8" x14ac:dyDescent="0.2">
      <c r="A8" s="1">
        <v>35247</v>
      </c>
      <c r="B8" s="2">
        <v>6.9669999999999998E-15</v>
      </c>
      <c r="G8" t="s">
        <v>21</v>
      </c>
      <c r="H8" s="3">
        <f>_xlfn.FORECAST.ETS.STAT($B$2:$B$298,$A$2:$A$298,7,157,1)</f>
        <v>1.7072661293356042E-7</v>
      </c>
    </row>
    <row r="9" spans="1:8" x14ac:dyDescent="0.2">
      <c r="A9" s="1">
        <v>35278</v>
      </c>
      <c r="B9" s="2">
        <v>3.9500000000000002E-14</v>
      </c>
    </row>
    <row r="10" spans="1:8" x14ac:dyDescent="0.2">
      <c r="A10" s="1">
        <v>35309</v>
      </c>
      <c r="B10" s="2">
        <v>8.6450000000000007E-15</v>
      </c>
    </row>
    <row r="11" spans="1:8" x14ac:dyDescent="0.2">
      <c r="A11" s="1">
        <v>35339</v>
      </c>
      <c r="B11" s="2">
        <v>6.8870000000000001E-15</v>
      </c>
    </row>
    <row r="12" spans="1:8" x14ac:dyDescent="0.2">
      <c r="A12" s="1">
        <v>35370</v>
      </c>
      <c r="B12" s="2">
        <v>1.3370000000000001E-14</v>
      </c>
    </row>
    <row r="13" spans="1:8" x14ac:dyDescent="0.2">
      <c r="A13" s="1">
        <v>35400</v>
      </c>
      <c r="B13" s="2">
        <v>1.314E-13</v>
      </c>
    </row>
    <row r="14" spans="1:8" x14ac:dyDescent="0.2">
      <c r="A14" s="1">
        <v>35431</v>
      </c>
      <c r="B14" s="2">
        <v>2.0809999999999999E-14</v>
      </c>
    </row>
    <row r="15" spans="1:8" x14ac:dyDescent="0.2">
      <c r="A15" s="1">
        <v>35462</v>
      </c>
      <c r="B15" s="2">
        <v>8.7250000000000004E-15</v>
      </c>
    </row>
    <row r="16" spans="1:8" x14ac:dyDescent="0.2">
      <c r="A16" s="1">
        <v>35490</v>
      </c>
      <c r="B16" s="2">
        <v>5.8339999999999994E-14</v>
      </c>
    </row>
    <row r="17" spans="1:2" x14ac:dyDescent="0.2">
      <c r="A17" s="1">
        <v>35521</v>
      </c>
      <c r="B17" s="2">
        <v>8.0329999999999997E-14</v>
      </c>
    </row>
    <row r="18" spans="1:2" x14ac:dyDescent="0.2">
      <c r="A18" s="1">
        <v>35551</v>
      </c>
      <c r="B18" s="2">
        <v>6.344E-13</v>
      </c>
    </row>
    <row r="19" spans="1:2" x14ac:dyDescent="0.2">
      <c r="A19" s="1">
        <v>35582</v>
      </c>
      <c r="B19" s="2">
        <v>2.4180000000000001E-14</v>
      </c>
    </row>
    <row r="20" spans="1:2" x14ac:dyDescent="0.2">
      <c r="A20" s="1">
        <v>35612</v>
      </c>
      <c r="B20" s="2">
        <v>4.4129999999999997E-15</v>
      </c>
    </row>
    <row r="21" spans="1:2" x14ac:dyDescent="0.2">
      <c r="A21" s="1">
        <v>35643</v>
      </c>
      <c r="B21" s="2">
        <v>9.2349999999999996E-15</v>
      </c>
    </row>
    <row r="22" spans="1:2" x14ac:dyDescent="0.2">
      <c r="A22" s="1">
        <v>35674</v>
      </c>
      <c r="B22" s="2">
        <v>3.5899999999999998E-13</v>
      </c>
    </row>
    <row r="23" spans="1:2" x14ac:dyDescent="0.2">
      <c r="A23" s="1">
        <v>35704</v>
      </c>
      <c r="B23" s="2">
        <v>2.4980000000000001E-11</v>
      </c>
    </row>
    <row r="24" spans="1:2" x14ac:dyDescent="0.2">
      <c r="A24" s="1">
        <v>35735</v>
      </c>
      <c r="B24" s="2">
        <v>4.3090000000000003E-12</v>
      </c>
    </row>
    <row r="25" spans="1:2" x14ac:dyDescent="0.2">
      <c r="A25" s="1">
        <v>35765</v>
      </c>
      <c r="B25" s="2">
        <v>1.2920000000000001E-11</v>
      </c>
    </row>
    <row r="26" spans="1:2" x14ac:dyDescent="0.2">
      <c r="A26" s="1">
        <v>35796</v>
      </c>
      <c r="B26" s="2">
        <v>3.9700000000000002E-12</v>
      </c>
    </row>
    <row r="27" spans="1:2" x14ac:dyDescent="0.2">
      <c r="A27" s="1">
        <v>35827</v>
      </c>
      <c r="B27" s="2">
        <v>1.5529999999999999E-12</v>
      </c>
    </row>
    <row r="28" spans="1:2" x14ac:dyDescent="0.2">
      <c r="A28" s="1">
        <v>35855</v>
      </c>
      <c r="B28" s="2">
        <v>1.338E-11</v>
      </c>
    </row>
    <row r="29" spans="1:2" x14ac:dyDescent="0.2">
      <c r="A29" s="1">
        <v>35886</v>
      </c>
      <c r="B29" s="2">
        <v>1.4829999999999999E-11</v>
      </c>
    </row>
    <row r="30" spans="1:2" x14ac:dyDescent="0.2">
      <c r="A30" s="1">
        <v>35916</v>
      </c>
      <c r="B30" s="2">
        <v>4.4119999999999999E-11</v>
      </c>
    </row>
    <row r="31" spans="1:2" x14ac:dyDescent="0.2">
      <c r="A31" s="1">
        <v>35947</v>
      </c>
      <c r="B31" s="2">
        <v>6.2050000000000003E-12</v>
      </c>
    </row>
    <row r="32" spans="1:2" x14ac:dyDescent="0.2">
      <c r="A32" s="1">
        <v>35977</v>
      </c>
      <c r="B32" s="2">
        <v>6.4699999999999994E-11</v>
      </c>
    </row>
    <row r="33" spans="1:2" x14ac:dyDescent="0.2">
      <c r="A33" s="1">
        <v>36008</v>
      </c>
      <c r="B33" s="2">
        <v>3.2659999999999999E-10</v>
      </c>
    </row>
    <row r="34" spans="1:2" x14ac:dyDescent="0.2">
      <c r="A34" s="1">
        <v>36039</v>
      </c>
      <c r="B34" s="2">
        <v>1.5390000000000001E-8</v>
      </c>
    </row>
    <row r="35" spans="1:2" x14ac:dyDescent="0.2">
      <c r="A35" s="1">
        <v>36069</v>
      </c>
      <c r="B35" s="2">
        <v>2.0040000000000001E-9</v>
      </c>
    </row>
    <row r="36" spans="1:2" x14ac:dyDescent="0.2">
      <c r="A36" s="1">
        <v>36100</v>
      </c>
      <c r="B36" s="2">
        <v>2.8919999999999999E-10</v>
      </c>
    </row>
    <row r="37" spans="1:2" x14ac:dyDescent="0.2">
      <c r="A37" s="1">
        <v>36130</v>
      </c>
      <c r="B37" s="2">
        <v>1.4009999999999999E-8</v>
      </c>
    </row>
    <row r="38" spans="1:2" x14ac:dyDescent="0.2">
      <c r="A38" s="1">
        <v>36161</v>
      </c>
      <c r="B38" s="2">
        <v>1.098E-8</v>
      </c>
    </row>
    <row r="39" spans="1:2" x14ac:dyDescent="0.2">
      <c r="A39" s="1">
        <v>36192</v>
      </c>
      <c r="B39" s="2">
        <v>5.8720000000000005E-11</v>
      </c>
    </row>
    <row r="40" spans="1:2" x14ac:dyDescent="0.2">
      <c r="A40" s="1">
        <v>36220</v>
      </c>
      <c r="B40" s="2">
        <v>5.8720000000000005E-11</v>
      </c>
    </row>
    <row r="41" spans="1:2" x14ac:dyDescent="0.2">
      <c r="A41" s="1">
        <v>36251</v>
      </c>
      <c r="B41" s="2">
        <v>1.5519999999999999E-10</v>
      </c>
    </row>
    <row r="42" spans="1:2" x14ac:dyDescent="0.2">
      <c r="A42" s="1">
        <v>36281</v>
      </c>
      <c r="B42" s="2">
        <v>2.884E-9</v>
      </c>
    </row>
    <row r="43" spans="1:2" x14ac:dyDescent="0.2">
      <c r="A43" s="1">
        <v>36312</v>
      </c>
      <c r="B43" s="2">
        <v>1.5589999999999999E-8</v>
      </c>
    </row>
    <row r="44" spans="1:2" x14ac:dyDescent="0.2">
      <c r="A44" s="1">
        <v>36342</v>
      </c>
      <c r="B44" s="2">
        <v>9.5399999999999994E-8</v>
      </c>
    </row>
    <row r="45" spans="1:2" x14ac:dyDescent="0.2">
      <c r="A45" s="1">
        <v>36373</v>
      </c>
      <c r="B45" s="2">
        <v>6.8040000000000006E-8</v>
      </c>
    </row>
    <row r="46" spans="1:2" x14ac:dyDescent="0.2">
      <c r="A46" s="1">
        <v>36404</v>
      </c>
      <c r="B46" s="2">
        <v>7.3059999999999994E-8</v>
      </c>
    </row>
    <row r="47" spans="1:2" x14ac:dyDescent="0.2">
      <c r="A47" s="1">
        <v>36434</v>
      </c>
      <c r="B47" s="2">
        <v>2.686E-9</v>
      </c>
    </row>
    <row r="48" spans="1:2" x14ac:dyDescent="0.2">
      <c r="A48" s="1">
        <v>36465</v>
      </c>
      <c r="B48" s="2">
        <v>4.0490000000000001E-8</v>
      </c>
    </row>
    <row r="49" spans="1:2" x14ac:dyDescent="0.2">
      <c r="A49" s="1">
        <v>36495</v>
      </c>
      <c r="B49" s="2">
        <v>2.8159999999999999E-8</v>
      </c>
    </row>
    <row r="50" spans="1:2" x14ac:dyDescent="0.2">
      <c r="A50" s="1">
        <v>36526</v>
      </c>
      <c r="B50" s="2">
        <v>1.7450000000000001E-8</v>
      </c>
    </row>
    <row r="51" spans="1:2" x14ac:dyDescent="0.2">
      <c r="A51" s="1">
        <v>36557</v>
      </c>
      <c r="B51" s="2">
        <v>5.2089999999999997E-9</v>
      </c>
    </row>
    <row r="52" spans="1:2" x14ac:dyDescent="0.2">
      <c r="A52" s="1">
        <v>36586</v>
      </c>
      <c r="B52" s="2">
        <v>6.5850000000000003E-7</v>
      </c>
    </row>
    <row r="53" spans="1:2" x14ac:dyDescent="0.2">
      <c r="A53" s="1">
        <v>36617</v>
      </c>
      <c r="B53" s="2">
        <v>7.7199999999999998E-7</v>
      </c>
    </row>
    <row r="54" spans="1:2" x14ac:dyDescent="0.2">
      <c r="A54" s="1">
        <v>36647</v>
      </c>
      <c r="B54" s="2">
        <v>1.431E-7</v>
      </c>
    </row>
    <row r="55" spans="1:2" x14ac:dyDescent="0.2">
      <c r="A55" s="1">
        <v>36678</v>
      </c>
      <c r="B55" s="2">
        <v>3.2619999999999997E-8</v>
      </c>
    </row>
    <row r="56" spans="1:2" x14ac:dyDescent="0.2">
      <c r="A56" s="1">
        <v>36708</v>
      </c>
      <c r="B56" s="2">
        <v>2.7220000000000002E-8</v>
      </c>
    </row>
    <row r="57" spans="1:2" x14ac:dyDescent="0.2">
      <c r="A57" s="1">
        <v>36739</v>
      </c>
      <c r="B57" s="2">
        <v>1.3049999999999999E-8</v>
      </c>
    </row>
    <row r="58" spans="1:2" x14ac:dyDescent="0.2">
      <c r="A58" s="1">
        <v>36770</v>
      </c>
      <c r="B58" s="2">
        <v>4.6730000000000002E-8</v>
      </c>
    </row>
    <row r="59" spans="1:2" x14ac:dyDescent="0.2">
      <c r="A59" s="1">
        <v>36800</v>
      </c>
      <c r="B59" s="2">
        <v>1.7170000000000001E-7</v>
      </c>
    </row>
    <row r="60" spans="1:2" x14ac:dyDescent="0.2">
      <c r="A60" s="1">
        <v>36831</v>
      </c>
      <c r="B60" s="2">
        <v>1.6199999999999999E-7</v>
      </c>
    </row>
    <row r="61" spans="1:2" x14ac:dyDescent="0.2">
      <c r="A61" s="1">
        <v>36861</v>
      </c>
      <c r="B61" s="2">
        <v>1.094E-7</v>
      </c>
    </row>
    <row r="62" spans="1:2" x14ac:dyDescent="0.2">
      <c r="A62" s="1">
        <v>36892</v>
      </c>
      <c r="B62" s="2">
        <v>1.4999999999999999E-8</v>
      </c>
    </row>
    <row r="63" spans="1:2" x14ac:dyDescent="0.2">
      <c r="A63" s="1">
        <v>36923</v>
      </c>
      <c r="B63" s="2">
        <v>7.8800000000000001E-9</v>
      </c>
    </row>
    <row r="64" spans="1:2" x14ac:dyDescent="0.2">
      <c r="A64" s="1">
        <v>36951</v>
      </c>
      <c r="B64" s="2">
        <v>2.036E-9</v>
      </c>
    </row>
    <row r="65" spans="1:2" x14ac:dyDescent="0.2">
      <c r="A65" s="1">
        <v>36982</v>
      </c>
      <c r="B65" s="2">
        <v>1.4500000000000001E-6</v>
      </c>
    </row>
    <row r="66" spans="1:2" x14ac:dyDescent="0.2">
      <c r="A66" s="1">
        <v>37012</v>
      </c>
      <c r="B66" s="2">
        <v>6.3399999999999999E-8</v>
      </c>
    </row>
    <row r="67" spans="1:2" x14ac:dyDescent="0.2">
      <c r="A67" s="1">
        <v>37043</v>
      </c>
      <c r="B67" s="2">
        <v>4.7809999999999999E-9</v>
      </c>
    </row>
    <row r="68" spans="1:2" x14ac:dyDescent="0.2">
      <c r="A68" s="1">
        <v>37073</v>
      </c>
      <c r="B68" s="2">
        <v>2.3509999999999998E-9</v>
      </c>
    </row>
    <row r="69" spans="1:2" x14ac:dyDescent="0.2">
      <c r="A69" s="1">
        <v>37104</v>
      </c>
      <c r="B69" s="2">
        <v>7.7179999999999996E-10</v>
      </c>
    </row>
    <row r="70" spans="1:2" x14ac:dyDescent="0.2">
      <c r="A70" s="1">
        <v>37135</v>
      </c>
      <c r="B70" s="2">
        <v>6.1760000000000005E-8</v>
      </c>
    </row>
    <row r="71" spans="1:2" x14ac:dyDescent="0.2">
      <c r="A71" s="1">
        <v>37165</v>
      </c>
      <c r="B71" s="2">
        <v>6.1550000000000004E-6</v>
      </c>
    </row>
    <row r="72" spans="1:2" x14ac:dyDescent="0.2">
      <c r="A72" s="1">
        <v>37196</v>
      </c>
      <c r="B72" s="2">
        <v>3.0460000000000001E-6</v>
      </c>
    </row>
    <row r="73" spans="1:2" x14ac:dyDescent="0.2">
      <c r="A73" s="1">
        <v>37226</v>
      </c>
      <c r="B73" s="2">
        <v>1.186E-6</v>
      </c>
    </row>
    <row r="74" spans="1:2" x14ac:dyDescent="0.2">
      <c r="A74" s="1">
        <v>37257</v>
      </c>
      <c r="B74" s="2">
        <v>1.615E-6</v>
      </c>
    </row>
    <row r="75" spans="1:2" x14ac:dyDescent="0.2">
      <c r="A75" s="1">
        <v>37288</v>
      </c>
      <c r="B75" s="2">
        <v>1.686E-6</v>
      </c>
    </row>
    <row r="76" spans="1:2" x14ac:dyDescent="0.2">
      <c r="A76" s="1">
        <v>37316</v>
      </c>
      <c r="B76" s="2">
        <v>3.2469999999999999E-7</v>
      </c>
    </row>
    <row r="77" spans="1:2" x14ac:dyDescent="0.2">
      <c r="A77" s="1">
        <v>37347</v>
      </c>
      <c r="B77" s="2">
        <v>5.1269999999999998E-7</v>
      </c>
    </row>
    <row r="78" spans="1:2" x14ac:dyDescent="0.2">
      <c r="A78" s="1">
        <v>37377</v>
      </c>
      <c r="B78" s="2">
        <v>1.6490000000000001E-8</v>
      </c>
    </row>
    <row r="79" spans="1:2" x14ac:dyDescent="0.2">
      <c r="A79" s="1">
        <v>37408</v>
      </c>
      <c r="B79" s="2">
        <v>3.3500000000000002E-8</v>
      </c>
    </row>
    <row r="80" spans="1:2" x14ac:dyDescent="0.2">
      <c r="A80" s="1">
        <v>37438</v>
      </c>
      <c r="B80" s="2">
        <v>1.2790000000000001E-8</v>
      </c>
    </row>
    <row r="81" spans="1:2" x14ac:dyDescent="0.2">
      <c r="A81" s="1">
        <v>37469</v>
      </c>
      <c r="B81" s="2">
        <v>3.678E-7</v>
      </c>
    </row>
    <row r="82" spans="1:2" x14ac:dyDescent="0.2">
      <c r="A82" s="1">
        <v>37500</v>
      </c>
      <c r="B82" s="2">
        <v>8.4089999999999994E-8</v>
      </c>
    </row>
    <row r="83" spans="1:2" x14ac:dyDescent="0.2">
      <c r="A83" s="1">
        <v>37530</v>
      </c>
      <c r="B83" s="2">
        <v>1.215E-7</v>
      </c>
    </row>
    <row r="84" spans="1:2" x14ac:dyDescent="0.2">
      <c r="A84" s="1">
        <v>37561</v>
      </c>
      <c r="B84" s="2">
        <v>4.0130000000000003E-8</v>
      </c>
    </row>
    <row r="85" spans="1:2" x14ac:dyDescent="0.2">
      <c r="A85" s="1">
        <v>37591</v>
      </c>
      <c r="B85" s="2">
        <v>3.0080000000000002E-8</v>
      </c>
    </row>
    <row r="86" spans="1:2" x14ac:dyDescent="0.2">
      <c r="A86" s="1">
        <v>37622</v>
      </c>
      <c r="B86" s="2">
        <v>5.0219999999999998E-10</v>
      </c>
    </row>
    <row r="87" spans="1:2" x14ac:dyDescent="0.2">
      <c r="A87" s="1">
        <v>37653</v>
      </c>
      <c r="B87" s="2">
        <v>7.7449999999999996E-10</v>
      </c>
    </row>
    <row r="88" spans="1:2" x14ac:dyDescent="0.2">
      <c r="A88" s="1">
        <v>37681</v>
      </c>
      <c r="B88" s="2">
        <v>6.6929999999999995E-10</v>
      </c>
    </row>
    <row r="89" spans="1:2" x14ac:dyDescent="0.2">
      <c r="A89" s="1">
        <v>37712</v>
      </c>
      <c r="B89" s="2">
        <v>7.0150000000000003E-9</v>
      </c>
    </row>
    <row r="90" spans="1:2" x14ac:dyDescent="0.2">
      <c r="A90" s="1">
        <v>37742</v>
      </c>
      <c r="B90" s="2">
        <v>1.817E-8</v>
      </c>
    </row>
    <row r="91" spans="1:2" x14ac:dyDescent="0.2">
      <c r="A91" s="1">
        <v>37773</v>
      </c>
      <c r="B91" s="2">
        <v>7.6660000000000002E-10</v>
      </c>
    </row>
    <row r="92" spans="1:2" x14ac:dyDescent="0.2">
      <c r="A92" s="1">
        <v>37803</v>
      </c>
      <c r="B92" s="2">
        <v>4.0420000000000001E-10</v>
      </c>
    </row>
    <row r="93" spans="1:2" x14ac:dyDescent="0.2">
      <c r="A93" s="1">
        <v>37834</v>
      </c>
      <c r="B93" s="2">
        <v>2.288E-10</v>
      </c>
    </row>
    <row r="94" spans="1:2" x14ac:dyDescent="0.2">
      <c r="A94" s="1">
        <v>37865</v>
      </c>
      <c r="B94" s="2">
        <v>9.0190000000000001E-11</v>
      </c>
    </row>
    <row r="95" spans="1:2" x14ac:dyDescent="0.2">
      <c r="A95" s="1">
        <v>37895</v>
      </c>
      <c r="B95" s="2">
        <v>1.1220000000000001E-9</v>
      </c>
    </row>
    <row r="96" spans="1:2" x14ac:dyDescent="0.2">
      <c r="A96" s="1">
        <v>37926</v>
      </c>
      <c r="B96" s="2">
        <v>3.2889999999999999E-7</v>
      </c>
    </row>
    <row r="97" spans="1:2" x14ac:dyDescent="0.2">
      <c r="A97" s="1">
        <v>37956</v>
      </c>
      <c r="B97" s="2">
        <v>7.2950000000000001E-9</v>
      </c>
    </row>
    <row r="98" spans="1:2" x14ac:dyDescent="0.2">
      <c r="A98" s="1">
        <v>37987</v>
      </c>
      <c r="B98" s="2">
        <v>2.9770000000000002E-10</v>
      </c>
    </row>
    <row r="99" spans="1:2" x14ac:dyDescent="0.2">
      <c r="A99" s="1">
        <v>38018</v>
      </c>
      <c r="B99" s="2">
        <v>1.145E-11</v>
      </c>
    </row>
    <row r="100" spans="1:2" x14ac:dyDescent="0.2">
      <c r="A100" s="1">
        <v>38047</v>
      </c>
      <c r="B100" s="2">
        <v>1.0649999999999999E-10</v>
      </c>
    </row>
    <row r="101" spans="1:2" x14ac:dyDescent="0.2">
      <c r="A101" s="1">
        <v>38078</v>
      </c>
      <c r="B101" s="2">
        <v>3.652E-11</v>
      </c>
    </row>
    <row r="102" spans="1:2" x14ac:dyDescent="0.2">
      <c r="A102" s="1">
        <v>38108</v>
      </c>
      <c r="B102" s="2">
        <v>8.1050000000000007E-12</v>
      </c>
    </row>
    <row r="103" spans="1:2" x14ac:dyDescent="0.2">
      <c r="A103" s="1">
        <v>38139</v>
      </c>
      <c r="B103" s="2">
        <v>1.964E-11</v>
      </c>
    </row>
    <row r="104" spans="1:2" x14ac:dyDescent="0.2">
      <c r="A104" s="1">
        <v>38169</v>
      </c>
      <c r="B104" s="2">
        <v>2.071E-12</v>
      </c>
    </row>
    <row r="105" spans="1:2" x14ac:dyDescent="0.2">
      <c r="A105" s="1">
        <v>38200</v>
      </c>
      <c r="B105" s="2">
        <v>2.719E-12</v>
      </c>
    </row>
    <row r="106" spans="1:2" x14ac:dyDescent="0.2">
      <c r="A106" s="1">
        <v>38231</v>
      </c>
      <c r="B106" s="2">
        <v>2.7049999999999999E-12</v>
      </c>
    </row>
    <row r="107" spans="1:2" x14ac:dyDescent="0.2">
      <c r="A107" s="1">
        <v>38261</v>
      </c>
      <c r="B107" s="2">
        <v>2.3169999999999999E-12</v>
      </c>
    </row>
    <row r="108" spans="1:2" x14ac:dyDescent="0.2">
      <c r="A108" s="1">
        <v>38292</v>
      </c>
      <c r="B108" s="2">
        <v>2.4939999999999999E-10</v>
      </c>
    </row>
    <row r="109" spans="1:2" x14ac:dyDescent="0.2">
      <c r="A109" s="1">
        <v>38322</v>
      </c>
      <c r="B109" s="2">
        <v>9.7330000000000001E-11</v>
      </c>
    </row>
    <row r="110" spans="1:2" x14ac:dyDescent="0.2">
      <c r="A110" s="1">
        <v>38353</v>
      </c>
      <c r="B110" s="2">
        <v>2.3019999999999998E-11</v>
      </c>
    </row>
    <row r="111" spans="1:2" x14ac:dyDescent="0.2">
      <c r="A111" s="1">
        <v>38384</v>
      </c>
      <c r="B111" s="2">
        <v>6.9350000000000002E-13</v>
      </c>
    </row>
    <row r="112" spans="1:2" x14ac:dyDescent="0.2">
      <c r="A112" s="1">
        <v>38412</v>
      </c>
      <c r="B112" s="2">
        <v>4.9070000000000002E-13</v>
      </c>
    </row>
    <row r="113" spans="1:2" x14ac:dyDescent="0.2">
      <c r="A113" s="1">
        <v>38443</v>
      </c>
      <c r="B113" s="2">
        <v>2.6410000000000001E-13</v>
      </c>
    </row>
    <row r="114" spans="1:2" x14ac:dyDescent="0.2">
      <c r="A114" s="1">
        <v>38473</v>
      </c>
      <c r="B114" s="2">
        <v>5.9509999999999997E-11</v>
      </c>
    </row>
    <row r="115" spans="1:2" x14ac:dyDescent="0.2">
      <c r="A115" s="1">
        <v>38504</v>
      </c>
      <c r="B115" s="2">
        <v>5.2339999999999997E-12</v>
      </c>
    </row>
    <row r="116" spans="1:2" x14ac:dyDescent="0.2">
      <c r="A116" s="1">
        <v>38534</v>
      </c>
      <c r="B116" s="2">
        <v>1.026E-11</v>
      </c>
    </row>
    <row r="117" spans="1:2" x14ac:dyDescent="0.2">
      <c r="A117" s="1">
        <v>38565</v>
      </c>
      <c r="B117" s="2">
        <v>1.084E-11</v>
      </c>
    </row>
    <row r="118" spans="1:2" x14ac:dyDescent="0.2">
      <c r="A118" s="1">
        <v>38596</v>
      </c>
      <c r="B118" s="2">
        <v>7.83E-13</v>
      </c>
    </row>
    <row r="119" spans="1:2" x14ac:dyDescent="0.2">
      <c r="A119" s="1">
        <v>38626</v>
      </c>
      <c r="B119" s="2">
        <v>3.236E-13</v>
      </c>
    </row>
    <row r="120" spans="1:2" x14ac:dyDescent="0.2">
      <c r="A120" s="1">
        <v>38657</v>
      </c>
      <c r="B120" s="2">
        <v>5.9560000000000001E-13</v>
      </c>
    </row>
    <row r="121" spans="1:2" x14ac:dyDescent="0.2">
      <c r="A121" s="1">
        <v>38687</v>
      </c>
      <c r="B121" s="2">
        <v>8.904E-12</v>
      </c>
    </row>
    <row r="122" spans="1:2" x14ac:dyDescent="0.2">
      <c r="A122" s="1">
        <v>38718</v>
      </c>
      <c r="B122" s="2">
        <v>3.7939999999999998E-13</v>
      </c>
    </row>
    <row r="123" spans="1:2" x14ac:dyDescent="0.2">
      <c r="A123" s="1">
        <v>38749</v>
      </c>
      <c r="B123" s="2">
        <v>2.2380000000000002E-14</v>
      </c>
    </row>
    <row r="124" spans="1:2" x14ac:dyDescent="0.2">
      <c r="A124" s="1">
        <v>38777</v>
      </c>
      <c r="B124" s="2">
        <v>7.3760000000000006E-14</v>
      </c>
    </row>
    <row r="125" spans="1:2" x14ac:dyDescent="0.2">
      <c r="A125" s="1">
        <v>38808</v>
      </c>
      <c r="B125" s="2">
        <v>7.1549999999999996E-14</v>
      </c>
    </row>
    <row r="126" spans="1:2" x14ac:dyDescent="0.2">
      <c r="A126" s="1">
        <v>38838</v>
      </c>
      <c r="B126" s="2">
        <v>6.3590000000000005E-13</v>
      </c>
    </row>
    <row r="127" spans="1:2" x14ac:dyDescent="0.2">
      <c r="A127" s="1">
        <v>38869</v>
      </c>
      <c r="B127" s="2">
        <v>2.5859999999999998E-13</v>
      </c>
    </row>
    <row r="128" spans="1:2" x14ac:dyDescent="0.2">
      <c r="A128" s="1">
        <v>38899</v>
      </c>
      <c r="B128" s="2">
        <v>5.4700000000000003E-14</v>
      </c>
    </row>
    <row r="129" spans="1:2" x14ac:dyDescent="0.2">
      <c r="A129" s="1">
        <v>38930</v>
      </c>
      <c r="B129" s="2">
        <v>3.6389999999999997E-14</v>
      </c>
    </row>
    <row r="130" spans="1:2" x14ac:dyDescent="0.2">
      <c r="A130" s="1">
        <v>38961</v>
      </c>
      <c r="B130" s="2">
        <v>2.2630000000000001E-13</v>
      </c>
    </row>
    <row r="131" spans="1:2" x14ac:dyDescent="0.2">
      <c r="A131" s="1">
        <v>38991</v>
      </c>
      <c r="B131" s="2">
        <v>9.1859999999999994E-13</v>
      </c>
    </row>
    <row r="132" spans="1:2" x14ac:dyDescent="0.2">
      <c r="A132" s="1">
        <v>39022</v>
      </c>
      <c r="B132" s="2">
        <v>2.7560000000000001E-13</v>
      </c>
    </row>
    <row r="133" spans="1:2" x14ac:dyDescent="0.2">
      <c r="A133" s="1">
        <v>39052</v>
      </c>
      <c r="B133" s="2">
        <v>3.8659999999999999E-13</v>
      </c>
    </row>
    <row r="134" spans="1:2" x14ac:dyDescent="0.2">
      <c r="A134" s="1">
        <v>39083</v>
      </c>
      <c r="B134" s="2">
        <v>4.3240000000000001E-13</v>
      </c>
    </row>
    <row r="135" spans="1:2" x14ac:dyDescent="0.2">
      <c r="A135" s="1">
        <v>39114</v>
      </c>
      <c r="B135" s="2">
        <v>2.2649999999999999E-13</v>
      </c>
    </row>
    <row r="136" spans="1:2" x14ac:dyDescent="0.2">
      <c r="A136" s="1">
        <v>39142</v>
      </c>
      <c r="B136" s="2">
        <v>6.5090000000000003E-14</v>
      </c>
    </row>
    <row r="137" spans="1:2" x14ac:dyDescent="0.2">
      <c r="A137" s="1">
        <v>39173</v>
      </c>
      <c r="B137" s="2">
        <v>4.6740000000000001E-13</v>
      </c>
    </row>
    <row r="138" spans="1:2" x14ac:dyDescent="0.2">
      <c r="A138" s="1">
        <v>39203</v>
      </c>
      <c r="B138" s="2">
        <v>2.4370000000000001E-13</v>
      </c>
    </row>
    <row r="139" spans="1:2" x14ac:dyDescent="0.2">
      <c r="A139" s="1">
        <v>39234</v>
      </c>
      <c r="B139" s="2">
        <v>4.1969999999999997E-14</v>
      </c>
    </row>
    <row r="140" spans="1:2" x14ac:dyDescent="0.2">
      <c r="A140" s="1">
        <v>39264</v>
      </c>
      <c r="B140" s="2">
        <v>6.9210000000000002E-15</v>
      </c>
    </row>
    <row r="141" spans="1:2" x14ac:dyDescent="0.2">
      <c r="A141" s="1">
        <v>39295</v>
      </c>
      <c r="B141" s="2">
        <v>1.114E-14</v>
      </c>
    </row>
    <row r="142" spans="1:2" x14ac:dyDescent="0.2">
      <c r="A142" s="1">
        <v>39326</v>
      </c>
      <c r="B142" s="2">
        <v>8.4399999999999999E-15</v>
      </c>
    </row>
    <row r="143" spans="1:2" x14ac:dyDescent="0.2">
      <c r="A143" s="1">
        <v>39356</v>
      </c>
      <c r="B143" s="2">
        <v>5.4660000000000001E-15</v>
      </c>
    </row>
    <row r="144" spans="1:2" x14ac:dyDescent="0.2">
      <c r="A144" s="1">
        <v>39387</v>
      </c>
      <c r="B144" s="2">
        <v>1.1810000000000001E-14</v>
      </c>
    </row>
    <row r="145" spans="1:2" x14ac:dyDescent="0.2">
      <c r="A145" s="1">
        <v>39417</v>
      </c>
      <c r="B145" s="2">
        <v>1.667E-14</v>
      </c>
    </row>
    <row r="146" spans="1:2" x14ac:dyDescent="0.2">
      <c r="A146" s="1">
        <v>39448</v>
      </c>
      <c r="B146" s="2">
        <v>2.1910000000000001E-14</v>
      </c>
    </row>
    <row r="147" spans="1:2" x14ac:dyDescent="0.2">
      <c r="A147" s="1">
        <v>39479</v>
      </c>
      <c r="B147" s="2">
        <v>7.6140000000000004E-14</v>
      </c>
    </row>
    <row r="148" spans="1:2" x14ac:dyDescent="0.2">
      <c r="A148" s="1">
        <v>39508</v>
      </c>
      <c r="B148" s="2">
        <v>8.3120000000000003E-14</v>
      </c>
    </row>
    <row r="149" spans="1:2" x14ac:dyDescent="0.2">
      <c r="A149" s="1">
        <v>39539</v>
      </c>
      <c r="B149" s="2">
        <v>2.5140000000000001E-14</v>
      </c>
    </row>
    <row r="150" spans="1:2" x14ac:dyDescent="0.2">
      <c r="A150" s="1">
        <v>39569</v>
      </c>
      <c r="B150" s="2">
        <v>7.5269999999999994E-15</v>
      </c>
    </row>
    <row r="151" spans="1:2" x14ac:dyDescent="0.2">
      <c r="A151" s="1">
        <v>39600</v>
      </c>
      <c r="B151" s="2">
        <v>1.8130000000000001E-14</v>
      </c>
    </row>
    <row r="152" spans="1:2" x14ac:dyDescent="0.2">
      <c r="A152" s="1">
        <v>39630</v>
      </c>
      <c r="B152" s="2">
        <v>1.1009999999999999E-15</v>
      </c>
    </row>
    <row r="153" spans="1:2" x14ac:dyDescent="0.2">
      <c r="A153" s="1">
        <v>39661</v>
      </c>
      <c r="B153" s="2">
        <v>3.814E-16</v>
      </c>
    </row>
    <row r="154" spans="1:2" x14ac:dyDescent="0.2">
      <c r="A154" s="1">
        <v>39692</v>
      </c>
      <c r="B154" s="2">
        <v>5.909E-16</v>
      </c>
    </row>
    <row r="155" spans="1:2" x14ac:dyDescent="0.2">
      <c r="A155" s="1">
        <v>39722</v>
      </c>
      <c r="B155" s="2">
        <v>7.8780000000000006E-15</v>
      </c>
    </row>
    <row r="156" spans="1:2" x14ac:dyDescent="0.2">
      <c r="A156" s="1">
        <v>39753</v>
      </c>
      <c r="B156" s="2">
        <v>5.5520000000000003E-15</v>
      </c>
    </row>
    <row r="157" spans="1:2" x14ac:dyDescent="0.2">
      <c r="A157" s="1">
        <v>39783</v>
      </c>
      <c r="B157" s="2">
        <v>1.7199999999999999E-15</v>
      </c>
    </row>
    <row r="158" spans="1:2" x14ac:dyDescent="0.2">
      <c r="A158" s="1">
        <v>39814</v>
      </c>
      <c r="B158" s="2">
        <v>1.0839999999999999E-14</v>
      </c>
    </row>
    <row r="159" spans="1:2" x14ac:dyDescent="0.2">
      <c r="A159" s="1">
        <v>39845</v>
      </c>
      <c r="B159" s="2">
        <v>1.7679999999999999E-15</v>
      </c>
    </row>
    <row r="160" spans="1:2" x14ac:dyDescent="0.2">
      <c r="A160" s="1">
        <v>39873</v>
      </c>
      <c r="B160" s="2">
        <v>1.8469999999999998E-15</v>
      </c>
    </row>
    <row r="161" spans="1:2" x14ac:dyDescent="0.2">
      <c r="A161" s="1">
        <v>39904</v>
      </c>
      <c r="B161" s="2">
        <v>5.933E-15</v>
      </c>
    </row>
    <row r="162" spans="1:2" x14ac:dyDescent="0.2">
      <c r="A162" s="1">
        <v>39934</v>
      </c>
      <c r="B162" s="2">
        <v>7.4340000000000005E-15</v>
      </c>
    </row>
    <row r="163" spans="1:2" x14ac:dyDescent="0.2">
      <c r="A163" s="1">
        <v>39965</v>
      </c>
      <c r="B163" s="2">
        <v>3.1439999999999998E-15</v>
      </c>
    </row>
    <row r="164" spans="1:2" x14ac:dyDescent="0.2">
      <c r="A164" s="1">
        <v>39995</v>
      </c>
      <c r="B164" s="2">
        <v>1.3650000000000001E-15</v>
      </c>
    </row>
    <row r="165" spans="1:2" x14ac:dyDescent="0.2">
      <c r="A165" s="1">
        <v>40026</v>
      </c>
      <c r="B165" s="2">
        <v>7.148E-16</v>
      </c>
    </row>
    <row r="166" spans="1:2" x14ac:dyDescent="0.2">
      <c r="A166" s="1">
        <v>40057</v>
      </c>
      <c r="B166" s="2">
        <v>1.055E-15</v>
      </c>
    </row>
    <row r="167" spans="1:2" x14ac:dyDescent="0.2">
      <c r="A167" s="1">
        <v>40087</v>
      </c>
      <c r="B167" s="2">
        <v>4.8150000000000003E-15</v>
      </c>
    </row>
    <row r="168" spans="1:2" x14ac:dyDescent="0.2">
      <c r="A168" s="1">
        <v>40118</v>
      </c>
      <c r="B168" s="2">
        <v>2.314E-14</v>
      </c>
    </row>
    <row r="169" spans="1:2" x14ac:dyDescent="0.2">
      <c r="A169" s="1">
        <v>40148</v>
      </c>
      <c r="B169" s="2">
        <v>8.0839999999999996E-15</v>
      </c>
    </row>
    <row r="170" spans="1:2" x14ac:dyDescent="0.2">
      <c r="A170" s="1">
        <v>40179</v>
      </c>
      <c r="B170" s="2">
        <v>1.008E-14</v>
      </c>
    </row>
    <row r="171" spans="1:2" x14ac:dyDescent="0.2">
      <c r="A171" s="1">
        <v>40210</v>
      </c>
      <c r="B171" s="2">
        <v>2.7729999999999999E-15</v>
      </c>
    </row>
    <row r="172" spans="1:2" x14ac:dyDescent="0.2">
      <c r="A172" s="1">
        <v>40238</v>
      </c>
      <c r="B172" s="2">
        <v>2.7729999999999999E-15</v>
      </c>
    </row>
    <row r="173" spans="1:2" x14ac:dyDescent="0.2">
      <c r="A173" s="1">
        <v>40269</v>
      </c>
      <c r="B173" s="2">
        <v>2.008E-11</v>
      </c>
    </row>
    <row r="174" spans="1:2" x14ac:dyDescent="0.2">
      <c r="A174" s="1">
        <v>40299</v>
      </c>
      <c r="B174" s="2">
        <v>2.3980000000000001E-12</v>
      </c>
    </row>
    <row r="175" spans="1:2" x14ac:dyDescent="0.2">
      <c r="A175" s="1">
        <v>40330</v>
      </c>
      <c r="B175" s="2">
        <v>3.7019999999999999E-11</v>
      </c>
    </row>
    <row r="176" spans="1:2" x14ac:dyDescent="0.2">
      <c r="A176" s="1">
        <v>40360</v>
      </c>
      <c r="B176" s="2">
        <v>2.3589999999999999E-11</v>
      </c>
    </row>
    <row r="177" spans="1:2" x14ac:dyDescent="0.2">
      <c r="A177" s="1">
        <v>40391</v>
      </c>
      <c r="B177" s="2">
        <v>1.7550000000000001E-12</v>
      </c>
    </row>
    <row r="178" spans="1:2" x14ac:dyDescent="0.2">
      <c r="A178" s="1">
        <v>40422</v>
      </c>
      <c r="B178" s="2">
        <v>4.8970000000000002E-13</v>
      </c>
    </row>
    <row r="179" spans="1:2" x14ac:dyDescent="0.2">
      <c r="A179" s="1">
        <v>40452</v>
      </c>
      <c r="B179" s="2">
        <v>1.014E-13</v>
      </c>
    </row>
    <row r="180" spans="1:2" x14ac:dyDescent="0.2">
      <c r="A180" s="1">
        <v>40483</v>
      </c>
      <c r="B180" s="2">
        <v>7.3640000000000005E-15</v>
      </c>
    </row>
    <row r="181" spans="1:2" x14ac:dyDescent="0.2">
      <c r="A181" s="1">
        <v>40513</v>
      </c>
      <c r="B181" s="2">
        <v>3.1720000000000001E-16</v>
      </c>
    </row>
    <row r="182" spans="1:2" x14ac:dyDescent="0.2">
      <c r="A182" s="1">
        <v>40544</v>
      </c>
      <c r="B182" s="2">
        <v>2.2759999999999999E-16</v>
      </c>
    </row>
    <row r="183" spans="1:2" x14ac:dyDescent="0.2">
      <c r="A183" s="1">
        <v>40575</v>
      </c>
      <c r="B183" s="2">
        <v>7.7440000000000001E-13</v>
      </c>
    </row>
    <row r="184" spans="1:2" x14ac:dyDescent="0.2">
      <c r="A184" s="1">
        <v>40603</v>
      </c>
      <c r="B184" s="2">
        <v>2.0299999999999999E-13</v>
      </c>
    </row>
    <row r="185" spans="1:2" x14ac:dyDescent="0.2">
      <c r="A185" s="1">
        <v>40634</v>
      </c>
      <c r="B185" s="2">
        <v>8.1619999999999998E-11</v>
      </c>
    </row>
    <row r="186" spans="1:2" x14ac:dyDescent="0.2">
      <c r="A186" s="1">
        <v>40664</v>
      </c>
      <c r="B186" s="2">
        <v>9.2770000000000006E-11</v>
      </c>
    </row>
    <row r="187" spans="1:2" x14ac:dyDescent="0.2">
      <c r="A187" s="1">
        <v>40695</v>
      </c>
      <c r="B187" s="2">
        <v>2.6409999999999999E-11</v>
      </c>
    </row>
    <row r="188" spans="1:2" x14ac:dyDescent="0.2">
      <c r="A188" s="1">
        <v>40725</v>
      </c>
      <c r="B188" s="2">
        <v>2.6110000000000001E-12</v>
      </c>
    </row>
    <row r="189" spans="1:2" x14ac:dyDescent="0.2">
      <c r="A189" s="1">
        <v>40756</v>
      </c>
      <c r="B189" s="2">
        <v>1.0699999999999999E-11</v>
      </c>
    </row>
    <row r="190" spans="1:2" x14ac:dyDescent="0.2">
      <c r="A190" s="1">
        <v>40787</v>
      </c>
      <c r="B190" s="2">
        <v>9.9999999999999994E-12</v>
      </c>
    </row>
    <row r="191" spans="1:2" x14ac:dyDescent="0.2">
      <c r="A191" s="1">
        <v>40817</v>
      </c>
      <c r="B191" s="2">
        <v>3.1800000000000002E-9</v>
      </c>
    </row>
    <row r="192" spans="1:2" x14ac:dyDescent="0.2">
      <c r="A192" s="1">
        <v>40848</v>
      </c>
      <c r="B192" s="2">
        <v>9.9490000000000003E-9</v>
      </c>
    </row>
    <row r="193" spans="1:2" x14ac:dyDescent="0.2">
      <c r="A193" s="1">
        <v>40878</v>
      </c>
      <c r="B193" s="2">
        <v>3.1589999999999999E-9</v>
      </c>
    </row>
    <row r="194" spans="1:2" x14ac:dyDescent="0.2">
      <c r="A194" s="1">
        <v>40909</v>
      </c>
      <c r="B194" s="2">
        <v>5.2339999999999997E-10</v>
      </c>
    </row>
    <row r="195" spans="1:2" x14ac:dyDescent="0.2">
      <c r="A195" s="1">
        <v>40940</v>
      </c>
      <c r="B195" s="2">
        <v>5.5750000000000001E-11</v>
      </c>
    </row>
    <row r="196" spans="1:2" x14ac:dyDescent="0.2">
      <c r="A196" s="1">
        <v>40969</v>
      </c>
      <c r="B196" s="2">
        <v>5.0409999999999997E-11</v>
      </c>
    </row>
    <row r="197" spans="1:2" x14ac:dyDescent="0.2">
      <c r="A197" s="1">
        <v>41000</v>
      </c>
      <c r="B197" s="2">
        <v>3.5419999999999999E-11</v>
      </c>
    </row>
    <row r="198" spans="1:2" x14ac:dyDescent="0.2">
      <c r="A198" s="1">
        <v>41030</v>
      </c>
      <c r="B198" s="2">
        <v>5.2980000000000001E-11</v>
      </c>
    </row>
    <row r="199" spans="1:2" x14ac:dyDescent="0.2">
      <c r="A199" s="1">
        <v>41061</v>
      </c>
      <c r="B199" s="2">
        <v>1.693E-10</v>
      </c>
    </row>
    <row r="200" spans="1:2" x14ac:dyDescent="0.2">
      <c r="A200" s="1">
        <v>41091</v>
      </c>
      <c r="B200" s="2">
        <v>6.7290000000000002E-10</v>
      </c>
    </row>
    <row r="201" spans="1:2" x14ac:dyDescent="0.2">
      <c r="A201" s="1">
        <v>41122</v>
      </c>
      <c r="B201" s="2">
        <v>2.1309999999999999E-10</v>
      </c>
    </row>
    <row r="202" spans="1:2" x14ac:dyDescent="0.2">
      <c r="A202" s="1">
        <v>41153</v>
      </c>
      <c r="B202" s="2">
        <v>1.0809999999999999E-10</v>
      </c>
    </row>
    <row r="203" spans="1:2" x14ac:dyDescent="0.2">
      <c r="A203" s="1">
        <v>41183</v>
      </c>
      <c r="B203" s="2">
        <v>3.054E-9</v>
      </c>
    </row>
    <row r="204" spans="1:2" x14ac:dyDescent="0.2">
      <c r="A204" s="1">
        <v>41214</v>
      </c>
      <c r="B204" s="2">
        <v>3.7840000000000001E-10</v>
      </c>
    </row>
    <row r="205" spans="1:2" x14ac:dyDescent="0.2">
      <c r="A205" s="1">
        <v>41244</v>
      </c>
      <c r="B205" s="2">
        <v>6.9250000000000006E-11</v>
      </c>
    </row>
    <row r="206" spans="1:2" x14ac:dyDescent="0.2">
      <c r="A206" s="1">
        <v>41275</v>
      </c>
      <c r="B206" s="2">
        <v>1.378E-11</v>
      </c>
    </row>
    <row r="207" spans="1:2" x14ac:dyDescent="0.2">
      <c r="A207" s="1">
        <v>41306</v>
      </c>
      <c r="B207" s="2">
        <v>1.378E-11</v>
      </c>
    </row>
    <row r="208" spans="1:2" x14ac:dyDescent="0.2">
      <c r="A208" s="1">
        <v>41334</v>
      </c>
      <c r="B208" s="2">
        <v>1.9529999999999999E-10</v>
      </c>
    </row>
    <row r="209" spans="1:2" x14ac:dyDescent="0.2">
      <c r="A209" s="1">
        <v>41365</v>
      </c>
      <c r="B209" s="2">
        <v>5.4859999999999998E-11</v>
      </c>
    </row>
    <row r="210" spans="1:2" x14ac:dyDescent="0.2">
      <c r="A210" s="1">
        <v>41395</v>
      </c>
      <c r="B210" s="2">
        <v>8.6770000000000005E-9</v>
      </c>
    </row>
    <row r="211" spans="1:2" x14ac:dyDescent="0.2">
      <c r="A211" s="1">
        <v>41426</v>
      </c>
      <c r="B211" s="2">
        <v>9.2610000000000004E-10</v>
      </c>
    </row>
    <row r="212" spans="1:2" x14ac:dyDescent="0.2">
      <c r="A212" s="1">
        <v>41456</v>
      </c>
      <c r="B212" s="2">
        <v>1.3940000000000001E-11</v>
      </c>
    </row>
    <row r="213" spans="1:2" x14ac:dyDescent="0.2">
      <c r="A213" s="1">
        <v>41487</v>
      </c>
      <c r="B213" s="2">
        <v>8.9050000000000005E-12</v>
      </c>
    </row>
    <row r="214" spans="1:2" x14ac:dyDescent="0.2">
      <c r="A214" s="1">
        <v>41518</v>
      </c>
      <c r="B214" s="2">
        <v>2.2529999999999999E-11</v>
      </c>
    </row>
    <row r="215" spans="1:2" x14ac:dyDescent="0.2">
      <c r="A215" s="1">
        <v>41548</v>
      </c>
      <c r="B215" s="2">
        <v>3.1479999999999998E-11</v>
      </c>
    </row>
    <row r="216" spans="1:2" x14ac:dyDescent="0.2">
      <c r="A216" s="1">
        <v>41579</v>
      </c>
      <c r="B216" s="2">
        <v>1.6999999999999999E-9</v>
      </c>
    </row>
    <row r="217" spans="1:2" x14ac:dyDescent="0.2">
      <c r="A217" s="1">
        <v>41609</v>
      </c>
      <c r="B217" s="2">
        <v>3.2000000000000001E-9</v>
      </c>
    </row>
    <row r="218" spans="1:2" x14ac:dyDescent="0.2">
      <c r="A218" s="1">
        <v>41640</v>
      </c>
      <c r="B218" s="2">
        <v>7.8820000000000007E-9</v>
      </c>
    </row>
    <row r="219" spans="1:2" x14ac:dyDescent="0.2">
      <c r="A219" s="1">
        <v>41671</v>
      </c>
      <c r="B219" s="2">
        <v>6.6729999999999996E-9</v>
      </c>
    </row>
    <row r="220" spans="1:2" x14ac:dyDescent="0.2">
      <c r="A220" s="1">
        <v>41699</v>
      </c>
      <c r="B220" s="2">
        <v>1.1199999999999999E-8</v>
      </c>
    </row>
    <row r="221" spans="1:2" x14ac:dyDescent="0.2">
      <c r="A221" s="1">
        <v>41730</v>
      </c>
      <c r="B221" s="2">
        <v>1.1199999999999999E-8</v>
      </c>
    </row>
    <row r="222" spans="1:2" x14ac:dyDescent="0.2">
      <c r="A222" s="1">
        <v>41760</v>
      </c>
      <c r="B222" s="2">
        <v>6.8710000000000004E-10</v>
      </c>
    </row>
    <row r="223" spans="1:2" x14ac:dyDescent="0.2">
      <c r="A223" s="1">
        <v>41791</v>
      </c>
      <c r="B223" s="2">
        <v>7.1190000000000002E-11</v>
      </c>
    </row>
    <row r="224" spans="1:2" x14ac:dyDescent="0.2">
      <c r="A224" s="1">
        <v>41821</v>
      </c>
      <c r="B224" s="2">
        <v>4.3359999999999998E-10</v>
      </c>
    </row>
    <row r="225" spans="1:2" x14ac:dyDescent="0.2">
      <c r="A225" s="1">
        <v>41852</v>
      </c>
      <c r="B225" s="2">
        <v>2.1109999999999998E-9</v>
      </c>
    </row>
    <row r="226" spans="1:2" x14ac:dyDescent="0.2">
      <c r="A226" s="1">
        <v>41883</v>
      </c>
      <c r="B226" s="2">
        <v>4.564E-10</v>
      </c>
    </row>
    <row r="227" spans="1:2" x14ac:dyDescent="0.2">
      <c r="A227" s="1">
        <v>41913</v>
      </c>
      <c r="B227" s="2">
        <v>1.3820000000000001E-8</v>
      </c>
    </row>
    <row r="228" spans="1:2" x14ac:dyDescent="0.2">
      <c r="A228" s="1">
        <v>41944</v>
      </c>
      <c r="B228" s="2">
        <v>1.6069999999999999E-9</v>
      </c>
    </row>
    <row r="229" spans="1:2" x14ac:dyDescent="0.2">
      <c r="A229" s="1">
        <v>41974</v>
      </c>
      <c r="B229" s="2">
        <v>5.3580000000000001E-8</v>
      </c>
    </row>
    <row r="230" spans="1:2" x14ac:dyDescent="0.2">
      <c r="A230" s="1">
        <v>42005</v>
      </c>
      <c r="B230" s="2">
        <v>1.2030000000000001E-9</v>
      </c>
    </row>
    <row r="231" spans="1:2" x14ac:dyDescent="0.2">
      <c r="A231" s="1">
        <v>42036</v>
      </c>
      <c r="B231" s="2">
        <v>8.3729999999999999E-9</v>
      </c>
    </row>
    <row r="232" spans="1:2" x14ac:dyDescent="0.2">
      <c r="A232" s="1">
        <v>42064</v>
      </c>
      <c r="B232" s="2">
        <v>1.3540000000000001E-9</v>
      </c>
    </row>
    <row r="233" spans="1:2" x14ac:dyDescent="0.2">
      <c r="A233" s="1">
        <v>42095</v>
      </c>
      <c r="B233" s="2">
        <v>5.0419999999999998E-10</v>
      </c>
    </row>
    <row r="234" spans="1:2" x14ac:dyDescent="0.2">
      <c r="A234" s="1">
        <v>42125</v>
      </c>
      <c r="B234" s="2">
        <v>6.1079999999999997E-11</v>
      </c>
    </row>
    <row r="235" spans="1:2" x14ac:dyDescent="0.2">
      <c r="A235" s="1">
        <v>42156</v>
      </c>
      <c r="B235" s="2">
        <v>3.2710000000000003E-11</v>
      </c>
    </row>
    <row r="236" spans="1:2" x14ac:dyDescent="0.2">
      <c r="A236" s="1">
        <v>42186</v>
      </c>
      <c r="B236" s="2">
        <v>1.016E-11</v>
      </c>
    </row>
    <row r="237" spans="1:2" x14ac:dyDescent="0.2">
      <c r="A237" s="1">
        <v>42217</v>
      </c>
      <c r="B237" s="2">
        <v>8.9479999999999994E-12</v>
      </c>
    </row>
    <row r="238" spans="1:2" x14ac:dyDescent="0.2">
      <c r="A238" s="1">
        <v>42248</v>
      </c>
      <c r="B238" s="2">
        <v>1.14E-12</v>
      </c>
    </row>
    <row r="239" spans="1:2" x14ac:dyDescent="0.2">
      <c r="A239" s="1">
        <v>42278</v>
      </c>
      <c r="B239" s="2">
        <v>2.2460000000000001E-10</v>
      </c>
    </row>
    <row r="240" spans="1:2" x14ac:dyDescent="0.2">
      <c r="A240" s="1">
        <v>42309</v>
      </c>
      <c r="B240" s="2">
        <v>1.6109999999999999E-10</v>
      </c>
    </row>
    <row r="241" spans="1:2" x14ac:dyDescent="0.2">
      <c r="A241" s="1">
        <v>42339</v>
      </c>
      <c r="B241" s="2">
        <v>5.2770000000000002E-11</v>
      </c>
    </row>
    <row r="242" spans="1:2" x14ac:dyDescent="0.2">
      <c r="A242" s="1">
        <v>42370</v>
      </c>
      <c r="B242" s="2">
        <v>8.4549999999999995E-11</v>
      </c>
    </row>
    <row r="243" spans="1:2" x14ac:dyDescent="0.2">
      <c r="A243" s="1">
        <v>42401</v>
      </c>
      <c r="B243" s="2">
        <v>6.8509999999999998E-12</v>
      </c>
    </row>
    <row r="244" spans="1:2" x14ac:dyDescent="0.2">
      <c r="A244" s="1">
        <v>42430</v>
      </c>
      <c r="B244" s="2">
        <v>2.084E-12</v>
      </c>
    </row>
    <row r="245" spans="1:2" x14ac:dyDescent="0.2">
      <c r="A245" s="1">
        <v>42461</v>
      </c>
      <c r="B245" s="2">
        <v>2.153E-13</v>
      </c>
    </row>
    <row r="246" spans="1:2" x14ac:dyDescent="0.2">
      <c r="A246" s="1">
        <v>42491</v>
      </c>
      <c r="B246" s="2">
        <v>8.7359999999999999E-12</v>
      </c>
    </row>
    <row r="247" spans="1:2" x14ac:dyDescent="0.2">
      <c r="A247" s="1">
        <v>42522</v>
      </c>
      <c r="B247" s="2">
        <v>5.4869999999999997E-13</v>
      </c>
    </row>
    <row r="248" spans="1:2" x14ac:dyDescent="0.2">
      <c r="A248" s="1">
        <v>42552</v>
      </c>
      <c r="B248" s="2">
        <v>6.3570000000000001E-14</v>
      </c>
    </row>
    <row r="249" spans="1:2" x14ac:dyDescent="0.2">
      <c r="A249" s="1">
        <v>42583</v>
      </c>
      <c r="B249" s="2">
        <v>9.991E-15</v>
      </c>
    </row>
    <row r="250" spans="1:2" x14ac:dyDescent="0.2">
      <c r="A250" s="1">
        <v>42614</v>
      </c>
      <c r="B250" s="2">
        <v>9.3779999999999998E-12</v>
      </c>
    </row>
    <row r="251" spans="1:2" x14ac:dyDescent="0.2">
      <c r="A251" s="1">
        <v>42644</v>
      </c>
      <c r="B251" s="2">
        <v>1.4379999999999999E-12</v>
      </c>
    </row>
    <row r="252" spans="1:2" x14ac:dyDescent="0.2">
      <c r="A252" s="1">
        <v>42675</v>
      </c>
      <c r="B252" s="2">
        <v>5.2390000000000002E-13</v>
      </c>
    </row>
    <row r="253" spans="1:2" x14ac:dyDescent="0.2">
      <c r="A253" s="1">
        <v>42705</v>
      </c>
      <c r="B253" s="2">
        <v>6.9770000000000002E-14</v>
      </c>
    </row>
    <row r="254" spans="1:2" x14ac:dyDescent="0.2">
      <c r="A254" s="1">
        <v>42736</v>
      </c>
      <c r="B254" s="2">
        <v>1.2329999999999999E-13</v>
      </c>
    </row>
    <row r="255" spans="1:2" x14ac:dyDescent="0.2">
      <c r="A255" s="1">
        <v>42767</v>
      </c>
      <c r="B255" s="2">
        <v>4.5449999999999998E-13</v>
      </c>
    </row>
    <row r="256" spans="1:2" x14ac:dyDescent="0.2">
      <c r="A256" s="1">
        <v>42795</v>
      </c>
      <c r="B256" s="2">
        <v>1.5920000000000001E-12</v>
      </c>
    </row>
    <row r="257" spans="1:2" x14ac:dyDescent="0.2">
      <c r="A257" s="1">
        <v>42826</v>
      </c>
      <c r="B257" s="2">
        <v>1.1950000000000001E-12</v>
      </c>
    </row>
    <row r="258" spans="1:2" x14ac:dyDescent="0.2">
      <c r="A258" s="1">
        <v>42856</v>
      </c>
      <c r="B258" s="2">
        <v>7.0069999999999998E-14</v>
      </c>
    </row>
    <row r="259" spans="1:2" x14ac:dyDescent="0.2">
      <c r="A259" s="1">
        <v>42887</v>
      </c>
      <c r="B259" s="2">
        <v>5.1169999999999998E-14</v>
      </c>
    </row>
    <row r="260" spans="1:2" x14ac:dyDescent="0.2">
      <c r="A260" s="1">
        <v>42917</v>
      </c>
      <c r="B260" s="2">
        <v>4.136E-14</v>
      </c>
    </row>
    <row r="261" spans="1:2" x14ac:dyDescent="0.2">
      <c r="A261" s="1">
        <v>42948</v>
      </c>
      <c r="B261" s="2">
        <v>1.205E-14</v>
      </c>
    </row>
    <row r="262" spans="1:2" x14ac:dyDescent="0.2">
      <c r="A262" s="1">
        <v>42979</v>
      </c>
      <c r="B262" s="2">
        <v>1.1789999999999999E-12</v>
      </c>
    </row>
    <row r="263" spans="1:2" x14ac:dyDescent="0.2">
      <c r="A263" s="1">
        <v>43009</v>
      </c>
      <c r="B263" s="2">
        <v>1.1789999999999999E-12</v>
      </c>
    </row>
    <row r="264" spans="1:2" x14ac:dyDescent="0.2">
      <c r="A264" s="1">
        <v>43040</v>
      </c>
      <c r="B264" s="2">
        <v>2.828E-14</v>
      </c>
    </row>
    <row r="265" spans="1:2" x14ac:dyDescent="0.2">
      <c r="A265" s="1">
        <v>43070</v>
      </c>
      <c r="B265" s="2">
        <v>4.3100000000000001E-14</v>
      </c>
    </row>
    <row r="266" spans="1:2" x14ac:dyDescent="0.2">
      <c r="A266" s="1">
        <v>43101</v>
      </c>
      <c r="B266" s="2">
        <v>2.8079999999999999E-14</v>
      </c>
    </row>
    <row r="267" spans="1:2" x14ac:dyDescent="0.2">
      <c r="A267" s="1">
        <v>43132</v>
      </c>
      <c r="B267" s="2">
        <v>2.28E-15</v>
      </c>
    </row>
    <row r="268" spans="1:2" x14ac:dyDescent="0.2">
      <c r="A268" s="1">
        <v>43160</v>
      </c>
      <c r="B268" s="2">
        <v>3.7610000000000002E-15</v>
      </c>
    </row>
    <row r="269" spans="1:2" x14ac:dyDescent="0.2">
      <c r="A269" s="1">
        <v>43191</v>
      </c>
      <c r="B269" s="2">
        <v>5.2019999999999997E-15</v>
      </c>
    </row>
    <row r="270" spans="1:2" x14ac:dyDescent="0.2">
      <c r="A270" s="1">
        <v>43221</v>
      </c>
      <c r="B270" s="2">
        <v>6.2070000000000001E-15</v>
      </c>
    </row>
    <row r="271" spans="1:2" x14ac:dyDescent="0.2">
      <c r="A271" s="1">
        <v>43252</v>
      </c>
      <c r="B271" s="2">
        <v>3.6639999999999998E-13</v>
      </c>
    </row>
    <row r="272" spans="1:2" x14ac:dyDescent="0.2">
      <c r="A272" s="1">
        <v>43282</v>
      </c>
      <c r="B272" s="2">
        <v>1.5719999999999999E-15</v>
      </c>
    </row>
    <row r="273" spans="1:2" x14ac:dyDescent="0.2">
      <c r="A273" s="1">
        <v>43313</v>
      </c>
      <c r="B273" s="2">
        <v>1.9139999999999999E-15</v>
      </c>
    </row>
    <row r="274" spans="1:2" x14ac:dyDescent="0.2">
      <c r="A274" s="1">
        <v>43344</v>
      </c>
      <c r="B274" s="2">
        <v>1.1690000000000001E-15</v>
      </c>
    </row>
    <row r="275" spans="1:2" x14ac:dyDescent="0.2">
      <c r="A275" s="1">
        <v>43374</v>
      </c>
      <c r="B275" s="2">
        <v>1.2220000000000001E-14</v>
      </c>
    </row>
    <row r="276" spans="1:2" x14ac:dyDescent="0.2">
      <c r="A276" s="1">
        <v>43405</v>
      </c>
      <c r="B276" s="2">
        <v>1.0650000000000001E-14</v>
      </c>
    </row>
    <row r="277" spans="1:2" x14ac:dyDescent="0.2">
      <c r="A277" s="1">
        <v>43435</v>
      </c>
      <c r="B277" s="2">
        <v>1.6119999999999998E-14</v>
      </c>
    </row>
    <row r="278" spans="1:2" x14ac:dyDescent="0.2">
      <c r="A278" s="1">
        <v>43466</v>
      </c>
      <c r="B278" s="2">
        <v>4.4880000000000004E-15</v>
      </c>
    </row>
    <row r="279" spans="1:2" x14ac:dyDescent="0.2">
      <c r="A279" s="1">
        <v>43497</v>
      </c>
      <c r="B279" s="2">
        <v>4.3559999999999999E-14</v>
      </c>
    </row>
    <row r="280" spans="1:2" x14ac:dyDescent="0.2">
      <c r="A280" s="1">
        <v>43525</v>
      </c>
      <c r="B280" s="2">
        <v>9.9139999999999995E-14</v>
      </c>
    </row>
    <row r="281" spans="1:2" x14ac:dyDescent="0.2">
      <c r="A281" s="1">
        <v>43556</v>
      </c>
      <c r="B281" s="2">
        <v>1.4380000000000001E-14</v>
      </c>
    </row>
    <row r="282" spans="1:2" x14ac:dyDescent="0.2">
      <c r="A282" s="1">
        <v>43586</v>
      </c>
      <c r="B282" s="2">
        <v>4.5059999999999999E-14</v>
      </c>
    </row>
    <row r="283" spans="1:2" x14ac:dyDescent="0.2">
      <c r="A283" s="1">
        <v>43617</v>
      </c>
      <c r="B283" s="2">
        <v>4.0000000000000003E-15</v>
      </c>
    </row>
    <row r="284" spans="1:2" x14ac:dyDescent="0.2">
      <c r="A284" s="1">
        <v>43647</v>
      </c>
      <c r="B284" s="2">
        <v>3.8629999999999999E-15</v>
      </c>
    </row>
    <row r="285" spans="1:2" x14ac:dyDescent="0.2">
      <c r="A285" s="1">
        <v>43678</v>
      </c>
      <c r="B285" s="2">
        <v>1.518E-15</v>
      </c>
    </row>
    <row r="286" spans="1:2" x14ac:dyDescent="0.2">
      <c r="A286" s="1">
        <v>43709</v>
      </c>
      <c r="B286" s="2">
        <v>9.6059999999999997E-14</v>
      </c>
    </row>
    <row r="287" spans="1:2" x14ac:dyDescent="0.2">
      <c r="A287" s="1">
        <v>43739</v>
      </c>
      <c r="B287" s="2">
        <v>1.6370000000000001E-14</v>
      </c>
    </row>
    <row r="288" spans="1:2" x14ac:dyDescent="0.2">
      <c r="A288" s="1">
        <v>43770</v>
      </c>
      <c r="B288" s="2">
        <v>8.5960000000000001E-15</v>
      </c>
    </row>
    <row r="289" spans="1:5" x14ac:dyDescent="0.2">
      <c r="A289" s="1">
        <v>43800</v>
      </c>
      <c r="B289" s="2">
        <v>9.8989999999999993E-15</v>
      </c>
    </row>
    <row r="290" spans="1:5" x14ac:dyDescent="0.2">
      <c r="A290" s="1">
        <v>43831</v>
      </c>
      <c r="B290" s="2">
        <v>2.4399999999999998E-15</v>
      </c>
    </row>
    <row r="291" spans="1:5" x14ac:dyDescent="0.2">
      <c r="A291" s="1">
        <v>43862</v>
      </c>
      <c r="B291" s="2">
        <v>7.2950000000000004E-15</v>
      </c>
    </row>
    <row r="292" spans="1:5" x14ac:dyDescent="0.2">
      <c r="A292" s="1">
        <v>43891</v>
      </c>
      <c r="B292" s="2">
        <v>5.8410000000000001E-15</v>
      </c>
    </row>
    <row r="293" spans="1:5" x14ac:dyDescent="0.2">
      <c r="A293" s="1">
        <v>43922</v>
      </c>
      <c r="B293" s="2">
        <v>8.1400000000000005E-15</v>
      </c>
    </row>
    <row r="294" spans="1:5" x14ac:dyDescent="0.2">
      <c r="A294" s="1">
        <v>43952</v>
      </c>
      <c r="B294" s="2">
        <v>1.04E-14</v>
      </c>
    </row>
    <row r="295" spans="1:5" x14ac:dyDescent="0.2">
      <c r="A295" s="1">
        <v>43983</v>
      </c>
      <c r="B295" s="2">
        <v>1.0590000000000001E-14</v>
      </c>
    </row>
    <row r="296" spans="1:5" x14ac:dyDescent="0.2">
      <c r="A296" s="1">
        <v>44013</v>
      </c>
      <c r="B296" s="2">
        <v>2.498E-15</v>
      </c>
    </row>
    <row r="297" spans="1:5" x14ac:dyDescent="0.2">
      <c r="A297" s="1">
        <v>44044</v>
      </c>
      <c r="B297" s="2">
        <v>1.3899999999999999E-15</v>
      </c>
    </row>
    <row r="298" spans="1:5" x14ac:dyDescent="0.2">
      <c r="A298" s="1">
        <v>44075</v>
      </c>
      <c r="B298" s="2">
        <v>3.2899999999999997E-14</v>
      </c>
      <c r="C298" s="2">
        <v>3.2899999999999997E-14</v>
      </c>
      <c r="D298" s="2">
        <v>3.2899999999999997E-14</v>
      </c>
      <c r="E298" s="2">
        <v>3.2899999999999997E-14</v>
      </c>
    </row>
    <row r="299" spans="1:5" x14ac:dyDescent="0.2">
      <c r="A299" s="1">
        <v>44105</v>
      </c>
      <c r="B299" s="2">
        <v>-4.4999999999999999E-8</v>
      </c>
      <c r="C299" s="2">
        <f>_xlfn.FORECAST.ETS(A299,$B$2:$B$298,$A$2:$A$298,157,1)</f>
        <v>-4.5001997464208781E-8</v>
      </c>
      <c r="D299" s="2">
        <f>C299-_xlfn.FORECAST.ETS.CONFINT(A299,$B$2:$B$298,$A$2:$A$298,0.95,157,1)</f>
        <v>-8.5921501058969215E-7</v>
      </c>
      <c r="E299" s="2">
        <f>C299+_xlfn.FORECAST.ETS.CONFINT(A299,$B$2:$B$298,$A$2:$A$298,0.95,157,1)</f>
        <v>7.6921101566127451E-7</v>
      </c>
    </row>
    <row r="300" spans="1:5" x14ac:dyDescent="0.2">
      <c r="A300" s="1">
        <v>44136</v>
      </c>
      <c r="B300" s="2">
        <v>-5.0099999999999999E-8</v>
      </c>
      <c r="C300" s="2">
        <f>_xlfn.FORECAST.ETS(A300,$B$2:$B$298,$A$2:$A$298,157,1)</f>
        <v>-5.0137759962645614E-8</v>
      </c>
      <c r="D300" s="2">
        <f>C300-_xlfn.FORECAST.ETS.CONFINT(A300,$B$2:$B$298,$A$2:$A$298,0.95,157,1)</f>
        <v>-8.8980576117882536E-7</v>
      </c>
      <c r="E300" s="2">
        <f>C300+_xlfn.FORECAST.ETS.CONFINT(A300,$B$2:$B$298,$A$2:$A$298,0.95,157,1)</f>
        <v>7.8953024125353404E-7</v>
      </c>
    </row>
    <row r="301" spans="1:5" x14ac:dyDescent="0.2">
      <c r="A301" s="1">
        <v>44166</v>
      </c>
      <c r="B301" s="2">
        <v>-5.2800000000000003E-8</v>
      </c>
      <c r="C301" s="2">
        <f>_xlfn.FORECAST.ETS(A301,$B$2:$B$298,$A$2:$A$298,157,1)</f>
        <v>-5.2784258804238488E-8</v>
      </c>
      <c r="D301" s="2">
        <f>C301-_xlfn.FORECAST.ETS.CONFINT(A301,$B$2:$B$298,$A$2:$A$298,0.95,157,1)</f>
        <v>-9.173515840712735E-7</v>
      </c>
      <c r="E301" s="2">
        <f>C301+_xlfn.FORECAST.ETS.CONFINT(A301,$B$2:$B$298,$A$2:$A$298,0.95,157,1)</f>
        <v>8.1178306646279645E-7</v>
      </c>
    </row>
    <row r="302" spans="1:5" x14ac:dyDescent="0.2">
      <c r="A302" s="1">
        <v>44197</v>
      </c>
      <c r="B302" s="2">
        <v>-5.4599999999999999E-8</v>
      </c>
      <c r="C302" s="2">
        <f>_xlfn.FORECAST.ETS(A302,$B$2:$B$298,$A$2:$A$298,157,1)</f>
        <v>-5.4594062992278814E-8</v>
      </c>
      <c r="D302" s="2">
        <f>C302-_xlfn.FORECAST.ETS.CONFINT(A302,$B$2:$B$298,$A$2:$A$298,0.95,157,1)</f>
        <v>-9.4355248698498875E-7</v>
      </c>
      <c r="E302" s="2">
        <f>C302+_xlfn.FORECAST.ETS.CONFINT(A302,$B$2:$B$298,$A$2:$A$298,0.95,157,1)</f>
        <v>8.3436436100043115E-7</v>
      </c>
    </row>
    <row r="303" spans="1:5" x14ac:dyDescent="0.2">
      <c r="A303" s="1">
        <v>44228</v>
      </c>
      <c r="B303" s="2">
        <v>-5.5799999999999997E-8</v>
      </c>
      <c r="C303" s="2">
        <f>_xlfn.FORECAST.ETS(A303,$B$2:$B$298,$A$2:$A$298,157,1)</f>
        <v>-5.5816796045254288E-8</v>
      </c>
      <c r="D303" s="2">
        <f>C303-_xlfn.FORECAST.ETS.CONFINT(A303,$B$2:$B$298,$A$2:$A$298,0.95,157,1)</f>
        <v>-9.686995580452049E-7</v>
      </c>
      <c r="E303" s="2">
        <f>C303+_xlfn.FORECAST.ETS.CONFINT(A303,$B$2:$B$298,$A$2:$A$298,0.95,157,1)</f>
        <v>8.5706596595469635E-7</v>
      </c>
    </row>
    <row r="304" spans="1:5" x14ac:dyDescent="0.2">
      <c r="A304" s="1">
        <v>44256</v>
      </c>
      <c r="B304" s="2">
        <v>-5.6599999999999997E-8</v>
      </c>
      <c r="C304" s="2">
        <f>_xlfn.FORECAST.ETS(A304,$B$2:$B$298,$A$2:$A$298,157,1)</f>
        <v>-5.6601352557712113E-8</v>
      </c>
      <c r="D304" s="2">
        <f>C304-_xlfn.FORECAST.ETS.CONFINT(A304,$B$2:$B$298,$A$2:$A$298,0.95,157,1)</f>
        <v>-9.9297817761919548E-7</v>
      </c>
      <c r="E304" s="2">
        <f>C304+_xlfn.FORECAST.ETS.CONFINT(A304,$B$2:$B$298,$A$2:$A$298,0.95,157,1)</f>
        <v>8.7977547250377114E-7</v>
      </c>
    </row>
    <row r="305" spans="1:5" x14ac:dyDescent="0.2">
      <c r="A305" s="1">
        <v>44287</v>
      </c>
      <c r="B305" s="2">
        <v>-5.7100000000000002E-8</v>
      </c>
      <c r="C305" s="2">
        <f>_xlfn.FORECAST.ETS(A305,$B$2:$B$298,$A$2:$A$298,157,1)</f>
        <v>-5.7113288348173054E-8</v>
      </c>
      <c r="D305" s="2">
        <f>C305-_xlfn.FORECAST.ETS.CONFINT(A305,$B$2:$B$298,$A$2:$A$298,0.95,157,1)</f>
        <v>-1.0165862007015964E-6</v>
      </c>
      <c r="E305" s="2">
        <f>C305+_xlfn.FORECAST.ETS.CONFINT(A305,$B$2:$B$298,$A$2:$A$298,0.95,157,1)</f>
        <v>9.0235962400525023E-7</v>
      </c>
    </row>
    <row r="306" spans="1:5" x14ac:dyDescent="0.2">
      <c r="A306" s="1">
        <v>44317</v>
      </c>
      <c r="B306" s="2">
        <v>-6.4700000000000004E-8</v>
      </c>
      <c r="C306" s="2">
        <f>_xlfn.FORECAST.ETS(A306,$B$2:$B$298,$A$2:$A$298,157,1)</f>
        <v>-6.4673784601405183E-8</v>
      </c>
      <c r="D306" s="2">
        <f>C306-_xlfn.FORECAST.ETS.CONFINT(A306,$B$2:$B$298,$A$2:$A$298,0.95,157,1)</f>
        <v>-1.046873558642068E-6</v>
      </c>
      <c r="E306" s="2">
        <f>C306+_xlfn.FORECAST.ETS.CONFINT(A306,$B$2:$B$298,$A$2:$A$298,0.95,157,1)</f>
        <v>9.1752598943925757E-7</v>
      </c>
    </row>
    <row r="307" spans="1:5" x14ac:dyDescent="0.2">
      <c r="A307" s="1">
        <v>44348</v>
      </c>
      <c r="B307" s="2">
        <v>-6.8900000000000002E-8</v>
      </c>
      <c r="C307" s="2">
        <f>_xlfn.FORECAST.ETS(A307,$B$2:$B$298,$A$2:$A$298,157,1)</f>
        <v>-6.888890387604206E-8</v>
      </c>
      <c r="D307" s="2">
        <f>C307-_xlfn.FORECAST.ETS.CONFINT(A307,$B$2:$B$298,$A$2:$A$298,0.95,157,1)</f>
        <v>-1.0734720334151521E-6</v>
      </c>
      <c r="E307" s="2">
        <f>C307+_xlfn.FORECAST.ETS.CONFINT(A307,$B$2:$B$298,$A$2:$A$298,0.95,157,1)</f>
        <v>9.3569422566306788E-7</v>
      </c>
    </row>
    <row r="308" spans="1:5" x14ac:dyDescent="0.2">
      <c r="A308" s="1">
        <v>44378</v>
      </c>
      <c r="B308" s="2">
        <v>-7.1E-8</v>
      </c>
      <c r="C308" s="2">
        <f>_xlfn.FORECAST.ETS(A308,$B$2:$B$298,$A$2:$A$298,157,1)</f>
        <v>-7.095122420380554E-8</v>
      </c>
      <c r="D308" s="2">
        <f>C308-_xlfn.FORECAST.ETS.CONFINT(A308,$B$2:$B$298,$A$2:$A$298,0.95,157,1)</f>
        <v>-1.0975973168339828E-6</v>
      </c>
      <c r="E308" s="2">
        <f>C308+_xlfn.FORECAST.ETS.CONFINT(A308,$B$2:$B$298,$A$2:$A$298,0.95,157,1)</f>
        <v>9.5569486842637164E-7</v>
      </c>
    </row>
    <row r="309" spans="1:5" x14ac:dyDescent="0.2">
      <c r="A309" s="1">
        <v>44409</v>
      </c>
      <c r="B309" s="2">
        <v>-7.3300000000000001E-8</v>
      </c>
      <c r="C309" s="2">
        <f>_xlfn.FORECAST.ETS(A309,$B$2:$B$298,$A$2:$A$298,157,1)</f>
        <v>-7.3340518017832379E-8</v>
      </c>
      <c r="D309" s="2">
        <f>C309-_xlfn.FORECAST.ETS.CONFINT(A309,$B$2:$B$298,$A$2:$A$298,0.95,157,1)</f>
        <v>-1.1217500410983157E-6</v>
      </c>
      <c r="E309" s="2">
        <f>C309+_xlfn.FORECAST.ETS.CONFINT(A309,$B$2:$B$298,$A$2:$A$298,0.95,157,1)</f>
        <v>9.750690050626509E-7</v>
      </c>
    </row>
    <row r="310" spans="1:5" x14ac:dyDescent="0.2">
      <c r="A310" s="1">
        <v>44440</v>
      </c>
      <c r="B310" s="2">
        <v>-7.5699999999999996E-8</v>
      </c>
      <c r="C310" s="2">
        <f>_xlfn.FORECAST.ETS(A310,$B$2:$B$298,$A$2:$A$298,157,1)</f>
        <v>-7.573229943498287E-8</v>
      </c>
      <c r="D310" s="2">
        <f>C310-_xlfn.FORECAST.ETS.CONFINT(A310,$B$2:$B$298,$A$2:$A$298,0.95,157,1)</f>
        <v>-1.1456246191379333E-6</v>
      </c>
      <c r="E310" s="2">
        <f>C310+_xlfn.FORECAST.ETS.CONFINT(A310,$B$2:$B$298,$A$2:$A$298,0.95,157,1)</f>
        <v>9.9416002026796752E-7</v>
      </c>
    </row>
    <row r="311" spans="1:5" x14ac:dyDescent="0.2">
      <c r="A311" s="1">
        <v>44470</v>
      </c>
      <c r="B311" s="2">
        <v>-7.6399999999999996E-8</v>
      </c>
      <c r="C311" s="2">
        <f>_xlfn.FORECAST.ETS(A311,$B$2:$B$298,$A$2:$A$298,157,1)</f>
        <v>-7.6438968916007545E-8</v>
      </c>
      <c r="D311" s="2">
        <f>C311-_xlfn.FORECAST.ETS.CONFINT(A311,$B$2:$B$298,$A$2:$A$298,0.95,157,1)</f>
        <v>-1.1675506352540661E-6</v>
      </c>
      <c r="E311" s="2">
        <f>C311+_xlfn.FORECAST.ETS.CONFINT(A311,$B$2:$B$298,$A$2:$A$298,0.95,157,1)</f>
        <v>1.0146726974220509E-6</v>
      </c>
    </row>
    <row r="312" spans="1:5" x14ac:dyDescent="0.2">
      <c r="A312" s="1">
        <v>44501</v>
      </c>
      <c r="B312" s="2">
        <v>-7.7200000000000003E-8</v>
      </c>
      <c r="C312" s="2">
        <f>_xlfn.FORECAST.ETS(A312,$B$2:$B$298,$A$2:$A$298,157,1)</f>
        <v>-7.7188795973830168E-8</v>
      </c>
      <c r="D312" s="2">
        <f>C312-_xlfn.FORECAST.ETS.CONFINT(A312,$B$2:$B$298,$A$2:$A$298,0.95,157,1)</f>
        <v>-1.1892720356418285E-6</v>
      </c>
      <c r="E312" s="2">
        <f>C312+_xlfn.FORECAST.ETS.CONFINT(A312,$B$2:$B$298,$A$2:$A$298,0.95,157,1)</f>
        <v>1.0348944436941682E-6</v>
      </c>
    </row>
    <row r="313" spans="1:5" x14ac:dyDescent="0.2">
      <c r="A313" s="1">
        <v>44531</v>
      </c>
      <c r="B313" s="2">
        <v>-7.7200000000000003E-8</v>
      </c>
      <c r="C313" s="2">
        <f>_xlfn.FORECAST.ETS(A313,$B$2:$B$298,$A$2:$A$298,157,1)</f>
        <v>-7.7228178646208416E-8</v>
      </c>
      <c r="D313" s="2">
        <f>C313-_xlfn.FORECAST.ETS.CONFINT(A313,$B$2:$B$298,$A$2:$A$298,0.95,157,1)</f>
        <v>-1.2100495644963294E-6</v>
      </c>
      <c r="E313" s="2">
        <f>C313+_xlfn.FORECAST.ETS.CONFINT(A313,$B$2:$B$298,$A$2:$A$298,0.95,157,1)</f>
        <v>1.0555932072039125E-6</v>
      </c>
    </row>
    <row r="314" spans="1:5" x14ac:dyDescent="0.2">
      <c r="A314" s="1">
        <v>44562</v>
      </c>
      <c r="B314" s="2">
        <v>-7.7099999999999996E-8</v>
      </c>
      <c r="C314" s="2">
        <f>_xlfn.FORECAST.ETS(A314,$B$2:$B$298,$A$2:$A$298,157,1)</f>
        <v>-7.7149477067617642E-8</v>
      </c>
      <c r="D314" s="2">
        <f>C314-_xlfn.FORECAST.ETS.CONFINT(A314,$B$2:$B$298,$A$2:$A$298,0.95,157,1)</f>
        <v>-1.2304887485621039E-6</v>
      </c>
      <c r="E314" s="2">
        <f>C314+_xlfn.FORECAST.ETS.CONFINT(A314,$B$2:$B$298,$A$2:$A$298,0.95,157,1)</f>
        <v>1.0761897944268686E-6</v>
      </c>
    </row>
    <row r="315" spans="1:5" x14ac:dyDescent="0.2">
      <c r="A315" s="1">
        <v>44593</v>
      </c>
      <c r="B315" s="2">
        <v>-6.6500000000000007E-8</v>
      </c>
      <c r="C315" s="2">
        <f>_xlfn.FORECAST.ETS(A315,$B$2:$B$298,$A$2:$A$298,157,1)</f>
        <v>-6.6534299995546309E-8</v>
      </c>
      <c r="D315" s="2">
        <f>C315-_xlfn.FORECAST.ETS.CONFINT(A315,$B$2:$B$298,$A$2:$A$298,0.95,157,1)</f>
        <v>-1.2401833133859473E-6</v>
      </c>
      <c r="E315" s="2">
        <f>C315+_xlfn.FORECAST.ETS.CONFINT(A315,$B$2:$B$298,$A$2:$A$298,0.95,157,1)</f>
        <v>1.1071147133948546E-6</v>
      </c>
    </row>
    <row r="316" spans="1:5" x14ac:dyDescent="0.2">
      <c r="A316" s="1">
        <v>44621</v>
      </c>
      <c r="B316" s="2">
        <v>-6.5499999999999998E-8</v>
      </c>
      <c r="C316" s="2">
        <f>_xlfn.FORECAST.ETS(A316,$B$2:$B$298,$A$2:$A$298,157,1)</f>
        <v>-6.5508671907076445E-8</v>
      </c>
      <c r="D316" s="2">
        <f>C316-_xlfn.FORECAST.ETS.CONFINT(A316,$B$2:$B$298,$A$2:$A$298,0.95,157,1)</f>
        <v>-1.2592704624279229E-6</v>
      </c>
      <c r="E316" s="2">
        <f>C316+_xlfn.FORECAST.ETS.CONFINT(A316,$B$2:$B$298,$A$2:$A$298,0.95,157,1)</f>
        <v>1.1282531186137701E-6</v>
      </c>
    </row>
    <row r="317" spans="1:5" x14ac:dyDescent="0.2">
      <c r="A317" s="1">
        <v>44652</v>
      </c>
      <c r="B317" s="2">
        <v>-6.4700000000000004E-8</v>
      </c>
      <c r="C317" s="2">
        <f>_xlfn.FORECAST.ETS(A317,$B$2:$B$298,$A$2:$A$298,157,1)</f>
        <v>-6.4682756452600898E-8</v>
      </c>
      <c r="D317" s="2">
        <f>C317-_xlfn.FORECAST.ETS.CONFINT(A317,$B$2:$B$298,$A$2:$A$298,0.95,157,1)</f>
        <v>-1.2783706976808737E-6</v>
      </c>
      <c r="E317" s="2">
        <f>C317+_xlfn.FORECAST.ETS.CONFINT(A317,$B$2:$B$298,$A$2:$A$298,0.95,157,1)</f>
        <v>1.1490051847756718E-6</v>
      </c>
    </row>
    <row r="318" spans="1:5" x14ac:dyDescent="0.2">
      <c r="A318" s="1">
        <v>44682</v>
      </c>
      <c r="B318" s="2">
        <v>-6.4000000000000004E-8</v>
      </c>
      <c r="C318" s="2">
        <f>_xlfn.FORECAST.ETS(A318,$B$2:$B$298,$A$2:$A$298,157,1)</f>
        <v>-6.3978439509965248E-8</v>
      </c>
      <c r="D318" s="2">
        <f>C318-_xlfn.FORECAST.ETS.CONFINT(A318,$B$2:$B$298,$A$2:$A$298,0.95,157,1)</f>
        <v>-1.2974154873742164E-6</v>
      </c>
      <c r="E318" s="2">
        <f>C318+_xlfn.FORECAST.ETS.CONFINT(A318,$B$2:$B$298,$A$2:$A$298,0.95,157,1)</f>
        <v>1.1694586083542859E-6</v>
      </c>
    </row>
    <row r="319" spans="1:5" x14ac:dyDescent="0.2">
      <c r="A319" s="1">
        <v>44713</v>
      </c>
      <c r="B319" s="2">
        <v>-6.3399999999999999E-8</v>
      </c>
      <c r="C319" s="2">
        <f>_xlfn.FORECAST.ETS(A319,$B$2:$B$298,$A$2:$A$298,157,1)</f>
        <v>-6.3364907246232893E-8</v>
      </c>
      <c r="D319" s="2">
        <f>C319-_xlfn.FORECAST.ETS.CONFINT(A319,$B$2:$B$298,$A$2:$A$298,0.95,157,1)</f>
        <v>-1.3163829180811397E-6</v>
      </c>
      <c r="E319" s="2">
        <f>C319+_xlfn.FORECAST.ETS.CONFINT(A319,$B$2:$B$298,$A$2:$A$298,0.95,157,1)</f>
        <v>1.189653103588674E-6</v>
      </c>
    </row>
    <row r="320" spans="1:5" x14ac:dyDescent="0.2">
      <c r="A320" s="1">
        <v>44743</v>
      </c>
      <c r="B320" s="2">
        <v>-6.2800000000000006E-8</v>
      </c>
      <c r="C320" s="2">
        <f>_xlfn.FORECAST.ETS(A320,$B$2:$B$298,$A$2:$A$298,157,1)</f>
        <v>-6.2819168269465561E-8</v>
      </c>
      <c r="D320" s="2">
        <f>C320-_xlfn.FORECAST.ETS.CONFINT(A320,$B$2:$B$298,$A$2:$A$298,0.95,157,1)</f>
        <v>-1.3352582818880102E-6</v>
      </c>
      <c r="E320" s="2">
        <f>C320+_xlfn.FORECAST.ETS.CONFINT(A320,$B$2:$B$298,$A$2:$A$298,0.95,157,1)</f>
        <v>1.2096199453490793E-6</v>
      </c>
    </row>
    <row r="321" spans="1:5" x14ac:dyDescent="0.2">
      <c r="A321" s="1">
        <v>44774</v>
      </c>
      <c r="B321" s="2">
        <v>-6.2299999999999995E-8</v>
      </c>
      <c r="C321" s="2">
        <f>_xlfn.FORECAST.ETS(A321,$B$2:$B$298,$A$2:$A$298,157,1)</f>
        <v>-6.2324031958562982E-8</v>
      </c>
      <c r="D321" s="2">
        <f>C321-_xlfn.FORECAST.ETS.CONFINT(A321,$B$2:$B$298,$A$2:$A$298,0.95,157,1)</f>
        <v>-1.354032112021076E-6</v>
      </c>
      <c r="E321" s="2">
        <f>C321+_xlfn.FORECAST.ETS.CONFINT(A321,$B$2:$B$298,$A$2:$A$298,0.95,157,1)</f>
        <v>1.2293840481039502E-6</v>
      </c>
    </row>
    <row r="322" spans="1:5" x14ac:dyDescent="0.2">
      <c r="A322" s="1">
        <v>44805</v>
      </c>
      <c r="B322" s="2">
        <v>-6.1900000000000005E-8</v>
      </c>
      <c r="C322" s="2">
        <f>_xlfn.FORECAST.ETS(A322,$B$2:$B$298,$A$2:$A$298,157,1)</f>
        <v>-6.1866670931683595E-8</v>
      </c>
      <c r="D322" s="2">
        <f>C322-_xlfn.FORECAST.ETS.CONFINT(A322,$B$2:$B$298,$A$2:$A$298,0.95,157,1)</f>
        <v>-1.3726987959803627E-6</v>
      </c>
      <c r="E322" s="2">
        <f>C322+_xlfn.FORECAST.ETS.CONFINT(A322,$B$2:$B$298,$A$2:$A$298,0.95,157,1)</f>
        <v>1.2489654541169957E-6</v>
      </c>
    </row>
    <row r="323" spans="1:5" x14ac:dyDescent="0.2">
      <c r="A323" s="1">
        <v>44835</v>
      </c>
      <c r="B323" s="2">
        <v>-6.1399999999999994E-8</v>
      </c>
      <c r="C323" s="2">
        <f>_xlfn.FORECAST.ETS(A323,$B$2:$B$298,$A$2:$A$298,157,1)</f>
        <v>-6.1437505137184955E-8</v>
      </c>
      <c r="D323" s="2">
        <f>C323-_xlfn.FORECAST.ETS.CONFINT(A323,$B$2:$B$298,$A$2:$A$298,0.95,157,1)</f>
        <v>-1.3912555045771709E-6</v>
      </c>
      <c r="E323" s="2">
        <f>C323+_xlfn.FORECAST.ETS.CONFINT(A323,$B$2:$B$298,$A$2:$A$298,0.95,157,1)</f>
        <v>1.2683804943028009E-6</v>
      </c>
    </row>
    <row r="324" spans="1:5" x14ac:dyDescent="0.2">
      <c r="A324" s="1">
        <v>44866</v>
      </c>
      <c r="B324" s="2">
        <v>-6.1000000000000004E-8</v>
      </c>
      <c r="C324" s="2">
        <f>_xlfn.FORECAST.ETS(A324,$B$2:$B$298,$A$2:$A$298,157,1)</f>
        <v>-6.1029401611290624E-8</v>
      </c>
      <c r="D324" s="2">
        <f>C324-_xlfn.FORECAST.ETS.CONFINT(A324,$B$2:$B$298,$A$2:$A$298,0.95,157,1)</f>
        <v>-1.4097014316872599E-6</v>
      </c>
      <c r="E324" s="2">
        <f>C324+_xlfn.FORECAST.ETS.CONFINT(A324,$B$2:$B$298,$A$2:$A$298,0.95,157,1)</f>
        <v>1.2876426284646785E-6</v>
      </c>
    </row>
    <row r="325" spans="1:5" x14ac:dyDescent="0.2">
      <c r="A325" s="1">
        <v>44896</v>
      </c>
      <c r="B325" s="2">
        <v>-6.06E-8</v>
      </c>
      <c r="C325" s="2">
        <f>_xlfn.FORECAST.ETS(A325,$B$2:$B$298,$A$2:$A$298,157,1)</f>
        <v>-6.0636994220416297E-8</v>
      </c>
      <c r="D325" s="2">
        <f>C325-_xlfn.FORECAST.ETS.CONFINT(A325,$B$2:$B$298,$A$2:$A$298,0.95,157,1)</f>
        <v>-1.4280371496867325E-6</v>
      </c>
      <c r="E325" s="2">
        <f>C325+_xlfn.FORECAST.ETS.CONFINT(A325,$B$2:$B$298,$A$2:$A$298,0.95,157,1)</f>
        <v>1.3067631612459E-6</v>
      </c>
    </row>
    <row r="326" spans="1:5" x14ac:dyDescent="0.2">
      <c r="A326" s="1">
        <v>44927</v>
      </c>
      <c r="B326" s="2">
        <v>-6.0300000000000004E-8</v>
      </c>
      <c r="C326" s="2">
        <f>_xlfn.FORECAST.ETS(A326,$B$2:$B$298,$A$2:$A$298,157,1)</f>
        <v>-6.0256341962942656E-8</v>
      </c>
      <c r="D326" s="2">
        <f>C326-_xlfn.FORECAST.ETS.CONFINT(A326,$B$2:$B$298,$A$2:$A$298,0.95,157,1)</f>
        <v>-1.446264299696389E-6</v>
      </c>
      <c r="E326" s="2">
        <f>C326+_xlfn.FORECAST.ETS.CONFINT(A326,$B$2:$B$298,$A$2:$A$298,0.95,157,1)</f>
        <v>1.3257516157705037E-6</v>
      </c>
    </row>
    <row r="327" spans="1:5" x14ac:dyDescent="0.2">
      <c r="A327" s="1">
        <v>44958</v>
      </c>
      <c r="B327" s="2">
        <v>-5.99E-8</v>
      </c>
      <c r="C327" s="2">
        <f>_xlfn.FORECAST.ETS(A327,$B$2:$B$298,$A$2:$A$298,157,1)</f>
        <v>-5.9884411646566061E-8</v>
      </c>
      <c r="D327" s="2">
        <f>C327-_xlfn.FORECAST.ETS.CONFINT(A327,$B$2:$B$298,$A$2:$A$298,0.95,157,1)</f>
        <v>-1.4643851029202639E-6</v>
      </c>
      <c r="E327" s="2">
        <f>C327+_xlfn.FORECAST.ETS.CONFINT(A327,$B$2:$B$298,$A$2:$A$298,0.95,157,1)</f>
        <v>1.3446162796271318E-6</v>
      </c>
    </row>
    <row r="328" spans="1:5" x14ac:dyDescent="0.2">
      <c r="A328" s="1">
        <v>44986</v>
      </c>
      <c r="B328" s="2">
        <v>-5.9499999999999997E-8</v>
      </c>
      <c r="C328" s="2">
        <f>_xlfn.FORECAST.ETS(A328,$B$2:$B$298,$A$2:$A$298,157,1)</f>
        <v>-5.9519071330593741E-8</v>
      </c>
      <c r="D328" s="2">
        <f>C328-_xlfn.FORECAST.ETS.CONFINT(A328,$B$2:$B$298,$A$2:$A$298,0.95,157,1)</f>
        <v>-1.4824023798694694E-6</v>
      </c>
      <c r="E328" s="2">
        <f>C328+_xlfn.FORECAST.ETS.CONFINT(A328,$B$2:$B$298,$A$2:$A$298,0.95,157,1)</f>
        <v>1.3633642372082821E-6</v>
      </c>
    </row>
    <row r="329" spans="1:5" x14ac:dyDescent="0.2">
      <c r="A329" s="1">
        <v>45017</v>
      </c>
      <c r="B329" s="2">
        <v>-5.9200000000000001E-8</v>
      </c>
      <c r="C329" s="2">
        <f>_xlfn.FORECAST.ETS(A329,$B$2:$B$298,$A$2:$A$298,157,1)</f>
        <v>-5.915858183938808E-8</v>
      </c>
      <c r="D329" s="2">
        <f>C329-_xlfn.FORECAST.ETS.CONFINT(A329,$B$2:$B$298,$A$2:$A$298,0.95,157,1)</f>
        <v>-1.5003190651225043E-6</v>
      </c>
      <c r="E329" s="2">
        <f>C329+_xlfn.FORECAST.ETS.CONFINT(A329,$B$2:$B$298,$A$2:$A$298,0.95,157,1)</f>
        <v>1.3820019014437282E-6</v>
      </c>
    </row>
    <row r="330" spans="1:5" x14ac:dyDescent="0.2">
      <c r="A330" s="1">
        <v>45047</v>
      </c>
      <c r="B330" s="2">
        <v>-5.8799999999999997E-8</v>
      </c>
      <c r="C330" s="2">
        <f>_xlfn.FORECAST.ETS(A330,$B$2:$B$298,$A$2:$A$298,157,1)</f>
        <v>-5.878540985792517E-8</v>
      </c>
      <c r="D330" s="2">
        <f>C330-_xlfn.FORECAST.ETS.CONFINT(A330,$B$2:$B$298,$A$2:$A$298,0.95,157,1)</f>
        <v>-1.5181220414302374E-6</v>
      </c>
      <c r="E330" s="2">
        <f>C330+_xlfn.FORECAST.ETS.CONFINT(A330,$B$2:$B$298,$A$2:$A$298,0.95,157,1)</f>
        <v>1.4005512217143869E-6</v>
      </c>
    </row>
    <row r="331" spans="1:5" x14ac:dyDescent="0.2">
      <c r="A331" s="1">
        <v>45078</v>
      </c>
      <c r="B331" s="2">
        <v>-5.84E-8</v>
      </c>
      <c r="C331" s="2">
        <f>_xlfn.FORECAST.ETS(A331,$B$2:$B$298,$A$2:$A$298,157,1)</f>
        <v>-5.8445010917994226E-8</v>
      </c>
      <c r="D331" s="2">
        <f>C331-_xlfn.FORECAST.ETS.CONFINT(A331,$B$2:$B$298,$A$2:$A$298,0.95,157,1)</f>
        <v>-1.5358609417310433E-6</v>
      </c>
      <c r="E331" s="2">
        <f>C331+_xlfn.FORECAST.ETS.CONFINT(A331,$B$2:$B$298,$A$2:$A$298,0.95,157,1)</f>
        <v>1.418970919895055E-6</v>
      </c>
    </row>
    <row r="332" spans="1:5" x14ac:dyDescent="0.2">
      <c r="A332" s="1">
        <v>45108</v>
      </c>
      <c r="B332" s="2">
        <v>-5.8099999999999997E-8</v>
      </c>
      <c r="C332" s="2">
        <f>_xlfn.FORECAST.ETS(A332,$B$2:$B$298,$A$2:$A$298,157,1)</f>
        <v>-5.8064680520169406E-8</v>
      </c>
      <c r="D332" s="2">
        <f>C332-_xlfn.FORECAST.ETS.CONFINT(A332,$B$2:$B$298,$A$2:$A$298,0.95,157,1)</f>
        <v>-1.5534670175440843E-6</v>
      </c>
      <c r="E332" s="2">
        <f>C332+_xlfn.FORECAST.ETS.CONFINT(A332,$B$2:$B$298,$A$2:$A$298,0.95,157,1)</f>
        <v>1.4373376565037455E-6</v>
      </c>
    </row>
    <row r="333" spans="1:5" x14ac:dyDescent="0.2">
      <c r="A333" s="1">
        <v>45139</v>
      </c>
      <c r="B333" s="2">
        <v>-5.7700000000000001E-8</v>
      </c>
      <c r="C333" s="2">
        <f>_xlfn.FORECAST.ETS(A333,$B$2:$B$298,$A$2:$A$298,157,1)</f>
        <v>-5.7724063813583204E-8</v>
      </c>
      <c r="D333" s="2">
        <f>C333-_xlfn.FORECAST.ETS.CONFINT(A333,$B$2:$B$298,$A$2:$A$298,0.95,157,1)</f>
        <v>-1.5710236643566074E-6</v>
      </c>
      <c r="E333" s="2">
        <f>C333+_xlfn.FORECAST.ETS.CONFINT(A333,$B$2:$B$298,$A$2:$A$298,0.95,157,1)</f>
        <v>1.4555755367294409E-6</v>
      </c>
    </row>
    <row r="334" spans="1:5" x14ac:dyDescent="0.2">
      <c r="A334" s="1">
        <v>45170</v>
      </c>
      <c r="B334" s="2">
        <v>-5.7399999999999998E-8</v>
      </c>
      <c r="C334" s="2">
        <f>_xlfn.FORECAST.ETS(A334,$B$2:$B$298,$A$2:$A$298,157,1)</f>
        <v>-5.7391838059245313E-8</v>
      </c>
      <c r="D334" s="2">
        <f>C334-_xlfn.FORECAST.ETS.CONFINT(A334,$B$2:$B$298,$A$2:$A$298,0.95,157,1)</f>
        <v>-1.5885031184001358E-6</v>
      </c>
      <c r="E334" s="2">
        <f>C334+_xlfn.FORECAST.ETS.CONFINT(A334,$B$2:$B$298,$A$2:$A$298,0.95,157,1)</f>
        <v>1.473719442281645E-6</v>
      </c>
    </row>
    <row r="335" spans="1:5" x14ac:dyDescent="0.2">
      <c r="A335" s="1">
        <v>45200</v>
      </c>
      <c r="B335" s="2">
        <v>-5.7000000000000001E-8</v>
      </c>
      <c r="C335" s="2">
        <f>_xlfn.FORECAST.ETS(A335,$B$2:$B$298,$A$2:$A$298,157,1)</f>
        <v>-5.7044513337901043E-8</v>
      </c>
      <c r="D335" s="2">
        <f>C335-_xlfn.FORECAST.ETS.CONFINT(A335,$B$2:$B$298,$A$2:$A$298,0.95,157,1)</f>
        <v>-1.6058852704244972E-6</v>
      </c>
      <c r="E335" s="2">
        <f>C335+_xlfn.FORECAST.ETS.CONFINT(A335,$B$2:$B$298,$A$2:$A$298,0.95,157,1)</f>
        <v>1.4917962437486953E-6</v>
      </c>
    </row>
    <row r="336" spans="1:5" x14ac:dyDescent="0.2">
      <c r="A336" s="1">
        <v>45231</v>
      </c>
      <c r="B336" s="2">
        <v>-5.6699999999999998E-8</v>
      </c>
      <c r="C336" s="2">
        <f>_xlfn.FORECAST.ETS(A336,$B$2:$B$298,$A$2:$A$298,157,1)</f>
        <v>-5.6697075635001187E-8</v>
      </c>
      <c r="D336" s="2">
        <f>C336-_xlfn.FORECAST.ETS.CONFINT(A336,$B$2:$B$298,$A$2:$A$298,0.95,157,1)</f>
        <v>-1.6231883207320552E-6</v>
      </c>
      <c r="E336" s="2">
        <f>C336+_xlfn.FORECAST.ETS.CONFINT(A336,$B$2:$B$298,$A$2:$A$298,0.95,157,1)</f>
        <v>1.5097941694620527E-6</v>
      </c>
    </row>
    <row r="337" spans="1:5" x14ac:dyDescent="0.2">
      <c r="A337" s="1">
        <v>45261</v>
      </c>
      <c r="B337" s="2">
        <v>-5.6300000000000001E-8</v>
      </c>
      <c r="C337" s="2">
        <f>_xlfn.FORECAST.ETS(A337,$B$2:$B$298,$A$2:$A$298,157,1)</f>
        <v>-5.634532054746239E-8</v>
      </c>
      <c r="D337" s="2">
        <f>C337-_xlfn.FORECAST.ETS.CONFINT(A337,$B$2:$B$298,$A$2:$A$298,0.95,157,1)</f>
        <v>-1.6404111238309605E-6</v>
      </c>
      <c r="E337" s="2">
        <f>C337+_xlfn.FORECAST.ETS.CONFINT(A337,$B$2:$B$298,$A$2:$A$298,0.95,157,1)</f>
        <v>1.5277204827360356E-6</v>
      </c>
    </row>
    <row r="338" spans="1:5" x14ac:dyDescent="0.2">
      <c r="A338" s="1">
        <v>45292</v>
      </c>
      <c r="B338" s="2">
        <v>-5.5999999999999999E-8</v>
      </c>
      <c r="C338" s="2">
        <f>_xlfn.FORECAST.ETS(A338,$B$2:$B$298,$A$2:$A$298,157,1)</f>
        <v>-5.6003088312286546E-8</v>
      </c>
      <c r="D338" s="2">
        <f>C338-_xlfn.FORECAST.ETS.CONFINT(A338,$B$2:$B$298,$A$2:$A$298,0.95,157,1)</f>
        <v>-1.6575704335081328E-6</v>
      </c>
      <c r="E338" s="2">
        <f>C338+_xlfn.FORECAST.ETS.CONFINT(A338,$B$2:$B$298,$A$2:$A$298,0.95,157,1)</f>
        <v>1.5455642568835596E-6</v>
      </c>
    </row>
    <row r="339" spans="1:5" x14ac:dyDescent="0.2">
      <c r="A339" s="1">
        <v>45323</v>
      </c>
      <c r="B339" s="2">
        <v>-5.5700000000000002E-8</v>
      </c>
      <c r="C339" s="2">
        <f>_xlfn.FORECAST.ETS(A339,$B$2:$B$298,$A$2:$A$298,157,1)</f>
        <v>-5.5654847297996969E-8</v>
      </c>
      <c r="D339" s="2">
        <f>C339-_xlfn.FORECAST.ETS.CONFINT(A339,$B$2:$B$298,$A$2:$A$298,0.95,157,1)</f>
        <v>-1.6746534955518515E-6</v>
      </c>
      <c r="E339" s="2">
        <f>C339+_xlfn.FORECAST.ETS.CONFINT(A339,$B$2:$B$298,$A$2:$A$298,0.95,157,1)</f>
        <v>1.5633438009558576E-6</v>
      </c>
    </row>
    <row r="340" spans="1:5" x14ac:dyDescent="0.2">
      <c r="A340" s="1">
        <v>45352</v>
      </c>
      <c r="B340" s="2">
        <v>-5.5299999999999999E-8</v>
      </c>
      <c r="C340" s="2">
        <f>_xlfn.FORECAST.ETS(A340,$B$2:$B$298,$A$2:$A$298,157,1)</f>
        <v>-5.5309693365698132E-8</v>
      </c>
      <c r="D340" s="2">
        <f>C340-_xlfn.FORECAST.ETS.CONFINT(A340,$B$2:$B$298,$A$2:$A$298,0.95,157,1)</f>
        <v>-1.6916720556095467E-6</v>
      </c>
      <c r="E340" s="2">
        <f>C340+_xlfn.FORECAST.ETS.CONFINT(A340,$B$2:$B$298,$A$2:$A$298,0.95,157,1)</f>
        <v>1.5810526688781506E-6</v>
      </c>
    </row>
    <row r="341" spans="1:5" x14ac:dyDescent="0.2">
      <c r="A341" s="1">
        <v>45383</v>
      </c>
      <c r="B341" s="2">
        <v>-5.5000000000000003E-8</v>
      </c>
      <c r="C341" s="2">
        <f>_xlfn.FORECAST.ETS(A341,$B$2:$B$298,$A$2:$A$298,157,1)</f>
        <v>-5.4964180222047357E-8</v>
      </c>
      <c r="D341" s="2">
        <f>C341-_xlfn.FORECAST.ETS.CONFINT(A341,$B$2:$B$298,$A$2:$A$298,0.95,157,1)</f>
        <v>-1.708625197372997E-6</v>
      </c>
      <c r="E341" s="2">
        <f>C341+_xlfn.FORECAST.ETS.CONFINT(A341,$B$2:$B$298,$A$2:$A$298,0.95,157,1)</f>
        <v>1.5986968369289023E-6</v>
      </c>
    </row>
    <row r="342" spans="1:5" x14ac:dyDescent="0.2">
      <c r="A342" s="1">
        <v>45413</v>
      </c>
      <c r="B342" s="2">
        <v>-5.4499999999999998E-8</v>
      </c>
      <c r="C342" s="2">
        <f>_xlfn.FORECAST.ETS(A342,$B$2:$B$298,$A$2:$A$298,157,1)</f>
        <v>-5.4549409192398792E-8</v>
      </c>
      <c r="D342" s="2">
        <f>C342-_xlfn.FORECAST.ETS.CONFINT(A342,$B$2:$B$298,$A$2:$A$298,0.95,157,1)</f>
        <v>-1.7254464395814066E-6</v>
      </c>
      <c r="E342" s="2">
        <f>C342+_xlfn.FORECAST.ETS.CONFINT(A342,$B$2:$B$298,$A$2:$A$298,0.95,157,1)</f>
        <v>1.6163476211966092E-6</v>
      </c>
    </row>
    <row r="343" spans="1:5" x14ac:dyDescent="0.2">
      <c r="A343" s="1">
        <v>45444</v>
      </c>
      <c r="B343" s="2">
        <v>-5.4200000000000002E-8</v>
      </c>
      <c r="C343" s="2">
        <f>_xlfn.FORECAST.ETS(A343,$B$2:$B$298,$A$2:$A$298,157,1)</f>
        <v>-5.419155834970426E-8</v>
      </c>
      <c r="D343" s="2">
        <f>C343-_xlfn.FORECAST.ETS.CONFINT(A343,$B$2:$B$298,$A$2:$A$298,0.95,157,1)</f>
        <v>-1.742264271833399E-6</v>
      </c>
      <c r="E343" s="2">
        <f>C343+_xlfn.FORECAST.ETS.CONFINT(A343,$B$2:$B$298,$A$2:$A$298,0.95,157,1)</f>
        <v>1.6338811551339905E-6</v>
      </c>
    </row>
    <row r="344" spans="1:5" x14ac:dyDescent="0.2">
      <c r="A344" s="1">
        <v>45474</v>
      </c>
      <c r="B344" s="2">
        <v>-5.39E-8</v>
      </c>
      <c r="C344" s="2">
        <f>_xlfn.FORECAST.ETS(A344,$B$2:$B$298,$A$2:$A$298,157,1)</f>
        <v>-5.3891486543093278E-8</v>
      </c>
      <c r="D344" s="2">
        <f>C344-_xlfn.FORECAST.ETS.CONFINT(A344,$B$2:$B$298,$A$2:$A$298,0.95,157,1)</f>
        <v>-1.7590817648013797E-6</v>
      </c>
      <c r="E344" s="2">
        <f>C344+_xlfn.FORECAST.ETS.CONFINT(A344,$B$2:$B$298,$A$2:$A$298,0.95,157,1)</f>
        <v>1.6512987917151933E-6</v>
      </c>
    </row>
    <row r="345" spans="1:5" x14ac:dyDescent="0.2">
      <c r="A345" s="1">
        <v>45505</v>
      </c>
      <c r="B345" s="2">
        <v>-5.3599999999999997E-8</v>
      </c>
      <c r="C345" s="2">
        <f>_xlfn.FORECAST.ETS(A345,$B$2:$B$298,$A$2:$A$298,157,1)</f>
        <v>-5.3572803570442001E-8</v>
      </c>
      <c r="D345" s="2">
        <f>C345-_xlfn.FORECAST.ETS.CONFINT(A345,$B$2:$B$298,$A$2:$A$298,0.95,157,1)</f>
        <v>-1.7758246461369034E-6</v>
      </c>
      <c r="E345" s="2">
        <f>C345+_xlfn.FORECAST.ETS.CONFINT(A345,$B$2:$B$298,$A$2:$A$298,0.95,157,1)</f>
        <v>1.6686790389960193E-6</v>
      </c>
    </row>
    <row r="346" spans="1:5" x14ac:dyDescent="0.2">
      <c r="A346" s="1">
        <v>45536</v>
      </c>
      <c r="B346" s="2">
        <v>-5.32E-8</v>
      </c>
      <c r="C346" s="2">
        <f>_xlfn.FORECAST.ETS(A346,$B$2:$B$298,$A$2:$A$298,157,1)</f>
        <v>-5.3209654020397387E-8</v>
      </c>
      <c r="D346" s="2">
        <f>C346-_xlfn.FORECAST.ETS.CONFINT(A346,$B$2:$B$298,$A$2:$A$298,0.95,157,1)</f>
        <v>-1.7924690896322506E-6</v>
      </c>
      <c r="E346" s="2">
        <f>C346+_xlfn.FORECAST.ETS.CONFINT(A346,$B$2:$B$298,$A$2:$A$298,0.95,157,1)</f>
        <v>1.6860497815914557E-6</v>
      </c>
    </row>
    <row r="347" spans="1:5" x14ac:dyDescent="0.2">
      <c r="A347" s="1">
        <v>45566</v>
      </c>
      <c r="B347" s="2">
        <v>-5.2800000000000003E-8</v>
      </c>
      <c r="C347" s="2">
        <f>_xlfn.FORECAST.ETS(A347,$B$2:$B$298,$A$2:$A$298,157,1)</f>
        <v>-5.2817076470577426E-8</v>
      </c>
      <c r="D347" s="2">
        <f>C347-_xlfn.FORECAST.ETS.CONFINT(A347,$B$2:$B$298,$A$2:$A$298,0.95,157,1)</f>
        <v>-1.8090320793606295E-6</v>
      </c>
      <c r="E347" s="2">
        <f>C347+_xlfn.FORECAST.ETS.CONFINT(A347,$B$2:$B$298,$A$2:$A$298,0.95,157,1)</f>
        <v>1.7033979264194746E-6</v>
      </c>
    </row>
    <row r="348" spans="1:5" x14ac:dyDescent="0.2">
      <c r="A348" s="1">
        <v>45597</v>
      </c>
      <c r="B348" s="2">
        <v>-4.7099999999999998E-8</v>
      </c>
      <c r="C348" s="2">
        <f>_xlfn.FORECAST.ETS(A348,$B$2:$B$298,$A$2:$A$298,157,1)</f>
        <v>-4.7081068252528479E-8</v>
      </c>
      <c r="D348" s="2">
        <f>C348-_xlfn.FORECAST.ETS.CONFINT(A348,$B$2:$B$298,$A$2:$A$298,0.95,157,1)</f>
        <v>-1.8202014790376971E-6</v>
      </c>
      <c r="E348" s="2">
        <f>C348+_xlfn.FORECAST.ETS.CONFINT(A348,$B$2:$B$298,$A$2:$A$298,0.95,157,1)</f>
        <v>1.72603934253264E-6</v>
      </c>
    </row>
    <row r="349" spans="1:5" x14ac:dyDescent="0.2">
      <c r="A349" s="1">
        <v>45627</v>
      </c>
      <c r="B349" s="2">
        <v>-4.4099999999999998E-8</v>
      </c>
      <c r="C349" s="2">
        <f>_xlfn.FORECAST.ETS(A349,$B$2:$B$298,$A$2:$A$298,157,1)</f>
        <v>-4.4128532322676203E-8</v>
      </c>
      <c r="D349" s="2">
        <f>C349-_xlfn.FORECAST.ETS.CONFINT(A349,$B$2:$B$298,$A$2:$A$298,0.95,157,1)</f>
        <v>-1.8341059831725746E-6</v>
      </c>
      <c r="E349" s="2">
        <f>C349+_xlfn.FORECAST.ETS.CONFINT(A349,$B$2:$B$298,$A$2:$A$298,0.95,157,1)</f>
        <v>1.7458489185272222E-6</v>
      </c>
    </row>
    <row r="350" spans="1:5" x14ac:dyDescent="0.2">
      <c r="A350" s="1">
        <v>45658</v>
      </c>
      <c r="B350" s="2">
        <v>-4.9299999999999998E-8</v>
      </c>
      <c r="C350" s="2">
        <f>_xlfn.FORECAST.ETS(A350,$B$2:$B$298,$A$2:$A$298,157,1)</f>
        <v>-4.9322490540279198E-8</v>
      </c>
      <c r="D350" s="2">
        <f>C350-_xlfn.FORECAST.ETS.CONFINT(A350,$B$2:$B$298,$A$2:$A$298,0.95,157,1)</f>
        <v>-1.8561103343354976E-6</v>
      </c>
      <c r="E350" s="2">
        <f>C350+_xlfn.FORECAST.ETS.CONFINT(A350,$B$2:$B$298,$A$2:$A$298,0.95,157,1)</f>
        <v>1.757465353254939E-6</v>
      </c>
    </row>
    <row r="351" spans="1:5" x14ac:dyDescent="0.2">
      <c r="A351" s="1">
        <v>45689</v>
      </c>
      <c r="B351" s="2">
        <v>-4.8400000000000003E-8</v>
      </c>
      <c r="C351" s="2">
        <f>_xlfn.FORECAST.ETS(A351,$B$2:$B$298,$A$2:$A$298,157,1)</f>
        <v>-4.8436910931103988E-8</v>
      </c>
      <c r="D351" s="2">
        <f>C351-_xlfn.FORECAST.ETS.CONFINT(A351,$B$2:$B$298,$A$2:$A$298,0.95,157,1)</f>
        <v>-1.8719901541444321E-6</v>
      </c>
      <c r="E351" s="2">
        <f>C351+_xlfn.FORECAST.ETS.CONFINT(A351,$B$2:$B$298,$A$2:$A$298,0.95,157,1)</f>
        <v>1.7751163322822241E-6</v>
      </c>
    </row>
    <row r="352" spans="1:5" x14ac:dyDescent="0.2">
      <c r="A352" s="1">
        <v>45717</v>
      </c>
      <c r="B352" s="2">
        <v>-4.95E-8</v>
      </c>
      <c r="C352" s="2">
        <f>_xlfn.FORECAST.ETS(A352,$B$2:$B$298,$A$2:$A$298,157,1)</f>
        <v>-4.9459956198237109E-8</v>
      </c>
      <c r="D352" s="2">
        <f>C352-_xlfn.FORECAST.ETS.CONFINT(A352,$B$2:$B$298,$A$2:$A$298,0.95,157,1)</f>
        <v>-1.8897351952534663E-6</v>
      </c>
      <c r="E352" s="2">
        <f>C352+_xlfn.FORECAST.ETS.CONFINT(A352,$B$2:$B$298,$A$2:$A$298,0.95,157,1)</f>
        <v>1.790815282856992E-6</v>
      </c>
    </row>
    <row r="353" spans="1:5" x14ac:dyDescent="0.2">
      <c r="A353" s="1">
        <v>45748</v>
      </c>
      <c r="B353" s="2">
        <v>-5.1499999999999998E-8</v>
      </c>
      <c r="C353" s="2">
        <f>_xlfn.FORECAST.ETS(A353,$B$2:$B$298,$A$2:$A$298,157,1)</f>
        <v>-5.1457167041667734E-8</v>
      </c>
      <c r="D353" s="2">
        <f>C353-_xlfn.FORECAST.ETS.CONFINT(A353,$B$2:$B$298,$A$2:$A$298,0.95,157,1)</f>
        <v>-1.9084125279240012E-6</v>
      </c>
      <c r="E353" s="2">
        <f>C353+_xlfn.FORECAST.ETS.CONFINT(A353,$B$2:$B$298,$A$2:$A$298,0.95,157,1)</f>
        <v>1.8054981938406658E-6</v>
      </c>
    </row>
    <row r="354" spans="1:5" x14ac:dyDescent="0.2">
      <c r="A354" s="1">
        <v>45778</v>
      </c>
      <c r="B354" s="2">
        <v>-5.1E-8</v>
      </c>
      <c r="C354" s="2">
        <f>_xlfn.FORECAST.ETS(A354,$B$2:$B$298,$A$2:$A$298,157,1)</f>
        <v>-5.1029826922578266E-8</v>
      </c>
      <c r="D354" s="2">
        <f>C354-_xlfn.FORECAST.ETS.CONFINT(A354,$B$2:$B$298,$A$2:$A$298,0.95,157,1)</f>
        <v>-1.924624907832292E-6</v>
      </c>
      <c r="E354" s="2">
        <f>C354+_xlfn.FORECAST.ETS.CONFINT(A354,$B$2:$B$298,$A$2:$A$298,0.95,157,1)</f>
        <v>1.8225652539871354E-6</v>
      </c>
    </row>
    <row r="355" spans="1:5" x14ac:dyDescent="0.2">
      <c r="A355" s="1">
        <v>45809</v>
      </c>
      <c r="B355" s="2">
        <v>-5.0600000000000003E-8</v>
      </c>
      <c r="C355" s="2">
        <f>_xlfn.FORECAST.ETS(A355,$B$2:$B$298,$A$2:$A$298,157,1)</f>
        <v>-5.0561907669318917E-8</v>
      </c>
      <c r="D355" s="2">
        <f>C355-_xlfn.FORECAST.ETS.CONFINT(A355,$B$2:$B$298,$A$2:$A$298,0.95,157,1)</f>
        <v>-1.9407577245263353E-6</v>
      </c>
      <c r="E355" s="2">
        <f>C355+_xlfn.FORECAST.ETS.CONFINT(A355,$B$2:$B$298,$A$2:$A$298,0.95,157,1)</f>
        <v>1.8396339091876974E-6</v>
      </c>
    </row>
    <row r="356" spans="1:5" x14ac:dyDescent="0.2">
      <c r="A356" s="1">
        <v>45839</v>
      </c>
      <c r="B356" s="2">
        <v>-4.95E-8</v>
      </c>
      <c r="C356" s="2">
        <f>_xlfn.FORECAST.ETS(A356,$B$2:$B$298,$A$2:$A$298,157,1)</f>
        <v>-4.9530124317894172E-8</v>
      </c>
      <c r="D356" s="2">
        <f>C356-_xlfn.FORECAST.ETS.CONFINT(A356,$B$2:$B$298,$A$2:$A$298,0.95,157,1)</f>
        <v>-1.9562890589395092E-6</v>
      </c>
      <c r="E356" s="2">
        <f>C356+_xlfn.FORECAST.ETS.CONFINT(A356,$B$2:$B$298,$A$2:$A$298,0.95,157,1)</f>
        <v>1.8572288103037207E-6</v>
      </c>
    </row>
    <row r="357" spans="1:5" x14ac:dyDescent="0.2">
      <c r="A357" s="1">
        <v>45870</v>
      </c>
      <c r="B357" s="2">
        <v>-4.6399999999999999E-8</v>
      </c>
      <c r="C357" s="2">
        <f>_xlfn.FORECAST.ETS(A357,$B$2:$B$298,$A$2:$A$298,157,1)</f>
        <v>-4.6404207346901092E-8</v>
      </c>
      <c r="D357" s="2">
        <f>C357-_xlfn.FORECAST.ETS.CONFINT(A357,$B$2:$B$298,$A$2:$A$298,0.95,157,1)</f>
        <v>-1.9696899581342138E-6</v>
      </c>
      <c r="E357" s="2">
        <f>C357+_xlfn.FORECAST.ETS.CONFINT(A357,$B$2:$B$298,$A$2:$A$298,0.95,157,1)</f>
        <v>1.8768815434404114E-6</v>
      </c>
    </row>
    <row r="358" spans="1:5" x14ac:dyDescent="0.2">
      <c r="A358" s="1">
        <v>45901</v>
      </c>
      <c r="B358" s="2">
        <v>-3.1900000000000001E-8</v>
      </c>
      <c r="C358" s="2">
        <f>_xlfn.FORECAST.ETS(A358,$B$2:$B$298,$A$2:$A$298,157,1)</f>
        <v>-3.1862803515044007E-8</v>
      </c>
      <c r="D358" s="2">
        <f>C358-_xlfn.FORECAST.ETS.CONFINT(A358,$B$2:$B$298,$A$2:$A$298,0.95,157,1)</f>
        <v>-1.9716403384957712E-6</v>
      </c>
      <c r="E358" s="2">
        <f>C358+_xlfn.FORECAST.ETS.CONFINT(A358,$B$2:$B$298,$A$2:$A$298,0.95,157,1)</f>
        <v>1.9079147314656836E-6</v>
      </c>
    </row>
    <row r="359" spans="1:5" x14ac:dyDescent="0.2">
      <c r="A359" s="1">
        <v>45931</v>
      </c>
      <c r="B359" s="2">
        <v>-3.9599999999999997E-8</v>
      </c>
      <c r="C359" s="2">
        <f>_xlfn.FORECAST.ETS(A359,$B$2:$B$298,$A$2:$A$298,157,1)</f>
        <v>-3.9608063285061292E-8</v>
      </c>
      <c r="D359" s="2">
        <f>C359-_xlfn.FORECAST.ETS.CONFINT(A359,$B$2:$B$298,$A$2:$A$298,0.95,157,1)</f>
        <v>-1.995843575371525E-6</v>
      </c>
      <c r="E359" s="2">
        <f>C359+_xlfn.FORECAST.ETS.CONFINT(A359,$B$2:$B$298,$A$2:$A$298,0.95,157,1)</f>
        <v>1.916627448801402E-6</v>
      </c>
    </row>
    <row r="360" spans="1:5" x14ac:dyDescent="0.2">
      <c r="A360" s="1">
        <v>45962</v>
      </c>
      <c r="B360" s="2">
        <v>-3.7599999999999999E-8</v>
      </c>
      <c r="C360" s="2">
        <f>_xlfn.FORECAST.ETS(A360,$B$2:$B$298,$A$2:$A$298,157,1)</f>
        <v>-3.7587642847643675E-8</v>
      </c>
      <c r="D360" s="2">
        <f>C360-_xlfn.FORECAST.ETS.CONFINT(A360,$B$2:$B$298,$A$2:$A$298,0.95,157,1)</f>
        <v>-2.0102485071788706E-6</v>
      </c>
      <c r="E360" s="2">
        <f>C360+_xlfn.FORECAST.ETS.CONFINT(A360,$B$2:$B$298,$A$2:$A$298,0.95,157,1)</f>
        <v>1.935073221483583E-6</v>
      </c>
    </row>
    <row r="361" spans="1:5" x14ac:dyDescent="0.2">
      <c r="A361" s="1">
        <v>45992</v>
      </c>
      <c r="B361" s="2">
        <v>-5.4100000000000001E-8</v>
      </c>
      <c r="C361" s="2">
        <f>_xlfn.FORECAST.ETS(A361,$B$2:$B$298,$A$2:$A$298,157,1)</f>
        <v>-5.4084269584755925E-8</v>
      </c>
      <c r="D361" s="2">
        <f>C361-_xlfn.FORECAST.ETS.CONFINT(A361,$B$2:$B$298,$A$2:$A$298,0.95,157,1)</f>
        <v>-2.0431390028309463E-6</v>
      </c>
      <c r="E361" s="2">
        <f>C361+_xlfn.FORECAST.ETS.CONFINT(A361,$B$2:$B$298,$A$2:$A$298,0.95,157,1)</f>
        <v>1.9349704636614343E-6</v>
      </c>
    </row>
    <row r="362" spans="1:5" x14ac:dyDescent="0.2">
      <c r="A362" s="1">
        <v>46023</v>
      </c>
      <c r="B362" s="2">
        <v>-4.6000000000000002E-8</v>
      </c>
      <c r="C362" s="2">
        <f>_xlfn.FORECAST.ETS(A362,$B$2:$B$298,$A$2:$A$298,157,1)</f>
        <v>-4.600506234289431E-8</v>
      </c>
      <c r="D362" s="2">
        <f>C362-_xlfn.FORECAST.ETS.CONFINT(A362,$B$2:$B$298,$A$2:$A$298,0.95,157,1)</f>
        <v>-2.0514232838590441E-6</v>
      </c>
      <c r="E362" s="2">
        <f>C362+_xlfn.FORECAST.ETS.CONFINT(A362,$B$2:$B$298,$A$2:$A$298,0.95,157,1)</f>
        <v>1.9594131591732557E-6</v>
      </c>
    </row>
    <row r="363" spans="1:5" x14ac:dyDescent="0.2">
      <c r="A363" s="1">
        <v>46054</v>
      </c>
      <c r="B363" s="2">
        <v>-4.8400000000000003E-8</v>
      </c>
      <c r="C363" s="2">
        <f>_xlfn.FORECAST.ETS(A363,$B$2:$B$298,$A$2:$A$298,157,1)</f>
        <v>-4.8370416939725353E-8</v>
      </c>
      <c r="D363" s="2">
        <f>C363-_xlfn.FORECAST.ETS.CONFINT(A363,$B$2:$B$298,$A$2:$A$298,0.95,157,1)</f>
        <v>-2.0701228116630406E-6</v>
      </c>
      <c r="E363" s="2">
        <f>C363+_xlfn.FORECAST.ETS.CONFINT(A363,$B$2:$B$298,$A$2:$A$298,0.95,157,1)</f>
        <v>1.9733819777835895E-6</v>
      </c>
    </row>
    <row r="364" spans="1:5" x14ac:dyDescent="0.2">
      <c r="A364" s="1">
        <v>46082</v>
      </c>
      <c r="B364" s="2">
        <v>-4.9899999999999997E-8</v>
      </c>
      <c r="C364" s="2">
        <f>_xlfn.FORECAST.ETS(A364,$B$2:$B$298,$A$2:$A$298,157,1)</f>
        <v>-4.9934100862765646E-8</v>
      </c>
      <c r="D364" s="2">
        <f>C364-_xlfn.FORECAST.ETS.CONFINT(A364,$B$2:$B$298,$A$2:$A$298,0.95,157,1)</f>
        <v>-2.0879923838557025E-6</v>
      </c>
      <c r="E364" s="2">
        <f>C364+_xlfn.FORECAST.ETS.CONFINT(A364,$B$2:$B$298,$A$2:$A$298,0.95,157,1)</f>
        <v>1.9881241821301715E-6</v>
      </c>
    </row>
    <row r="365" spans="1:5" x14ac:dyDescent="0.2">
      <c r="A365" s="1">
        <v>46113</v>
      </c>
      <c r="B365" s="2">
        <v>-5.1300000000000003E-8</v>
      </c>
      <c r="C365" s="2">
        <f>_xlfn.FORECAST.ETS(A365,$B$2:$B$298,$A$2:$A$298,157,1)</f>
        <v>-5.1291984287841722E-8</v>
      </c>
      <c r="D365" s="2">
        <f>C365-_xlfn.FORECAST.ETS.CONFINT(A365,$B$2:$B$298,$A$2:$A$298,0.95,157,1)</f>
        <v>-2.1056288668352593E-6</v>
      </c>
      <c r="E365" s="2">
        <f>C365+_xlfn.FORECAST.ETS.CONFINT(A365,$B$2:$B$298,$A$2:$A$298,0.95,157,1)</f>
        <v>2.0030448982595759E-6</v>
      </c>
    </row>
    <row r="366" spans="1:5" x14ac:dyDescent="0.2">
      <c r="A366" s="1">
        <v>46143</v>
      </c>
      <c r="B366" s="2">
        <v>7.2199999999999998E-8</v>
      </c>
      <c r="C366" s="2">
        <f>_xlfn.FORECAST.ETS(A366,$B$2:$B$298,$A$2:$A$298,157,1)</f>
        <v>7.2223936620883837E-8</v>
      </c>
      <c r="D366" s="2">
        <f>C366-_xlfn.FORECAST.ETS.CONFINT(A366,$B$2:$B$298,$A$2:$A$298,0.95,157,1)</f>
        <v>-1.9983652205541178E-6</v>
      </c>
      <c r="E366" s="2">
        <f>C366+_xlfn.FORECAST.ETS.CONFINT(A366,$B$2:$B$298,$A$2:$A$298,0.95,157,1)</f>
        <v>2.1428130937958857E-6</v>
      </c>
    </row>
    <row r="367" spans="1:5" x14ac:dyDescent="0.2">
      <c r="A367" s="1">
        <v>46174</v>
      </c>
      <c r="B367" s="2">
        <v>8.0999999999999997E-8</v>
      </c>
      <c r="C367" s="2">
        <f>_xlfn.FORECAST.ETS(A367,$B$2:$B$298,$A$2:$A$298,157,1)</f>
        <v>8.0968761819850014E-8</v>
      </c>
      <c r="D367" s="2">
        <f>C367-_xlfn.FORECAST.ETS.CONFINT(A367,$B$2:$B$298,$A$2:$A$298,0.95,157,1)</f>
        <v>-2.0058472777988582E-6</v>
      </c>
      <c r="E367" s="2">
        <f>C367+_xlfn.FORECAST.ETS.CONFINT(A367,$B$2:$B$298,$A$2:$A$298,0.95,157,1)</f>
        <v>2.1677848014385586E-6</v>
      </c>
    </row>
    <row r="368" spans="1:5" x14ac:dyDescent="0.2">
      <c r="A368" s="1">
        <v>46204</v>
      </c>
      <c r="B368" s="2">
        <v>-6.3699999999999995E-8</v>
      </c>
      <c r="C368" s="2">
        <f>_xlfn.FORECAST.ETS(A368,$B$2:$B$298,$A$2:$A$298,157,1)</f>
        <v>-6.3678858075181558E-8</v>
      </c>
      <c r="D368" s="2">
        <f>C368-_xlfn.FORECAST.ETS.CONFINT(A368,$B$2:$B$298,$A$2:$A$298,0.95,157,1)</f>
        <v>-2.1666972909658637E-6</v>
      </c>
      <c r="E368" s="2">
        <f>C368+_xlfn.FORECAST.ETS.CONFINT(A368,$B$2:$B$298,$A$2:$A$298,0.95,157,1)</f>
        <v>2.0393395748155008E-6</v>
      </c>
    </row>
    <row r="369" spans="1:5" x14ac:dyDescent="0.2">
      <c r="A369" s="1">
        <v>46235</v>
      </c>
      <c r="B369" s="2">
        <v>-8.3200000000000004E-8</v>
      </c>
      <c r="C369" s="2">
        <f>_xlfn.FORECAST.ETS(A369,$B$2:$B$298,$A$2:$A$298,157,1)</f>
        <v>-8.3156420307258735E-8</v>
      </c>
      <c r="D369" s="2">
        <f>C369-_xlfn.FORECAST.ETS.CONFINT(A369,$B$2:$B$298,$A$2:$A$298,0.95,157,1)</f>
        <v>-2.2023536318240537E-6</v>
      </c>
      <c r="E369" s="2">
        <f>C369+_xlfn.FORECAST.ETS.CONFINT(A369,$B$2:$B$298,$A$2:$A$298,0.95,157,1)</f>
        <v>2.036040791209536E-6</v>
      </c>
    </row>
    <row r="370" spans="1:5" x14ac:dyDescent="0.2">
      <c r="A370" s="1">
        <v>46266</v>
      </c>
      <c r="B370" s="2">
        <v>-7.8400000000000001E-8</v>
      </c>
      <c r="C370" s="2">
        <f>_xlfn.FORECAST.ETS(A370,$B$2:$B$298,$A$2:$A$298,157,1)</f>
        <v>-7.8419070961742965E-8</v>
      </c>
      <c r="D370" s="2">
        <f>C370-_xlfn.FORECAST.ETS.CONFINT(A370,$B$2:$B$298,$A$2:$A$298,0.95,157,1)</f>
        <v>-2.2137722936776722E-6</v>
      </c>
      <c r="E370" s="2">
        <f>C370+_xlfn.FORECAST.ETS.CONFINT(A370,$B$2:$B$298,$A$2:$A$298,0.95,157,1)</f>
        <v>2.0569341517541859E-6</v>
      </c>
    </row>
    <row r="371" spans="1:5" x14ac:dyDescent="0.2">
      <c r="A371" s="1">
        <v>46296</v>
      </c>
      <c r="B371" s="2">
        <v>-7.5499999999999994E-8</v>
      </c>
      <c r="C371" s="2">
        <f>_xlfn.FORECAST.ETS(A371,$B$2:$B$298,$A$2:$A$298,157,1)</f>
        <v>-7.5499118018898507E-8</v>
      </c>
      <c r="D371" s="2">
        <f>C371-_xlfn.FORECAST.ETS.CONFINT(A371,$B$2:$B$298,$A$2:$A$298,0.95,157,1)</f>
        <v>-2.226986405536972E-6</v>
      </c>
      <c r="E371" s="2">
        <f>C371+_xlfn.FORECAST.ETS.CONFINT(A371,$B$2:$B$298,$A$2:$A$298,0.95,157,1)</f>
        <v>2.075988169499175E-6</v>
      </c>
    </row>
    <row r="372" spans="1:5" x14ac:dyDescent="0.2">
      <c r="A372" s="1">
        <v>46327</v>
      </c>
      <c r="B372" s="2">
        <v>-6.3699999999999995E-8</v>
      </c>
      <c r="C372" s="2">
        <f>_xlfn.FORECAST.ETS(A372,$B$2:$B$298,$A$2:$A$298,157,1)</f>
        <v>-6.369806631790423E-8</v>
      </c>
      <c r="D372" s="2">
        <f>C372-_xlfn.FORECAST.ETS.CONFINT(A372,$B$2:$B$298,$A$2:$A$298,0.95,157,1)</f>
        <v>-2.2312982681429412E-6</v>
      </c>
      <c r="E372" s="2">
        <f>C372+_xlfn.FORECAST.ETS.CONFINT(A372,$B$2:$B$298,$A$2:$A$298,0.95,157,1)</f>
        <v>2.1039021355071331E-6</v>
      </c>
    </row>
    <row r="373" spans="1:5" x14ac:dyDescent="0.2">
      <c r="A373" s="1">
        <v>46357</v>
      </c>
      <c r="B373" s="2">
        <v>-3.5100000000000003E-8</v>
      </c>
      <c r="C373" s="2">
        <f>_xlfn.FORECAST.ETS(A373,$B$2:$B$298,$A$2:$A$298,157,1)</f>
        <v>-3.5136890692790303E-8</v>
      </c>
      <c r="D373" s="2">
        <f>C373-_xlfn.FORECAST.ETS.CONFINT(A373,$B$2:$B$298,$A$2:$A$298,0.95,157,1)</f>
        <v>-2.2188296281101127E-6</v>
      </c>
      <c r="E373" s="2">
        <f>C373+_xlfn.FORECAST.ETS.CONFINT(A373,$B$2:$B$298,$A$2:$A$298,0.95,157,1)</f>
        <v>2.1485558467245318E-6</v>
      </c>
    </row>
    <row r="374" spans="1:5" x14ac:dyDescent="0.2">
      <c r="A374" s="1">
        <v>46388</v>
      </c>
      <c r="B374" s="2">
        <v>-3.6400000000000002E-8</v>
      </c>
      <c r="C374" s="2">
        <f>_xlfn.FORECAST.ETS(A374,$B$2:$B$298,$A$2:$A$298,157,1)</f>
        <v>-3.6358312207221059E-8</v>
      </c>
      <c r="D374" s="2">
        <f>C374-_xlfn.FORECAST.ETS.CONFINT(A374,$B$2:$B$298,$A$2:$A$298,0.95,157,1)</f>
        <v>-2.2361239551176624E-6</v>
      </c>
      <c r="E374" s="2">
        <f>C374+_xlfn.FORECAST.ETS.CONFINT(A374,$B$2:$B$298,$A$2:$A$298,0.95,157,1)</f>
        <v>2.1634073307032208E-6</v>
      </c>
    </row>
    <row r="375" spans="1:5" x14ac:dyDescent="0.2">
      <c r="A375" s="1">
        <v>46419</v>
      </c>
      <c r="B375" s="2">
        <v>-4.2699999999999999E-8</v>
      </c>
      <c r="C375" s="2">
        <f>_xlfn.FORECAST.ETS(A375,$B$2:$B$298,$A$2:$A$298,157,1)</f>
        <v>-4.2679669990429219E-8</v>
      </c>
      <c r="D375" s="2">
        <f>C375-_xlfn.FORECAST.ETS.CONFINT(A375,$B$2:$B$298,$A$2:$A$298,0.95,157,1)</f>
        <v>-2.2584993146541579E-6</v>
      </c>
      <c r="E375" s="2">
        <f>C375+_xlfn.FORECAST.ETS.CONFINT(A375,$B$2:$B$298,$A$2:$A$298,0.95,157,1)</f>
        <v>2.1731399746732997E-6</v>
      </c>
    </row>
    <row r="376" spans="1:5" x14ac:dyDescent="0.2">
      <c r="A376" s="1">
        <v>46447</v>
      </c>
      <c r="B376" s="2">
        <v>-5.9800000000000006E-8</v>
      </c>
      <c r="C376" s="2">
        <f>_xlfn.FORECAST.ETS(A376,$B$2:$B$298,$A$2:$A$298,157,1)</f>
        <v>-5.9801155258380611E-8</v>
      </c>
      <c r="D376" s="2">
        <f>C376-_xlfn.FORECAST.ETS.CONFINT(A376,$B$2:$B$298,$A$2:$A$298,0.95,157,1)</f>
        <v>-2.2916566029028587E-6</v>
      </c>
      <c r="E376" s="2">
        <f>C376+_xlfn.FORECAST.ETS.CONFINT(A376,$B$2:$B$298,$A$2:$A$298,0.95,157,1)</f>
        <v>2.1720542923860977E-6</v>
      </c>
    </row>
    <row r="377" spans="1:5" x14ac:dyDescent="0.2">
      <c r="A377" s="1">
        <v>46478</v>
      </c>
      <c r="B377" s="2">
        <v>-5.3099999999999999E-8</v>
      </c>
      <c r="C377" s="2">
        <f>_xlfn.FORECAST.ETS(A377,$B$2:$B$298,$A$2:$A$298,157,1)</f>
        <v>-5.3134437921062795E-8</v>
      </c>
      <c r="D377" s="2">
        <f>C377-_xlfn.FORECAST.ETS.CONFINT(A377,$B$2:$B$298,$A$2:$A$298,0.95,157,1)</f>
        <v>-2.3010081741711158E-6</v>
      </c>
      <c r="E377" s="2">
        <f>C377+_xlfn.FORECAST.ETS.CONFINT(A377,$B$2:$B$298,$A$2:$A$298,0.95,157,1)</f>
        <v>2.1947392983289905E-6</v>
      </c>
    </row>
    <row r="378" spans="1:5" x14ac:dyDescent="0.2">
      <c r="A378" s="1">
        <v>46508</v>
      </c>
      <c r="B378" s="2">
        <v>-5.0099999999999999E-8</v>
      </c>
      <c r="C378" s="2">
        <f>_xlfn.FORECAST.ETS(A378,$B$2:$B$298,$A$2:$A$298,157,1)</f>
        <v>-5.0059728375612617E-8</v>
      </c>
      <c r="D378" s="2">
        <f>C378-_xlfn.FORECAST.ETS.CONFINT(A378,$B$2:$B$298,$A$2:$A$298,0.95,157,1)</f>
        <v>-2.3139349034660312E-6</v>
      </c>
      <c r="E378" s="2">
        <f>C378+_xlfn.FORECAST.ETS.CONFINT(A378,$B$2:$B$298,$A$2:$A$298,0.95,157,1)</f>
        <v>2.2138154467148058E-6</v>
      </c>
    </row>
    <row r="379" spans="1:5" x14ac:dyDescent="0.2">
      <c r="A379" s="1">
        <v>46539</v>
      </c>
      <c r="B379" s="2">
        <v>2.17E-7</v>
      </c>
      <c r="C379" s="2">
        <f>_xlfn.FORECAST.ETS(A379,$B$2:$B$298,$A$2:$A$298,157,1)</f>
        <v>2.1669489348097493E-7</v>
      </c>
      <c r="D379" s="2">
        <f>C379-_xlfn.FORECAST.ETS.CONFINT(A379,$B$2:$B$298,$A$2:$A$298,0.95,157,1)</f>
        <v>-2.0631655162524135E-6</v>
      </c>
      <c r="E379" s="2">
        <f>C379+_xlfn.FORECAST.ETS.CONFINT(A379,$B$2:$B$298,$A$2:$A$298,0.95,157,1)</f>
        <v>2.4965553032143634E-6</v>
      </c>
    </row>
    <row r="380" spans="1:5" x14ac:dyDescent="0.2">
      <c r="A380" s="1">
        <v>46569</v>
      </c>
      <c r="B380" s="2">
        <v>-8.65E-8</v>
      </c>
      <c r="C380" s="2">
        <f>_xlfn.FORECAST.ETS(A380,$B$2:$B$298,$A$2:$A$298,157,1)</f>
        <v>-8.6467562348624616E-8</v>
      </c>
      <c r="D380" s="2">
        <f>C380-_xlfn.FORECAST.ETS.CONFINT(A380,$B$2:$B$298,$A$2:$A$298,0.95,157,1)</f>
        <v>-2.3822976297633489E-6</v>
      </c>
      <c r="E380" s="2">
        <f>C380+_xlfn.FORECAST.ETS.CONFINT(A380,$B$2:$B$298,$A$2:$A$298,0.95,157,1)</f>
        <v>2.2093625050660997E-6</v>
      </c>
    </row>
    <row r="381" spans="1:5" x14ac:dyDescent="0.2">
      <c r="A381" s="1">
        <v>46600</v>
      </c>
      <c r="B381" s="2">
        <v>-9.1100000000000002E-8</v>
      </c>
      <c r="C381" s="2">
        <f>_xlfn.FORECAST.ETS(A381,$B$2:$B$298,$A$2:$A$298,157,1)</f>
        <v>-9.1056394560942611E-8</v>
      </c>
      <c r="D381" s="2">
        <f>C381-_xlfn.FORECAST.ETS.CONFINT(A381,$B$2:$B$298,$A$2:$A$298,0.95,157,1)</f>
        <v>-2.4028411522760174E-6</v>
      </c>
      <c r="E381" s="2">
        <f>C381+_xlfn.FORECAST.ETS.CONFINT(A381,$B$2:$B$298,$A$2:$A$298,0.95,157,1)</f>
        <v>2.2207283631541319E-6</v>
      </c>
    </row>
    <row r="382" spans="1:5" x14ac:dyDescent="0.2">
      <c r="A382" s="1">
        <v>46631</v>
      </c>
      <c r="B382" s="2">
        <v>-8.2300000000000002E-8</v>
      </c>
      <c r="C382" s="2">
        <f>_xlfn.FORECAST.ETS(A382,$B$2:$B$298,$A$2:$A$298,157,1)</f>
        <v>-8.2281761890212796E-8</v>
      </c>
      <c r="D382" s="2">
        <f>C382-_xlfn.FORECAST.ETS.CONFINT(A382,$B$2:$B$298,$A$2:$A$298,0.95,157,1)</f>
        <v>-2.4100068350958301E-6</v>
      </c>
      <c r="E382" s="2">
        <f>C382+_xlfn.FORECAST.ETS.CONFINT(A382,$B$2:$B$298,$A$2:$A$298,0.95,157,1)</f>
        <v>2.2454433113154044E-6</v>
      </c>
    </row>
    <row r="383" spans="1:5" x14ac:dyDescent="0.2">
      <c r="A383" s="1">
        <v>46661</v>
      </c>
      <c r="B383" s="2">
        <v>-7.6599999999999998E-8</v>
      </c>
      <c r="C383" s="2">
        <f>_xlfn.FORECAST.ETS(A383,$B$2:$B$298,$A$2:$A$298,157,1)</f>
        <v>-7.6555996382765758E-8</v>
      </c>
      <c r="D383" s="2">
        <f>C383-_xlfn.FORECAST.ETS.CONFINT(A383,$B$2:$B$298,$A$2:$A$298,0.95,157,1)</f>
        <v>-2.4202075864469153E-6</v>
      </c>
      <c r="E383" s="2">
        <f>C383+_xlfn.FORECAST.ETS.CONFINT(A383,$B$2:$B$298,$A$2:$A$298,0.95,157,1)</f>
        <v>2.2670955936813841E-6</v>
      </c>
    </row>
    <row r="384" spans="1:5" x14ac:dyDescent="0.2">
      <c r="A384" s="1">
        <v>46692</v>
      </c>
      <c r="B384" s="2">
        <v>-4.7699999999999997E-8</v>
      </c>
      <c r="C384" s="2">
        <f>_xlfn.FORECAST.ETS(A384,$B$2:$B$298,$A$2:$A$298,157,1)</f>
        <v>-4.7695042422928181E-8</v>
      </c>
      <c r="D384" s="2">
        <f>C384-_xlfn.FORECAST.ETS.CONFINT(A384,$B$2:$B$298,$A$2:$A$298,0.95,157,1)</f>
        <v>-2.4072599110861667E-6</v>
      </c>
      <c r="E384" s="2">
        <f>C384+_xlfn.FORECAST.ETS.CONFINT(A384,$B$2:$B$298,$A$2:$A$298,0.95,157,1)</f>
        <v>2.3118698262403103E-6</v>
      </c>
    </row>
    <row r="385" spans="1:5" x14ac:dyDescent="0.2">
      <c r="A385" s="1">
        <v>46722</v>
      </c>
      <c r="B385" s="2">
        <v>1.0899999999999999E-6</v>
      </c>
      <c r="C385" s="2">
        <f>_xlfn.FORECAST.ETS(A385,$B$2:$B$298,$A$2:$A$298,157,1)</f>
        <v>1.0890992722275052E-6</v>
      </c>
      <c r="D385" s="2">
        <f>C385-_xlfn.FORECAST.ETS.CONFINT(A385,$B$2:$B$298,$A$2:$A$298,0.95,157,1)</f>
        <v>-1.286366181904464E-6</v>
      </c>
      <c r="E385" s="2">
        <f>C385+_xlfn.FORECAST.ETS.CONFINT(A385,$B$2:$B$298,$A$2:$A$298,0.95,157,1)</f>
        <v>3.4645647263594744E-6</v>
      </c>
    </row>
    <row r="386" spans="1:5" x14ac:dyDescent="0.2">
      <c r="A386" s="1">
        <v>46753</v>
      </c>
      <c r="B386" s="2">
        <v>3.5999999999999999E-7</v>
      </c>
      <c r="C386" s="2">
        <f>_xlfn.FORECAST.ETS(A386,$B$2:$B$298,$A$2:$A$298,157,1)</f>
        <v>3.5968369132145747E-7</v>
      </c>
      <c r="D386" s="2">
        <f>C386-_xlfn.FORECAST.ETS.CONFINT(A386,$B$2:$B$298,$A$2:$A$298,0.95,157,1)</f>
        <v>-2.0316701855712518E-6</v>
      </c>
      <c r="E386" s="2">
        <f>C386+_xlfn.FORECAST.ETS.CONFINT(A386,$B$2:$B$298,$A$2:$A$298,0.95,157,1)</f>
        <v>2.7510375682141667E-6</v>
      </c>
    </row>
    <row r="387" spans="1:5" x14ac:dyDescent="0.2">
      <c r="A387" s="1">
        <v>46784</v>
      </c>
      <c r="B387" s="2">
        <v>-9.7800000000000002E-8</v>
      </c>
      <c r="C387" s="2">
        <f>_xlfn.FORECAST.ETS(A387,$B$2:$B$298,$A$2:$A$298,157,1)</f>
        <v>-9.7839996568510376E-8</v>
      </c>
      <c r="D387" s="2">
        <f>C387-_xlfn.FORECAST.ETS.CONFINT(A387,$B$2:$B$298,$A$2:$A$298,0.95,157,1)</f>
        <v>-2.5050706497427328E-6</v>
      </c>
      <c r="E387" s="2">
        <f>C387+_xlfn.FORECAST.ETS.CONFINT(A387,$B$2:$B$298,$A$2:$A$298,0.95,157,1)</f>
        <v>2.3093906566057123E-6</v>
      </c>
    </row>
    <row r="388" spans="1:5" x14ac:dyDescent="0.2">
      <c r="A388" s="1">
        <v>46813</v>
      </c>
      <c r="B388" s="2">
        <v>-9.8199999999999996E-9</v>
      </c>
      <c r="C388" s="2">
        <f>_xlfn.FORECAST.ETS(A388,$B$2:$B$298,$A$2:$A$298,157,1)</f>
        <v>-9.8221059048569523E-9</v>
      </c>
      <c r="D388" s="2">
        <f>C388-_xlfn.FORECAST.ETS.CONFINT(A388,$B$2:$B$298,$A$2:$A$298,0.95,157,1)</f>
        <v>-2.4329183914072449E-6</v>
      </c>
      <c r="E388" s="2">
        <f>C388+_xlfn.FORECAST.ETS.CONFINT(A388,$B$2:$B$298,$A$2:$A$298,0.95,157,1)</f>
        <v>2.4132741795975312E-6</v>
      </c>
    </row>
    <row r="389" spans="1:5" x14ac:dyDescent="0.2">
      <c r="A389" s="1">
        <v>46844</v>
      </c>
      <c r="B389" s="2">
        <v>-1.0999999999999999E-8</v>
      </c>
      <c r="C389" s="2">
        <f>_xlfn.FORECAST.ETS(A389,$B$2:$B$298,$A$2:$A$298,157,1)</f>
        <v>-1.1037273089648133E-8</v>
      </c>
      <c r="D389" s="2">
        <f>C389-_xlfn.FORECAST.ETS.CONFINT(A389,$B$2:$B$298,$A$2:$A$298,0.95,157,1)</f>
        <v>-2.4499885362593502E-6</v>
      </c>
      <c r="E389" s="2">
        <f>C389+_xlfn.FORECAST.ETS.CONFINT(A389,$B$2:$B$298,$A$2:$A$298,0.95,157,1)</f>
        <v>2.4279139900800537E-6</v>
      </c>
    </row>
    <row r="390" spans="1:5" x14ac:dyDescent="0.2">
      <c r="A390" s="1">
        <v>46874</v>
      </c>
      <c r="B390" s="2">
        <v>-2.7500000000000001E-7</v>
      </c>
      <c r="C390" s="2">
        <f>_xlfn.FORECAST.ETS(A390,$B$2:$B$298,$A$2:$A$298,157,1)</f>
        <v>-2.7535270955157083E-7</v>
      </c>
      <c r="D390" s="2">
        <f>C390-_xlfn.FORECAST.ETS.CONFINT(A390,$B$2:$B$298,$A$2:$A$298,0.95,157,1)</f>
        <v>-2.730148772236228E-6</v>
      </c>
      <c r="E390" s="2">
        <f>C390+_xlfn.FORECAST.ETS.CONFINT(A390,$B$2:$B$298,$A$2:$A$298,0.95,157,1)</f>
        <v>2.1794433531330865E-6</v>
      </c>
    </row>
    <row r="391" spans="1:5" x14ac:dyDescent="0.2">
      <c r="A391" s="1">
        <v>46905</v>
      </c>
      <c r="B391" s="2">
        <v>-2.04E-7</v>
      </c>
      <c r="C391" s="2">
        <f>_xlfn.FORECAST.ETS(A391,$B$2:$B$298,$A$2:$A$298,157,1)</f>
        <v>-2.0366210117016477E-7</v>
      </c>
      <c r="D391" s="2">
        <f>C391-_xlfn.FORECAST.ETS.CONFINT(A391,$B$2:$B$298,$A$2:$A$298,0.95,157,1)</f>
        <v>-2.6742932493722108E-6</v>
      </c>
      <c r="E391" s="2">
        <f>C391+_xlfn.FORECAST.ETS.CONFINT(A391,$B$2:$B$298,$A$2:$A$298,0.95,157,1)</f>
        <v>2.2669690470318816E-6</v>
      </c>
    </row>
    <row r="392" spans="1:5" x14ac:dyDescent="0.2">
      <c r="A392" s="1">
        <v>46935</v>
      </c>
      <c r="B392" s="2">
        <v>-2.6899999999999999E-7</v>
      </c>
      <c r="C392" s="2">
        <f>_xlfn.FORECAST.ETS(A392,$B$2:$B$298,$A$2:$A$298,157,1)</f>
        <v>-2.6937786979572863E-7</v>
      </c>
      <c r="D392" s="2">
        <f>C392-_xlfn.FORECAST.ETS.CONFINT(A392,$B$2:$B$298,$A$2:$A$298,0.95,157,1)</f>
        <v>-2.7558348417308861E-6</v>
      </c>
      <c r="E392" s="2">
        <f>C392+_xlfn.FORECAST.ETS.CONFINT(A392,$B$2:$B$298,$A$2:$A$298,0.95,157,1)</f>
        <v>2.217079102139429E-6</v>
      </c>
    </row>
    <row r="393" spans="1:5" x14ac:dyDescent="0.2">
      <c r="A393" s="1">
        <v>46966</v>
      </c>
      <c r="B393" s="2">
        <v>-2.5199999999999998E-7</v>
      </c>
      <c r="C393" s="2">
        <f>_xlfn.FORECAST.ETS(A393,$B$2:$B$298,$A$2:$A$298,157,1)</f>
        <v>-2.5217144172976436E-7</v>
      </c>
      <c r="D393" s="2">
        <f>C393-_xlfn.FORECAST.ETS.CONFINT(A393,$B$2:$B$298,$A$2:$A$298,0.95,157,1)</f>
        <v>-2.754445416280538E-6</v>
      </c>
      <c r="E393" s="2">
        <f>C393+_xlfn.FORECAST.ETS.CONFINT(A393,$B$2:$B$298,$A$2:$A$298,0.95,157,1)</f>
        <v>2.2501025328210089E-6</v>
      </c>
    </row>
    <row r="394" spans="1:5" x14ac:dyDescent="0.2">
      <c r="A394" s="1">
        <v>46997</v>
      </c>
      <c r="B394" s="2">
        <v>-2.3200000000000001E-7</v>
      </c>
      <c r="C394" s="2">
        <f>_xlfn.FORECAST.ETS(A394,$B$2:$B$298,$A$2:$A$298,157,1)</f>
        <v>-2.3215349177815401E-7</v>
      </c>
      <c r="D394" s="2">
        <f>C394-_xlfn.FORECAST.ETS.CONFINT(A394,$B$2:$B$298,$A$2:$A$298,0.95,157,1)</f>
        <v>-2.7502360773260025E-6</v>
      </c>
      <c r="E394" s="2">
        <f>C394+_xlfn.FORECAST.ETS.CONFINT(A394,$B$2:$B$298,$A$2:$A$298,0.95,157,1)</f>
        <v>2.2859290937696946E-6</v>
      </c>
    </row>
    <row r="395" spans="1:5" x14ac:dyDescent="0.2">
      <c r="A395" s="1">
        <v>47027</v>
      </c>
      <c r="B395" s="2">
        <v>-4.0399999999999998E-8</v>
      </c>
      <c r="C395" s="2">
        <f>_xlfn.FORECAST.ETS(A395,$B$2:$B$298,$A$2:$A$298,157,1)</f>
        <v>-4.0427413030161703E-8</v>
      </c>
      <c r="D395" s="2">
        <f>C395-_xlfn.FORECAST.ETS.CONFINT(A395,$B$2:$B$298,$A$2:$A$298,0.95,157,1)</f>
        <v>-2.5743106366508276E-6</v>
      </c>
      <c r="E395" s="2">
        <f>C395+_xlfn.FORECAST.ETS.CONFINT(A395,$B$2:$B$298,$A$2:$A$298,0.95,157,1)</f>
        <v>2.4934558105905039E-6</v>
      </c>
    </row>
    <row r="396" spans="1:5" x14ac:dyDescent="0.2">
      <c r="A396" s="1">
        <v>47058</v>
      </c>
      <c r="B396" s="2">
        <v>-1.4600000000000001E-7</v>
      </c>
      <c r="C396" s="2">
        <f>_xlfn.FORECAST.ETS(A396,$B$2:$B$298,$A$2:$A$298,157,1)</f>
        <v>-1.4611620846553989E-7</v>
      </c>
      <c r="D396" s="2">
        <f>C396-_xlfn.FORECAST.ETS.CONFINT(A396,$B$2:$B$298,$A$2:$A$298,0.95,157,1)</f>
        <v>-2.6957925054727781E-6</v>
      </c>
      <c r="E396" s="2">
        <f>C396+_xlfn.FORECAST.ETS.CONFINT(A396,$B$2:$B$298,$A$2:$A$298,0.95,157,1)</f>
        <v>2.4035600885416981E-6</v>
      </c>
    </row>
    <row r="397" spans="1:5" x14ac:dyDescent="0.2">
      <c r="A397" s="1">
        <v>47088</v>
      </c>
      <c r="B397" s="2">
        <v>-1.11E-7</v>
      </c>
      <c r="C397" s="2">
        <f>_xlfn.FORECAST.ETS(A397,$B$2:$B$298,$A$2:$A$298,157,1)</f>
        <v>-1.1139881829486041E-7</v>
      </c>
      <c r="D397" s="2">
        <f>C397-_xlfn.FORECAST.ETS.CONFINT(A397,$B$2:$B$298,$A$2:$A$298,0.95,157,1)</f>
        <v>-2.676861022118541E-6</v>
      </c>
      <c r="E397" s="2">
        <f>C397+_xlfn.FORECAST.ETS.CONFINT(A397,$B$2:$B$298,$A$2:$A$298,0.95,157,1)</f>
        <v>2.4540633855288204E-6</v>
      </c>
    </row>
    <row r="398" spans="1:5" x14ac:dyDescent="0.2">
      <c r="A398" s="1">
        <v>47119</v>
      </c>
      <c r="B398" s="2">
        <v>-1.35E-7</v>
      </c>
      <c r="C398" s="2">
        <f>_xlfn.FORECAST.ETS(A398,$B$2:$B$298,$A$2:$A$298,157,1)</f>
        <v>-1.3452776976922252E-7</v>
      </c>
      <c r="D398" s="2">
        <f>C398-_xlfn.FORECAST.ETS.CONFINT(A398,$B$2:$B$298,$A$2:$A$298,0.95,157,1)</f>
        <v>-2.7157691021544487E-6</v>
      </c>
      <c r="E398" s="2">
        <f>C398+_xlfn.FORECAST.ETS.CONFINT(A398,$B$2:$B$298,$A$2:$A$298,0.95,157,1)</f>
        <v>2.4467135626160039E-6</v>
      </c>
    </row>
    <row r="399" spans="1:5" x14ac:dyDescent="0.2">
      <c r="A399" s="1">
        <v>47150</v>
      </c>
      <c r="B399" s="2">
        <v>-1.2800000000000001E-7</v>
      </c>
      <c r="C399" s="2">
        <f>_xlfn.FORECAST.ETS(A399,$B$2:$B$298,$A$2:$A$298,157,1)</f>
        <v>-1.2805499627526104E-7</v>
      </c>
      <c r="D399" s="2">
        <f>C399-_xlfn.FORECAST.ETS.CONFINT(A399,$B$2:$B$298,$A$2:$A$298,0.95,157,1)</f>
        <v>-2.7250690577897945E-6</v>
      </c>
      <c r="E399" s="2">
        <f>C399+_xlfn.FORECAST.ETS.CONFINT(A399,$B$2:$B$298,$A$2:$A$298,0.95,157,1)</f>
        <v>2.4689590652392725E-6</v>
      </c>
    </row>
    <row r="400" spans="1:5" x14ac:dyDescent="0.2">
      <c r="A400" s="1">
        <v>47178</v>
      </c>
      <c r="B400" s="2">
        <v>-1.3300000000000001E-7</v>
      </c>
      <c r="C400" s="2">
        <f>_xlfn.FORECAST.ETS(A400,$B$2:$B$298,$A$2:$A$298,157,1)</f>
        <v>-1.3268988243636803E-7</v>
      </c>
      <c r="D400" s="2">
        <f>C400-_xlfn.FORECAST.ETS.CONFINT(A400,$B$2:$B$298,$A$2:$A$298,0.95,157,1)</f>
        <v>-2.7454706432742491E-6</v>
      </c>
      <c r="E400" s="2">
        <f>C400+_xlfn.FORECAST.ETS.CONFINT(A400,$B$2:$B$298,$A$2:$A$298,0.95,157,1)</f>
        <v>2.480090878401513E-6</v>
      </c>
    </row>
    <row r="401" spans="1:5" x14ac:dyDescent="0.2">
      <c r="A401" s="1">
        <v>47209</v>
      </c>
      <c r="B401" s="2">
        <v>-1.2499999999999999E-7</v>
      </c>
      <c r="C401" s="2">
        <f>_xlfn.FORECAST.ETS(A401,$B$2:$B$298,$A$2:$A$298,157,1)</f>
        <v>-1.2522762455913251E-7</v>
      </c>
      <c r="D401" s="2">
        <f>C401-_xlfn.FORECAST.ETS.CONFINT(A401,$B$2:$B$298,$A$2:$A$298,0.95,157,1)</f>
        <v>-2.753769415628968E-6</v>
      </c>
      <c r="E401" s="2">
        <f>C401+_xlfn.FORECAST.ETS.CONFINT(A401,$B$2:$B$298,$A$2:$A$298,0.95,157,1)</f>
        <v>2.5033141665107026E-6</v>
      </c>
    </row>
    <row r="402" spans="1:5" x14ac:dyDescent="0.2">
      <c r="A402" s="1">
        <v>47239</v>
      </c>
      <c r="B402" s="2">
        <v>-1.1899999999999999E-7</v>
      </c>
      <c r="C402" s="2">
        <f>_xlfn.FORECAST.ETS(A402,$B$2:$B$298,$A$2:$A$298,157,1)</f>
        <v>-1.1903964984286557E-7</v>
      </c>
      <c r="D402" s="2">
        <f>C402-_xlfn.FORECAST.ETS.CONFINT(A402,$B$2:$B$298,$A$2:$A$298,0.95,157,1)</f>
        <v>-2.7633371541297775E-6</v>
      </c>
      <c r="E402" s="2">
        <f>C402+_xlfn.FORECAST.ETS.CONFINT(A402,$B$2:$B$298,$A$2:$A$298,0.95,157,1)</f>
        <v>2.525257854444046E-6</v>
      </c>
    </row>
    <row r="403" spans="1:5" x14ac:dyDescent="0.2">
      <c r="A403" s="1">
        <v>47270</v>
      </c>
      <c r="B403" s="2">
        <v>-1.11E-7</v>
      </c>
      <c r="C403" s="2">
        <f>_xlfn.FORECAST.ETS(A403,$B$2:$B$298,$A$2:$A$298,157,1)</f>
        <v>-1.1079919318469958E-7</v>
      </c>
      <c r="D403" s="2">
        <f>C403-_xlfn.FORECAST.ETS.CONFINT(A403,$B$2:$B$298,$A$2:$A$298,0.95,157,1)</f>
        <v>-2.7708474373754628E-6</v>
      </c>
      <c r="E403" s="2">
        <f>C403+_xlfn.FORECAST.ETS.CONFINT(A403,$B$2:$B$298,$A$2:$A$298,0.95,157,1)</f>
        <v>2.5492490510060637E-6</v>
      </c>
    </row>
    <row r="404" spans="1:5" x14ac:dyDescent="0.2">
      <c r="A404" s="1">
        <v>47300</v>
      </c>
      <c r="B404" s="2">
        <v>-1.01E-7</v>
      </c>
      <c r="C404" s="2">
        <f>_xlfn.FORECAST.ETS(A404,$B$2:$B$298,$A$2:$A$298,157,1)</f>
        <v>-1.0105440267253379E-7</v>
      </c>
      <c r="D404" s="2">
        <f>C404-_xlfn.FORECAST.ETS.CONFINT(A404,$B$2:$B$298,$A$2:$A$298,0.95,157,1)</f>
        <v>-2.7768487490338889E-6</v>
      </c>
      <c r="E404" s="2">
        <f>C404+_xlfn.FORECAST.ETS.CONFINT(A404,$B$2:$B$298,$A$2:$A$298,0.95,157,1)</f>
        <v>2.5747399436888214E-6</v>
      </c>
    </row>
    <row r="405" spans="1:5" x14ac:dyDescent="0.2">
      <c r="A405" s="1">
        <v>47331</v>
      </c>
      <c r="B405" s="2">
        <v>-1.05E-7</v>
      </c>
      <c r="C405" s="2">
        <f>_xlfn.FORECAST.ETS(A405,$B$2:$B$298,$A$2:$A$298,157,1)</f>
        <v>-1.0526758428004499E-7</v>
      </c>
      <c r="D405" s="2">
        <f>C405-_xlfn.FORECAST.ETS.CONFINT(A405,$B$2:$B$298,$A$2:$A$298,0.95,157,1)</f>
        <v>-2.7968037227806491E-6</v>
      </c>
      <c r="E405" s="2">
        <f>C405+_xlfn.FORECAST.ETS.CONFINT(A405,$B$2:$B$298,$A$2:$A$298,0.95,157,1)</f>
        <v>2.5862685542205591E-6</v>
      </c>
    </row>
    <row r="406" spans="1:5" x14ac:dyDescent="0.2">
      <c r="A406" s="1">
        <v>47362</v>
      </c>
      <c r="B406" s="2">
        <v>-1.02E-7</v>
      </c>
      <c r="C406" s="2">
        <f>_xlfn.FORECAST.ETS(A406,$B$2:$B$298,$A$2:$A$298,157,1)</f>
        <v>-1.0245537879745634E-7</v>
      </c>
      <c r="D406" s="2">
        <f>C406-_xlfn.FORECAST.ETS.CONFINT(A406,$B$2:$B$298,$A$2:$A$298,0.95,157,1)</f>
        <v>-2.8097293194643542E-6</v>
      </c>
      <c r="E406" s="2">
        <f>C406+_xlfn.FORECAST.ETS.CONFINT(A406,$B$2:$B$298,$A$2:$A$298,0.95,157,1)</f>
        <v>2.6048185618694411E-6</v>
      </c>
    </row>
    <row r="407" spans="1:5" x14ac:dyDescent="0.2">
      <c r="A407" s="1">
        <v>47392</v>
      </c>
      <c r="B407" s="2">
        <v>-9.9999999999999995E-8</v>
      </c>
      <c r="C407" s="2">
        <f>_xlfn.FORECAST.ETS(A407,$B$2:$B$298,$A$2:$A$298,157,1)</f>
        <v>-1.0000981381479954E-7</v>
      </c>
      <c r="D407" s="2">
        <f>C407-_xlfn.FORECAST.ETS.CONFINT(A407,$B$2:$B$298,$A$2:$A$298,0.95,157,1)</f>
        <v>-2.8230178793157164E-6</v>
      </c>
      <c r="E407" s="2">
        <f>C407+_xlfn.FORECAST.ETS.CONFINT(A407,$B$2:$B$298,$A$2:$A$298,0.95,157,1)</f>
        <v>2.6229982516861177E-6</v>
      </c>
    </row>
    <row r="408" spans="1:5" x14ac:dyDescent="0.2">
      <c r="A408" s="1">
        <v>47423</v>
      </c>
      <c r="B408" s="2">
        <v>-9.7899999999999997E-8</v>
      </c>
      <c r="C408" s="2">
        <f>_xlfn.FORECAST.ETS(A408,$B$2:$B$298,$A$2:$A$298,157,1)</f>
        <v>-9.7935355609171485E-8</v>
      </c>
      <c r="D408" s="2">
        <f>C408-_xlfn.FORECAST.ETS.CONFINT(A408,$B$2:$B$298,$A$2:$A$298,0.95,157,1)</f>
        <v>-2.8366741740523106E-6</v>
      </c>
      <c r="E408" s="2">
        <f>C408+_xlfn.FORECAST.ETS.CONFINT(A408,$B$2:$B$298,$A$2:$A$298,0.95,157,1)</f>
        <v>2.6408034628339673E-6</v>
      </c>
    </row>
    <row r="409" spans="1:5" x14ac:dyDescent="0.2">
      <c r="A409" s="1">
        <v>47453</v>
      </c>
      <c r="B409" s="2">
        <v>-9.5599999999999996E-8</v>
      </c>
      <c r="C409" s="2">
        <f>_xlfn.FORECAST.ETS(A409,$B$2:$B$298,$A$2:$A$298,157,1)</f>
        <v>-9.5620692665469927E-8</v>
      </c>
      <c r="D409" s="2">
        <f>C409-_xlfn.FORECAST.ETS.CONFINT(A409,$B$2:$B$298,$A$2:$A$298,0.95,157,1)</f>
        <v>-2.8500871906088671E-6</v>
      </c>
      <c r="E409" s="2">
        <f>C409+_xlfn.FORECAST.ETS.CONFINT(A409,$B$2:$B$298,$A$2:$A$298,0.95,157,1)</f>
        <v>2.6588458052779275E-6</v>
      </c>
    </row>
    <row r="410" spans="1:5" x14ac:dyDescent="0.2">
      <c r="A410" s="1">
        <v>47484</v>
      </c>
      <c r="B410" s="2">
        <v>5.9599999999999998E-8</v>
      </c>
      <c r="C410" s="2">
        <f>_xlfn.FORECAST.ETS(A410,$B$2:$B$298,$A$2:$A$298,157,1)</f>
        <v>5.9619046571389468E-8</v>
      </c>
      <c r="D410" s="2">
        <f>C410-_xlfn.FORECAST.ETS.CONFINT(A410,$B$2:$B$298,$A$2:$A$298,0.95,157,1)</f>
        <v>-2.7105723490914507E-6</v>
      </c>
      <c r="E410" s="2">
        <f>C410+_xlfn.FORECAST.ETS.CONFINT(A410,$B$2:$B$298,$A$2:$A$298,0.95,157,1)</f>
        <v>2.8298104422342296E-6</v>
      </c>
    </row>
    <row r="411" spans="1:5" x14ac:dyDescent="0.2">
      <c r="A411" s="1">
        <v>47515</v>
      </c>
      <c r="B411" s="2">
        <v>-8.4600000000000003E-8</v>
      </c>
      <c r="C411" s="2">
        <f>_xlfn.FORECAST.ETS(A411,$B$2:$B$298,$A$2:$A$298,157,1)</f>
        <v>-8.4589718451148516E-8</v>
      </c>
      <c r="D411" s="2">
        <f>C411-_xlfn.FORECAST.ETS.CONFINT(A411,$B$2:$B$298,$A$2:$A$298,0.95,157,1)</f>
        <v>-2.8705035151197739E-6</v>
      </c>
      <c r="E411" s="2">
        <f>C411+_xlfn.FORECAST.ETS.CONFINT(A411,$B$2:$B$298,$A$2:$A$298,0.95,157,1)</f>
        <v>2.7013240782174767E-6</v>
      </c>
    </row>
    <row r="412" spans="1:5" x14ac:dyDescent="0.2">
      <c r="A412" s="1">
        <v>47543</v>
      </c>
      <c r="B412" s="2">
        <v>-8.8500000000000005E-8</v>
      </c>
      <c r="C412" s="2">
        <f>_xlfn.FORECAST.ETS(A412,$B$2:$B$298,$A$2:$A$298,157,1)</f>
        <v>-8.8493991320657721E-8</v>
      </c>
      <c r="D412" s="2">
        <f>C412-_xlfn.FORECAST.ETS.CONFINT(A412,$B$2:$B$298,$A$2:$A$298,0.95,157,1)</f>
        <v>-2.8901279709423179E-6</v>
      </c>
      <c r="E412" s="2">
        <f>C412+_xlfn.FORECAST.ETS.CONFINT(A412,$B$2:$B$298,$A$2:$A$298,0.95,157,1)</f>
        <v>2.7131399883010022E-6</v>
      </c>
    </row>
    <row r="413" spans="1:5" x14ac:dyDescent="0.2">
      <c r="A413" s="1">
        <v>47574</v>
      </c>
      <c r="B413" s="2">
        <v>-8.8899999999999995E-8</v>
      </c>
      <c r="C413" s="2">
        <f>_xlfn.FORECAST.ETS(A413,$B$2:$B$298,$A$2:$A$298,157,1)</f>
        <v>-8.8896321847272053E-8</v>
      </c>
      <c r="D413" s="2">
        <f>C413-_xlfn.FORECAST.ETS.CONFINT(A413,$B$2:$B$298,$A$2:$A$298,0.95,157,1)</f>
        <v>-2.9062485388049637E-6</v>
      </c>
      <c r="E413" s="2">
        <f>C413+_xlfn.FORECAST.ETS.CONFINT(A413,$B$2:$B$298,$A$2:$A$298,0.95,157,1)</f>
        <v>2.7284558951104196E-6</v>
      </c>
    </row>
    <row r="414" spans="1:5" x14ac:dyDescent="0.2">
      <c r="A414" s="1">
        <v>47604</v>
      </c>
      <c r="B414" s="2">
        <v>-8.8800000000000001E-8</v>
      </c>
      <c r="C414" s="2">
        <f>_xlfn.FORECAST.ETS(A414,$B$2:$B$298,$A$2:$A$298,157,1)</f>
        <v>-8.8777184608297592E-8</v>
      </c>
      <c r="D414" s="2">
        <f>C414-_xlfn.FORECAST.ETS.CONFINT(A414,$B$2:$B$298,$A$2:$A$298,0.95,157,1)</f>
        <v>-2.9218459596703174E-6</v>
      </c>
      <c r="E414" s="2">
        <f>C414+_xlfn.FORECAST.ETS.CONFINT(A414,$B$2:$B$298,$A$2:$A$298,0.95,157,1)</f>
        <v>2.744291590453722E-6</v>
      </c>
    </row>
    <row r="415" spans="1:5" x14ac:dyDescent="0.2">
      <c r="A415" s="1">
        <v>47635</v>
      </c>
      <c r="B415" s="2">
        <v>-8.8500000000000005E-8</v>
      </c>
      <c r="C415" s="2">
        <f>_xlfn.FORECAST.ETS(A415,$B$2:$B$298,$A$2:$A$298,157,1)</f>
        <v>-8.8507040799692156E-8</v>
      </c>
      <c r="D415" s="2">
        <f>C415-_xlfn.FORECAST.ETS.CONFINT(A415,$B$2:$B$298,$A$2:$A$298,0.95,157,1)</f>
        <v>-2.9372909552378059E-6</v>
      </c>
      <c r="E415" s="2">
        <f>C415+_xlfn.FORECAST.ETS.CONFINT(A415,$B$2:$B$298,$A$2:$A$298,0.95,157,1)</f>
        <v>2.7602768736384218E-6</v>
      </c>
    </row>
    <row r="416" spans="1:5" x14ac:dyDescent="0.2">
      <c r="A416" s="1">
        <v>47665</v>
      </c>
      <c r="B416" s="2">
        <v>-8.8100000000000001E-8</v>
      </c>
      <c r="C416" s="2">
        <f>_xlfn.FORECAST.ETS(A416,$B$2:$B$298,$A$2:$A$298,157,1)</f>
        <v>-8.8074899670518392E-8</v>
      </c>
      <c r="D416" s="2">
        <f>C416-_xlfn.FORECAST.ETS.CONFINT(A416,$B$2:$B$298,$A$2:$A$298,0.95,157,1)</f>
        <v>-2.9525727895408989E-6</v>
      </c>
      <c r="E416" s="2">
        <f>C416+_xlfn.FORECAST.ETS.CONFINT(A416,$B$2:$B$298,$A$2:$A$298,0.95,157,1)</f>
        <v>2.7764229901998625E-6</v>
      </c>
    </row>
    <row r="417" spans="1:5" x14ac:dyDescent="0.2">
      <c r="A417" s="1">
        <v>47696</v>
      </c>
      <c r="B417" s="2">
        <v>-8.7499999999999996E-8</v>
      </c>
      <c r="C417" s="2">
        <f>_xlfn.FORECAST.ETS(A417,$B$2:$B$298,$A$2:$A$298,157,1)</f>
        <v>-8.7537065510230634E-8</v>
      </c>
      <c r="D417" s="2">
        <f>C417-_xlfn.FORECAST.ETS.CONFINT(A417,$B$2:$B$298,$A$2:$A$298,0.95,157,1)</f>
        <v>-2.9677480160915673E-6</v>
      </c>
      <c r="E417" s="2">
        <f>C417+_xlfn.FORECAST.ETS.CONFINT(A417,$B$2:$B$298,$A$2:$A$298,0.95,157,1)</f>
        <v>2.7926738850711059E-6</v>
      </c>
    </row>
    <row r="418" spans="1:5" x14ac:dyDescent="0.2">
      <c r="A418" s="1">
        <v>47727</v>
      </c>
      <c r="B418" s="2">
        <v>-8.6999999999999998E-8</v>
      </c>
      <c r="C418" s="2">
        <f>_xlfn.FORECAST.ETS(A418,$B$2:$B$298,$A$2:$A$298,157,1)</f>
        <v>-8.6962259072849963E-8</v>
      </c>
      <c r="D418" s="2">
        <f>C418-_xlfn.FORECAST.ETS.CONFINT(A418,$B$2:$B$298,$A$2:$A$298,0.95,157,1)</f>
        <v>-2.9828855994562494E-6</v>
      </c>
      <c r="E418" s="2">
        <f>C418+_xlfn.FORECAST.ETS.CONFINT(A418,$B$2:$B$298,$A$2:$A$298,0.95,157,1)</f>
        <v>2.8089610813105493E-6</v>
      </c>
    </row>
    <row r="419" spans="1:5" x14ac:dyDescent="0.2">
      <c r="A419" s="1">
        <v>47757</v>
      </c>
      <c r="B419" s="2">
        <v>-8.6400000000000006E-8</v>
      </c>
      <c r="C419" s="2">
        <f>_xlfn.FORECAST.ETS(A419,$B$2:$B$298,$A$2:$A$298,157,1)</f>
        <v>-8.6352340572595365E-8</v>
      </c>
      <c r="D419" s="2">
        <f>C419-_xlfn.FORECAST.ETS.CONFINT(A419,$B$2:$B$298,$A$2:$A$298,0.95,157,1)</f>
        <v>-2.9979876383981362E-6</v>
      </c>
      <c r="E419" s="2">
        <f>C419+_xlfn.FORECAST.ETS.CONFINT(A419,$B$2:$B$298,$A$2:$A$298,0.95,157,1)</f>
        <v>2.8252829572529458E-6</v>
      </c>
    </row>
    <row r="420" spans="1:5" x14ac:dyDescent="0.2">
      <c r="A420" s="1">
        <v>47788</v>
      </c>
      <c r="B420" s="2">
        <v>-8.5700000000000006E-8</v>
      </c>
      <c r="C420" s="2">
        <f>_xlfn.FORECAST.ETS(A420,$B$2:$B$298,$A$2:$A$298,157,1)</f>
        <v>-8.5732238623627047E-8</v>
      </c>
      <c r="D420" s="2">
        <f>C420-_xlfn.FORECAST.ETS.CONFINT(A420,$B$2:$B$298,$A$2:$A$298,0.95,157,1)</f>
        <v>-3.0130792949586199E-6</v>
      </c>
      <c r="E420" s="2">
        <f>C420+_xlfn.FORECAST.ETS.CONFINT(A420,$B$2:$B$298,$A$2:$A$298,0.95,157,1)</f>
        <v>2.8416148177113661E-6</v>
      </c>
    </row>
    <row r="421" spans="1:5" x14ac:dyDescent="0.2">
      <c r="A421" s="1">
        <v>47818</v>
      </c>
      <c r="B421" s="2">
        <v>-8.5100000000000001E-8</v>
      </c>
      <c r="C421" s="2">
        <f>_xlfn.FORECAST.ETS(A421,$B$2:$B$298,$A$2:$A$298,157,1)</f>
        <v>-8.5111178662406033E-8</v>
      </c>
      <c r="D421" s="2">
        <f>C421-_xlfn.FORECAST.ETS.CONFINT(A421,$B$2:$B$298,$A$2:$A$298,0.95,157,1)</f>
        <v>-3.0281700230166225E-6</v>
      </c>
      <c r="E421" s="2">
        <f>C421+_xlfn.FORECAST.ETS.CONFINT(A421,$B$2:$B$298,$A$2:$A$298,0.95,157,1)</f>
        <v>2.8579476656918106E-6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FCC3-84D3-4EEE-A010-B25791A9C2BA}">
  <dimension ref="A1:E421"/>
  <sheetViews>
    <sheetView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</cols>
  <sheetData>
    <row r="1" spans="1:5" x14ac:dyDescent="0.2">
      <c r="A1" t="s">
        <v>0</v>
      </c>
      <c r="B1" t="s">
        <v>8</v>
      </c>
      <c r="C1" t="s">
        <v>25</v>
      </c>
      <c r="D1" t="s">
        <v>26</v>
      </c>
      <c r="E1" t="s">
        <v>27</v>
      </c>
    </row>
    <row r="2" spans="1:5" x14ac:dyDescent="0.2">
      <c r="A2" s="1">
        <v>35065</v>
      </c>
      <c r="B2" s="2">
        <v>167300</v>
      </c>
    </row>
    <row r="3" spans="1:5" x14ac:dyDescent="0.2">
      <c r="A3" s="1">
        <v>35096</v>
      </c>
      <c r="B3" s="2">
        <v>170900</v>
      </c>
    </row>
    <row r="4" spans="1:5" x14ac:dyDescent="0.2">
      <c r="A4" s="1">
        <v>35125</v>
      </c>
      <c r="B4" s="2">
        <v>185000</v>
      </c>
    </row>
    <row r="5" spans="1:5" x14ac:dyDescent="0.2">
      <c r="A5" s="1">
        <v>35156</v>
      </c>
      <c r="B5" s="2">
        <v>187800</v>
      </c>
    </row>
    <row r="6" spans="1:5" x14ac:dyDescent="0.2">
      <c r="A6" s="1">
        <v>35186</v>
      </c>
      <c r="B6" s="2">
        <v>188600</v>
      </c>
    </row>
    <row r="7" spans="1:5" x14ac:dyDescent="0.2">
      <c r="A7" s="1">
        <v>35217</v>
      </c>
      <c r="B7" s="2">
        <v>184000</v>
      </c>
    </row>
    <row r="8" spans="1:5" x14ac:dyDescent="0.2">
      <c r="A8" s="1">
        <v>35247</v>
      </c>
      <c r="B8" s="2">
        <v>175500</v>
      </c>
    </row>
    <row r="9" spans="1:5" x14ac:dyDescent="0.2">
      <c r="A9" s="1">
        <v>35278</v>
      </c>
      <c r="B9" s="2">
        <v>162300</v>
      </c>
    </row>
    <row r="10" spans="1:5" x14ac:dyDescent="0.2">
      <c r="A10" s="1">
        <v>35309</v>
      </c>
      <c r="B10" s="2">
        <v>172600</v>
      </c>
    </row>
    <row r="11" spans="1:5" x14ac:dyDescent="0.2">
      <c r="A11" s="1">
        <v>35339</v>
      </c>
      <c r="B11" s="2">
        <v>181600</v>
      </c>
    </row>
    <row r="12" spans="1:5" x14ac:dyDescent="0.2">
      <c r="A12" s="1">
        <v>35370</v>
      </c>
      <c r="B12" s="2">
        <v>174600</v>
      </c>
    </row>
    <row r="13" spans="1:5" x14ac:dyDescent="0.2">
      <c r="A13" s="1">
        <v>35400</v>
      </c>
      <c r="B13" s="2">
        <v>150400</v>
      </c>
    </row>
    <row r="14" spans="1:5" x14ac:dyDescent="0.2">
      <c r="A14" s="1">
        <v>35431</v>
      </c>
      <c r="B14" s="2">
        <v>165000</v>
      </c>
    </row>
    <row r="15" spans="1:5" x14ac:dyDescent="0.2">
      <c r="A15" s="1">
        <v>35462</v>
      </c>
      <c r="B15" s="2">
        <v>173700</v>
      </c>
    </row>
    <row r="16" spans="1:5" x14ac:dyDescent="0.2">
      <c r="A16" s="1">
        <v>35490</v>
      </c>
      <c r="B16" s="2">
        <v>175700</v>
      </c>
    </row>
    <row r="17" spans="1:2" x14ac:dyDescent="0.2">
      <c r="A17" s="1">
        <v>35521</v>
      </c>
      <c r="B17" s="2">
        <v>177000</v>
      </c>
    </row>
    <row r="18" spans="1:2" x14ac:dyDescent="0.2">
      <c r="A18" s="1">
        <v>35551</v>
      </c>
      <c r="B18" s="2">
        <v>170000</v>
      </c>
    </row>
    <row r="19" spans="1:2" x14ac:dyDescent="0.2">
      <c r="A19" s="1">
        <v>35582</v>
      </c>
      <c r="B19" s="2">
        <v>174500</v>
      </c>
    </row>
    <row r="20" spans="1:2" x14ac:dyDescent="0.2">
      <c r="A20" s="1">
        <v>35612</v>
      </c>
      <c r="B20" s="2">
        <v>174300</v>
      </c>
    </row>
    <row r="21" spans="1:2" x14ac:dyDescent="0.2">
      <c r="A21" s="1">
        <v>35643</v>
      </c>
      <c r="B21" s="2">
        <v>165700</v>
      </c>
    </row>
    <row r="22" spans="1:2" x14ac:dyDescent="0.2">
      <c r="A22" s="1">
        <v>35674</v>
      </c>
      <c r="B22" s="2">
        <v>134600</v>
      </c>
    </row>
    <row r="23" spans="1:2" x14ac:dyDescent="0.2">
      <c r="A23" s="1">
        <v>35704</v>
      </c>
      <c r="B23" s="2">
        <v>127500</v>
      </c>
    </row>
    <row r="24" spans="1:2" x14ac:dyDescent="0.2">
      <c r="A24" s="1">
        <v>35735</v>
      </c>
      <c r="B24" s="2">
        <v>127300</v>
      </c>
    </row>
    <row r="25" spans="1:2" x14ac:dyDescent="0.2">
      <c r="A25" s="1">
        <v>35765</v>
      </c>
      <c r="B25" s="2">
        <v>109100</v>
      </c>
    </row>
    <row r="26" spans="1:2" x14ac:dyDescent="0.2">
      <c r="A26" s="1">
        <v>35796</v>
      </c>
      <c r="B26" s="2">
        <v>115500</v>
      </c>
    </row>
    <row r="27" spans="1:2" x14ac:dyDescent="0.2">
      <c r="A27" s="1">
        <v>35827</v>
      </c>
      <c r="B27" s="2">
        <v>130000</v>
      </c>
    </row>
    <row r="28" spans="1:2" x14ac:dyDescent="0.2">
      <c r="A28" s="1">
        <v>35855</v>
      </c>
      <c r="B28" s="2">
        <v>120100</v>
      </c>
    </row>
    <row r="29" spans="1:2" x14ac:dyDescent="0.2">
      <c r="A29" s="1">
        <v>35886</v>
      </c>
      <c r="B29" s="2">
        <v>109500</v>
      </c>
    </row>
    <row r="30" spans="1:2" x14ac:dyDescent="0.2">
      <c r="A30" s="1">
        <v>35916</v>
      </c>
      <c r="B30" s="2">
        <v>107200</v>
      </c>
    </row>
    <row r="31" spans="1:2" x14ac:dyDescent="0.2">
      <c r="A31" s="1">
        <v>35947</v>
      </c>
      <c r="B31" s="2">
        <v>114600</v>
      </c>
    </row>
    <row r="32" spans="1:2" x14ac:dyDescent="0.2">
      <c r="A32" s="1">
        <v>35977</v>
      </c>
      <c r="B32" s="2">
        <v>88930</v>
      </c>
    </row>
    <row r="33" spans="1:2" x14ac:dyDescent="0.2">
      <c r="A33" s="1">
        <v>36008</v>
      </c>
      <c r="B33" s="2">
        <v>81660</v>
      </c>
    </row>
    <row r="34" spans="1:2" x14ac:dyDescent="0.2">
      <c r="A34" s="1">
        <v>36039</v>
      </c>
      <c r="B34" s="2">
        <v>54690</v>
      </c>
    </row>
    <row r="35" spans="1:2" x14ac:dyDescent="0.2">
      <c r="A35" s="1">
        <v>36069</v>
      </c>
      <c r="B35" s="2">
        <v>75170</v>
      </c>
    </row>
    <row r="36" spans="1:2" x14ac:dyDescent="0.2">
      <c r="A36" s="1">
        <v>36100</v>
      </c>
      <c r="B36" s="2">
        <v>80620</v>
      </c>
    </row>
    <row r="37" spans="1:2" x14ac:dyDescent="0.2">
      <c r="A37" s="1">
        <v>36130</v>
      </c>
      <c r="B37" s="2">
        <v>55890</v>
      </c>
    </row>
    <row r="38" spans="1:2" x14ac:dyDescent="0.2">
      <c r="A38" s="1">
        <v>36161</v>
      </c>
      <c r="B38" s="2">
        <v>52440</v>
      </c>
    </row>
    <row r="39" spans="1:2" x14ac:dyDescent="0.2">
      <c r="A39" s="1">
        <v>36192</v>
      </c>
      <c r="B39" s="2">
        <v>83430</v>
      </c>
    </row>
    <row r="40" spans="1:2" x14ac:dyDescent="0.2">
      <c r="A40" s="1">
        <v>36220</v>
      </c>
      <c r="B40" s="2">
        <v>83430</v>
      </c>
    </row>
    <row r="41" spans="1:2" x14ac:dyDescent="0.2">
      <c r="A41" s="1">
        <v>36251</v>
      </c>
      <c r="B41" s="2">
        <v>96420</v>
      </c>
    </row>
    <row r="42" spans="1:2" x14ac:dyDescent="0.2">
      <c r="A42" s="1">
        <v>36281</v>
      </c>
      <c r="B42" s="2">
        <v>74220</v>
      </c>
    </row>
    <row r="43" spans="1:2" x14ac:dyDescent="0.2">
      <c r="A43" s="1">
        <v>36312</v>
      </c>
      <c r="B43" s="2">
        <v>50640</v>
      </c>
    </row>
    <row r="44" spans="1:2" x14ac:dyDescent="0.2">
      <c r="A44" s="1">
        <v>36342</v>
      </c>
      <c r="B44" s="2">
        <v>36910</v>
      </c>
    </row>
    <row r="45" spans="1:2" x14ac:dyDescent="0.2">
      <c r="A45" s="1">
        <v>36373</v>
      </c>
      <c r="B45" s="2">
        <v>38260</v>
      </c>
    </row>
    <row r="46" spans="1:2" x14ac:dyDescent="0.2">
      <c r="A46" s="1">
        <v>36404</v>
      </c>
      <c r="B46" s="2">
        <v>42920</v>
      </c>
    </row>
    <row r="47" spans="1:2" x14ac:dyDescent="0.2">
      <c r="A47" s="1">
        <v>36434</v>
      </c>
      <c r="B47" s="2">
        <v>65100</v>
      </c>
    </row>
    <row r="48" spans="1:2" x14ac:dyDescent="0.2">
      <c r="A48" s="1">
        <v>36465</v>
      </c>
      <c r="B48" s="2">
        <v>47240</v>
      </c>
    </row>
    <row r="49" spans="1:2" x14ac:dyDescent="0.2">
      <c r="A49" s="1">
        <v>36495</v>
      </c>
      <c r="B49" s="2">
        <v>45690</v>
      </c>
    </row>
    <row r="50" spans="1:2" x14ac:dyDescent="0.2">
      <c r="A50" s="1">
        <v>36526</v>
      </c>
      <c r="B50" s="2">
        <v>57900</v>
      </c>
    </row>
    <row r="51" spans="1:2" x14ac:dyDescent="0.2">
      <c r="A51" s="1">
        <v>36557</v>
      </c>
      <c r="B51" s="2">
        <v>57560</v>
      </c>
    </row>
    <row r="52" spans="1:2" x14ac:dyDescent="0.2">
      <c r="A52" s="1">
        <v>36586</v>
      </c>
      <c r="B52" s="2">
        <v>32170</v>
      </c>
    </row>
    <row r="53" spans="1:2" x14ac:dyDescent="0.2">
      <c r="A53" s="1">
        <v>36617</v>
      </c>
      <c r="B53" s="2">
        <v>30680</v>
      </c>
    </row>
    <row r="54" spans="1:2" x14ac:dyDescent="0.2">
      <c r="A54" s="1">
        <v>36647</v>
      </c>
      <c r="B54" s="2">
        <v>40940</v>
      </c>
    </row>
    <row r="55" spans="1:2" x14ac:dyDescent="0.2">
      <c r="A55" s="1">
        <v>36678</v>
      </c>
      <c r="B55" s="2">
        <v>45850</v>
      </c>
    </row>
    <row r="56" spans="1:2" x14ac:dyDescent="0.2">
      <c r="A56" s="1">
        <v>36708</v>
      </c>
      <c r="B56" s="2">
        <v>43030</v>
      </c>
    </row>
    <row r="57" spans="1:2" x14ac:dyDescent="0.2">
      <c r="A57" s="1">
        <v>36739</v>
      </c>
      <c r="B57" s="2">
        <v>48850</v>
      </c>
    </row>
    <row r="58" spans="1:2" x14ac:dyDescent="0.2">
      <c r="A58" s="1">
        <v>36770</v>
      </c>
      <c r="B58" s="2">
        <v>43960</v>
      </c>
    </row>
    <row r="59" spans="1:2" x14ac:dyDescent="0.2">
      <c r="A59" s="1">
        <v>36800</v>
      </c>
      <c r="B59" s="2">
        <v>37900</v>
      </c>
    </row>
    <row r="60" spans="1:2" x14ac:dyDescent="0.2">
      <c r="A60" s="1">
        <v>36831</v>
      </c>
      <c r="B60" s="2">
        <v>37120</v>
      </c>
    </row>
    <row r="61" spans="1:2" x14ac:dyDescent="0.2">
      <c r="A61" s="1">
        <v>36861</v>
      </c>
      <c r="B61" s="2">
        <v>38020</v>
      </c>
    </row>
    <row r="62" spans="1:2" x14ac:dyDescent="0.2">
      <c r="A62" s="1">
        <v>36892</v>
      </c>
      <c r="B62" s="2">
        <v>46240</v>
      </c>
    </row>
    <row r="63" spans="1:2" x14ac:dyDescent="0.2">
      <c r="A63" s="1">
        <v>36923</v>
      </c>
      <c r="B63" s="2">
        <v>54770</v>
      </c>
    </row>
    <row r="64" spans="1:2" x14ac:dyDescent="0.2">
      <c r="A64" s="1">
        <v>36951</v>
      </c>
      <c r="B64" s="2">
        <v>65020</v>
      </c>
    </row>
    <row r="65" spans="1:2" x14ac:dyDescent="0.2">
      <c r="A65" s="1">
        <v>36982</v>
      </c>
      <c r="B65" s="2">
        <v>32610</v>
      </c>
    </row>
    <row r="66" spans="1:2" x14ac:dyDescent="0.2">
      <c r="A66" s="1">
        <v>37012</v>
      </c>
      <c r="B66" s="2">
        <v>41840</v>
      </c>
    </row>
    <row r="67" spans="1:2" x14ac:dyDescent="0.2">
      <c r="A67" s="1">
        <v>37043</v>
      </c>
      <c r="B67" s="2">
        <v>60750</v>
      </c>
    </row>
    <row r="68" spans="1:2" x14ac:dyDescent="0.2">
      <c r="A68" s="1">
        <v>37073</v>
      </c>
      <c r="B68" s="2">
        <v>60690</v>
      </c>
    </row>
    <row r="69" spans="1:2" x14ac:dyDescent="0.2">
      <c r="A69" s="1">
        <v>37104</v>
      </c>
      <c r="B69" s="2">
        <v>68330</v>
      </c>
    </row>
    <row r="70" spans="1:2" x14ac:dyDescent="0.2">
      <c r="A70" s="1">
        <v>37135</v>
      </c>
      <c r="B70" s="2">
        <v>37240</v>
      </c>
    </row>
    <row r="71" spans="1:2" x14ac:dyDescent="0.2">
      <c r="A71" s="1">
        <v>37165</v>
      </c>
      <c r="B71" s="2">
        <v>22460</v>
      </c>
    </row>
    <row r="72" spans="1:2" x14ac:dyDescent="0.2">
      <c r="A72" s="1">
        <v>37196</v>
      </c>
      <c r="B72" s="2">
        <v>24620</v>
      </c>
    </row>
    <row r="73" spans="1:2" x14ac:dyDescent="0.2">
      <c r="A73" s="1">
        <v>37226</v>
      </c>
      <c r="B73" s="2">
        <v>24780</v>
      </c>
    </row>
    <row r="74" spans="1:2" x14ac:dyDescent="0.2">
      <c r="A74" s="1">
        <v>37257</v>
      </c>
      <c r="B74" s="2">
        <v>22950</v>
      </c>
    </row>
    <row r="75" spans="1:2" x14ac:dyDescent="0.2">
      <c r="A75" s="1">
        <v>37288</v>
      </c>
      <c r="B75" s="2">
        <v>24350</v>
      </c>
    </row>
    <row r="76" spans="1:2" x14ac:dyDescent="0.2">
      <c r="A76" s="1">
        <v>37316</v>
      </c>
      <c r="B76" s="2">
        <v>32660</v>
      </c>
    </row>
    <row r="77" spans="1:2" x14ac:dyDescent="0.2">
      <c r="A77" s="1">
        <v>37347</v>
      </c>
      <c r="B77" s="2">
        <v>34070</v>
      </c>
    </row>
    <row r="78" spans="1:2" x14ac:dyDescent="0.2">
      <c r="A78" s="1">
        <v>37377</v>
      </c>
      <c r="B78" s="2">
        <v>50550</v>
      </c>
    </row>
    <row r="79" spans="1:2" x14ac:dyDescent="0.2">
      <c r="A79" s="1">
        <v>37408</v>
      </c>
      <c r="B79" s="2">
        <v>44020</v>
      </c>
    </row>
    <row r="80" spans="1:2" x14ac:dyDescent="0.2">
      <c r="A80" s="1">
        <v>37438</v>
      </c>
      <c r="B80" s="2">
        <v>51350</v>
      </c>
    </row>
    <row r="81" spans="1:2" x14ac:dyDescent="0.2">
      <c r="A81" s="1">
        <v>37469</v>
      </c>
      <c r="B81" s="2">
        <v>32360</v>
      </c>
    </row>
    <row r="82" spans="1:2" x14ac:dyDescent="0.2">
      <c r="A82" s="1">
        <v>37500</v>
      </c>
      <c r="B82" s="2">
        <v>38570</v>
      </c>
    </row>
    <row r="83" spans="1:2" x14ac:dyDescent="0.2">
      <c r="A83" s="1">
        <v>37530</v>
      </c>
      <c r="B83" s="2">
        <v>49260</v>
      </c>
    </row>
    <row r="84" spans="1:2" x14ac:dyDescent="0.2">
      <c r="A84" s="1">
        <v>37561</v>
      </c>
      <c r="B84" s="2">
        <v>45710</v>
      </c>
    </row>
    <row r="85" spans="1:2" x14ac:dyDescent="0.2">
      <c r="A85" s="1">
        <v>37591</v>
      </c>
      <c r="B85" s="2">
        <v>52140</v>
      </c>
    </row>
    <row r="86" spans="1:2" x14ac:dyDescent="0.2">
      <c r="A86" s="1">
        <v>37622</v>
      </c>
      <c r="B86" s="2">
        <v>75460</v>
      </c>
    </row>
    <row r="87" spans="1:2" x14ac:dyDescent="0.2">
      <c r="A87" s="1">
        <v>37653</v>
      </c>
      <c r="B87" s="2">
        <v>77130</v>
      </c>
    </row>
    <row r="88" spans="1:2" x14ac:dyDescent="0.2">
      <c r="A88" s="1">
        <v>37681</v>
      </c>
      <c r="B88" s="2">
        <v>81310</v>
      </c>
    </row>
    <row r="89" spans="1:2" x14ac:dyDescent="0.2">
      <c r="A89" s="1">
        <v>37712</v>
      </c>
      <c r="B89" s="2">
        <v>67020</v>
      </c>
    </row>
    <row r="90" spans="1:2" x14ac:dyDescent="0.2">
      <c r="A90" s="1">
        <v>37742</v>
      </c>
      <c r="B90" s="2">
        <v>64440</v>
      </c>
    </row>
    <row r="91" spans="1:2" x14ac:dyDescent="0.2">
      <c r="A91" s="1">
        <v>37773</v>
      </c>
      <c r="B91" s="2">
        <v>82540</v>
      </c>
    </row>
    <row r="92" spans="1:2" x14ac:dyDescent="0.2">
      <c r="A92" s="1">
        <v>37803</v>
      </c>
      <c r="B92" s="2">
        <v>75160</v>
      </c>
    </row>
    <row r="93" spans="1:2" x14ac:dyDescent="0.2">
      <c r="A93" s="1">
        <v>37834</v>
      </c>
      <c r="B93" s="2">
        <v>90340</v>
      </c>
    </row>
    <row r="94" spans="1:2" x14ac:dyDescent="0.2">
      <c r="A94" s="1">
        <v>37865</v>
      </c>
      <c r="B94" s="2">
        <v>92350</v>
      </c>
    </row>
    <row r="95" spans="1:2" x14ac:dyDescent="0.2">
      <c r="A95" s="1">
        <v>37895</v>
      </c>
      <c r="B95" s="2">
        <v>73580</v>
      </c>
    </row>
    <row r="96" spans="1:2" x14ac:dyDescent="0.2">
      <c r="A96" s="1">
        <v>37926</v>
      </c>
      <c r="B96" s="2">
        <v>43180</v>
      </c>
    </row>
    <row r="97" spans="1:2" x14ac:dyDescent="0.2">
      <c r="A97" s="1">
        <v>37956</v>
      </c>
      <c r="B97" s="2">
        <v>59640</v>
      </c>
    </row>
    <row r="98" spans="1:2" x14ac:dyDescent="0.2">
      <c r="A98" s="1">
        <v>37987</v>
      </c>
      <c r="B98" s="2">
        <v>99850</v>
      </c>
    </row>
    <row r="99" spans="1:2" x14ac:dyDescent="0.2">
      <c r="A99" s="1">
        <v>38018</v>
      </c>
      <c r="B99" s="2">
        <v>111800</v>
      </c>
    </row>
    <row r="100" spans="1:2" x14ac:dyDescent="0.2">
      <c r="A100" s="1">
        <v>38047</v>
      </c>
      <c r="B100" s="2">
        <v>103000</v>
      </c>
    </row>
    <row r="101" spans="1:2" x14ac:dyDescent="0.2">
      <c r="A101" s="1">
        <v>38078</v>
      </c>
      <c r="B101" s="2">
        <v>103400</v>
      </c>
    </row>
    <row r="102" spans="1:2" x14ac:dyDescent="0.2">
      <c r="A102" s="1">
        <v>38108</v>
      </c>
      <c r="B102" s="2">
        <v>124800</v>
      </c>
    </row>
    <row r="103" spans="1:2" x14ac:dyDescent="0.2">
      <c r="A103" s="1">
        <v>38139</v>
      </c>
      <c r="B103" s="2">
        <v>115400</v>
      </c>
    </row>
    <row r="104" spans="1:2" x14ac:dyDescent="0.2">
      <c r="A104" s="1">
        <v>38169</v>
      </c>
      <c r="B104" s="2">
        <v>121900</v>
      </c>
    </row>
    <row r="105" spans="1:2" x14ac:dyDescent="0.2">
      <c r="A105" s="1">
        <v>38200</v>
      </c>
      <c r="B105" s="2">
        <v>115100</v>
      </c>
    </row>
    <row r="106" spans="1:2" x14ac:dyDescent="0.2">
      <c r="A106" s="1">
        <v>38231</v>
      </c>
      <c r="B106" s="2">
        <v>118200</v>
      </c>
    </row>
    <row r="107" spans="1:2" x14ac:dyDescent="0.2">
      <c r="A107" s="1">
        <v>38261</v>
      </c>
      <c r="B107" s="2">
        <v>120700</v>
      </c>
    </row>
    <row r="108" spans="1:2" x14ac:dyDescent="0.2">
      <c r="A108" s="1">
        <v>38292</v>
      </c>
      <c r="B108" s="2">
        <v>86600</v>
      </c>
    </row>
    <row r="109" spans="1:2" x14ac:dyDescent="0.2">
      <c r="A109" s="1">
        <v>38322</v>
      </c>
      <c r="B109" s="2">
        <v>98270</v>
      </c>
    </row>
    <row r="110" spans="1:2" x14ac:dyDescent="0.2">
      <c r="A110" s="1">
        <v>38353</v>
      </c>
      <c r="B110" s="2">
        <v>123600</v>
      </c>
    </row>
    <row r="111" spans="1:2" x14ac:dyDescent="0.2">
      <c r="A111" s="1">
        <v>38384</v>
      </c>
      <c r="B111" s="2">
        <v>132300</v>
      </c>
    </row>
    <row r="112" spans="1:2" x14ac:dyDescent="0.2">
      <c r="A112" s="1">
        <v>38412</v>
      </c>
      <c r="B112" s="2">
        <v>149300</v>
      </c>
    </row>
    <row r="113" spans="1:2" x14ac:dyDescent="0.2">
      <c r="A113" s="1">
        <v>38443</v>
      </c>
      <c r="B113" s="2">
        <v>153200</v>
      </c>
    </row>
    <row r="114" spans="1:2" x14ac:dyDescent="0.2">
      <c r="A114" s="1">
        <v>38473</v>
      </c>
      <c r="B114" s="2">
        <v>115000</v>
      </c>
    </row>
    <row r="115" spans="1:2" x14ac:dyDescent="0.2">
      <c r="A115" s="1">
        <v>38504</v>
      </c>
      <c r="B115" s="2">
        <v>119900</v>
      </c>
    </row>
    <row r="116" spans="1:2" x14ac:dyDescent="0.2">
      <c r="A116" s="1">
        <v>38534</v>
      </c>
      <c r="B116" s="2">
        <v>114000</v>
      </c>
    </row>
    <row r="117" spans="1:2" x14ac:dyDescent="0.2">
      <c r="A117" s="1">
        <v>38565</v>
      </c>
      <c r="B117" s="2">
        <v>110700</v>
      </c>
    </row>
    <row r="118" spans="1:2" x14ac:dyDescent="0.2">
      <c r="A118" s="1">
        <v>38596</v>
      </c>
      <c r="B118" s="2">
        <v>138700</v>
      </c>
    </row>
    <row r="119" spans="1:2" x14ac:dyDescent="0.2">
      <c r="A119" s="1">
        <v>38626</v>
      </c>
      <c r="B119" s="2">
        <v>155300</v>
      </c>
    </row>
    <row r="120" spans="1:2" x14ac:dyDescent="0.2">
      <c r="A120" s="1">
        <v>38657</v>
      </c>
      <c r="B120" s="2">
        <v>149300</v>
      </c>
    </row>
    <row r="121" spans="1:2" x14ac:dyDescent="0.2">
      <c r="A121" s="1">
        <v>38687</v>
      </c>
      <c r="B121" s="2">
        <v>128100</v>
      </c>
    </row>
    <row r="122" spans="1:2" x14ac:dyDescent="0.2">
      <c r="A122" s="1">
        <v>38718</v>
      </c>
      <c r="B122" s="2">
        <v>153800</v>
      </c>
    </row>
    <row r="123" spans="1:2" x14ac:dyDescent="0.2">
      <c r="A123" s="1">
        <v>38749</v>
      </c>
      <c r="B123" s="2">
        <v>161300</v>
      </c>
    </row>
    <row r="124" spans="1:2" x14ac:dyDescent="0.2">
      <c r="A124" s="1">
        <v>38777</v>
      </c>
      <c r="B124" s="2">
        <v>164900</v>
      </c>
    </row>
    <row r="125" spans="1:2" x14ac:dyDescent="0.2">
      <c r="A125" s="1">
        <v>38808</v>
      </c>
      <c r="B125" s="2">
        <v>158600</v>
      </c>
    </row>
    <row r="126" spans="1:2" x14ac:dyDescent="0.2">
      <c r="A126" s="1">
        <v>38838</v>
      </c>
      <c r="B126" s="2">
        <v>140800</v>
      </c>
    </row>
    <row r="127" spans="1:2" x14ac:dyDescent="0.2">
      <c r="A127" s="1">
        <v>38869</v>
      </c>
      <c r="B127" s="2">
        <v>154800</v>
      </c>
    </row>
    <row r="128" spans="1:2" x14ac:dyDescent="0.2">
      <c r="A128" s="1">
        <v>38899</v>
      </c>
      <c r="B128" s="2">
        <v>151700</v>
      </c>
    </row>
    <row r="129" spans="1:2" x14ac:dyDescent="0.2">
      <c r="A129" s="1">
        <v>38930</v>
      </c>
      <c r="B129" s="2">
        <v>161500</v>
      </c>
    </row>
    <row r="130" spans="1:2" x14ac:dyDescent="0.2">
      <c r="A130" s="1">
        <v>38961</v>
      </c>
      <c r="B130" s="2">
        <v>152300</v>
      </c>
    </row>
    <row r="131" spans="1:2" x14ac:dyDescent="0.2">
      <c r="A131" s="1">
        <v>38991</v>
      </c>
      <c r="B131" s="2">
        <v>153700</v>
      </c>
    </row>
    <row r="132" spans="1:2" x14ac:dyDescent="0.2">
      <c r="A132" s="1">
        <v>39022</v>
      </c>
      <c r="B132" s="2">
        <v>151500</v>
      </c>
    </row>
    <row r="133" spans="1:2" x14ac:dyDescent="0.2">
      <c r="A133" s="1">
        <v>39052</v>
      </c>
      <c r="B133" s="2">
        <v>143400</v>
      </c>
    </row>
    <row r="134" spans="1:2" x14ac:dyDescent="0.2">
      <c r="A134" s="1">
        <v>39083</v>
      </c>
      <c r="B134" s="2">
        <v>144700</v>
      </c>
    </row>
    <row r="135" spans="1:2" x14ac:dyDescent="0.2">
      <c r="A135" s="1">
        <v>39114</v>
      </c>
      <c r="B135" s="2">
        <v>150300</v>
      </c>
    </row>
    <row r="136" spans="1:2" x14ac:dyDescent="0.2">
      <c r="A136" s="1">
        <v>39142</v>
      </c>
      <c r="B136" s="2">
        <v>171800</v>
      </c>
    </row>
    <row r="137" spans="1:2" x14ac:dyDescent="0.2">
      <c r="A137" s="1">
        <v>39173</v>
      </c>
      <c r="B137" s="2">
        <v>173800</v>
      </c>
    </row>
    <row r="138" spans="1:2" x14ac:dyDescent="0.2">
      <c r="A138" s="1">
        <v>39203</v>
      </c>
      <c r="B138" s="2">
        <v>160700</v>
      </c>
    </row>
    <row r="139" spans="1:2" x14ac:dyDescent="0.2">
      <c r="A139" s="1">
        <v>39234</v>
      </c>
      <c r="B139" s="2">
        <v>168800</v>
      </c>
    </row>
    <row r="140" spans="1:2" x14ac:dyDescent="0.2">
      <c r="A140" s="1">
        <v>39264</v>
      </c>
      <c r="B140" s="2">
        <v>171100</v>
      </c>
    </row>
    <row r="141" spans="1:2" x14ac:dyDescent="0.2">
      <c r="A141" s="1">
        <v>39295</v>
      </c>
      <c r="B141" s="2">
        <v>177300</v>
      </c>
    </row>
    <row r="142" spans="1:2" x14ac:dyDescent="0.2">
      <c r="A142" s="1">
        <v>39326</v>
      </c>
      <c r="B142" s="2">
        <v>180300</v>
      </c>
    </row>
    <row r="143" spans="1:2" x14ac:dyDescent="0.2">
      <c r="A143" s="1">
        <v>39356</v>
      </c>
      <c r="B143" s="2">
        <v>189200</v>
      </c>
    </row>
    <row r="144" spans="1:2" x14ac:dyDescent="0.2">
      <c r="A144" s="1">
        <v>39387</v>
      </c>
      <c r="B144" s="2">
        <v>180800</v>
      </c>
    </row>
    <row r="145" spans="1:2" x14ac:dyDescent="0.2">
      <c r="A145" s="1">
        <v>39417</v>
      </c>
      <c r="B145" s="2">
        <v>170500</v>
      </c>
    </row>
    <row r="146" spans="1:2" x14ac:dyDescent="0.2">
      <c r="A146" s="1">
        <v>39448</v>
      </c>
      <c r="B146" s="2">
        <v>163900</v>
      </c>
    </row>
    <row r="147" spans="1:2" x14ac:dyDescent="0.2">
      <c r="A147" s="1">
        <v>39479</v>
      </c>
      <c r="B147" s="2">
        <v>173100</v>
      </c>
    </row>
    <row r="148" spans="1:2" x14ac:dyDescent="0.2">
      <c r="A148" s="1">
        <v>39508</v>
      </c>
      <c r="B148" s="2">
        <v>181100</v>
      </c>
    </row>
    <row r="149" spans="1:2" x14ac:dyDescent="0.2">
      <c r="A149" s="1">
        <v>39539</v>
      </c>
      <c r="B149" s="2">
        <v>179000</v>
      </c>
    </row>
    <row r="150" spans="1:2" x14ac:dyDescent="0.2">
      <c r="A150" s="1">
        <v>39569</v>
      </c>
      <c r="B150" s="2">
        <v>188100</v>
      </c>
    </row>
    <row r="151" spans="1:2" x14ac:dyDescent="0.2">
      <c r="A151" s="1">
        <v>39600</v>
      </c>
      <c r="B151" s="2">
        <v>189600</v>
      </c>
    </row>
    <row r="152" spans="1:2" x14ac:dyDescent="0.2">
      <c r="A152" s="1">
        <v>39630</v>
      </c>
      <c r="B152" s="2">
        <v>188000</v>
      </c>
    </row>
    <row r="153" spans="1:2" x14ac:dyDescent="0.2">
      <c r="A153" s="1">
        <v>39661</v>
      </c>
      <c r="B153" s="2">
        <v>190600</v>
      </c>
    </row>
    <row r="154" spans="1:2" x14ac:dyDescent="0.2">
      <c r="A154" s="1">
        <v>39692</v>
      </c>
      <c r="B154" s="2">
        <v>190600</v>
      </c>
    </row>
    <row r="155" spans="1:2" x14ac:dyDescent="0.2">
      <c r="A155" s="1">
        <v>39722</v>
      </c>
      <c r="B155" s="2">
        <v>187400</v>
      </c>
    </row>
    <row r="156" spans="1:2" x14ac:dyDescent="0.2">
      <c r="A156" s="1">
        <v>39753</v>
      </c>
      <c r="B156" s="2">
        <v>183700</v>
      </c>
    </row>
    <row r="157" spans="1:2" x14ac:dyDescent="0.2">
      <c r="A157" s="1">
        <v>39783</v>
      </c>
      <c r="B157" s="2">
        <v>181900</v>
      </c>
    </row>
    <row r="158" spans="1:2" x14ac:dyDescent="0.2">
      <c r="A158" s="1">
        <v>39814</v>
      </c>
      <c r="B158" s="2">
        <v>178000</v>
      </c>
    </row>
    <row r="159" spans="1:2" x14ac:dyDescent="0.2">
      <c r="A159" s="1">
        <v>39845</v>
      </c>
      <c r="B159" s="2">
        <v>185200</v>
      </c>
    </row>
    <row r="160" spans="1:2" x14ac:dyDescent="0.2">
      <c r="A160" s="1">
        <v>39873</v>
      </c>
      <c r="B160" s="2">
        <v>189900</v>
      </c>
    </row>
    <row r="161" spans="1:2" x14ac:dyDescent="0.2">
      <c r="A161" s="1">
        <v>39904</v>
      </c>
      <c r="B161" s="2">
        <v>190600</v>
      </c>
    </row>
    <row r="162" spans="1:2" x14ac:dyDescent="0.2">
      <c r="A162" s="1">
        <v>39934</v>
      </c>
      <c r="B162" s="2">
        <v>189100</v>
      </c>
    </row>
    <row r="163" spans="1:2" x14ac:dyDescent="0.2">
      <c r="A163" s="1">
        <v>39965</v>
      </c>
      <c r="B163" s="2">
        <v>185900</v>
      </c>
    </row>
    <row r="164" spans="1:2" x14ac:dyDescent="0.2">
      <c r="A164" s="1">
        <v>39995</v>
      </c>
      <c r="B164" s="2">
        <v>183500</v>
      </c>
    </row>
    <row r="165" spans="1:2" x14ac:dyDescent="0.2">
      <c r="A165" s="1">
        <v>40026</v>
      </c>
      <c r="B165" s="2">
        <v>184000</v>
      </c>
    </row>
    <row r="166" spans="1:2" x14ac:dyDescent="0.2">
      <c r="A166" s="1">
        <v>40057</v>
      </c>
      <c r="B166" s="2">
        <v>185300</v>
      </c>
    </row>
    <row r="167" spans="1:2" x14ac:dyDescent="0.2">
      <c r="A167" s="1">
        <v>40087</v>
      </c>
      <c r="B167" s="2">
        <v>178900</v>
      </c>
    </row>
    <row r="168" spans="1:2" x14ac:dyDescent="0.2">
      <c r="A168" s="1">
        <v>40118</v>
      </c>
      <c r="B168" s="2">
        <v>169400</v>
      </c>
    </row>
    <row r="169" spans="1:2" x14ac:dyDescent="0.2">
      <c r="A169" s="1">
        <v>40148</v>
      </c>
      <c r="B169" s="2">
        <v>167600</v>
      </c>
    </row>
    <row r="170" spans="1:2" x14ac:dyDescent="0.2">
      <c r="A170" s="1">
        <v>40179</v>
      </c>
      <c r="B170" s="2">
        <v>173900</v>
      </c>
    </row>
    <row r="171" spans="1:2" x14ac:dyDescent="0.2">
      <c r="A171" s="1">
        <v>40210</v>
      </c>
      <c r="B171" s="2">
        <v>201000</v>
      </c>
    </row>
    <row r="172" spans="1:2" x14ac:dyDescent="0.2">
      <c r="A172" s="1">
        <v>40238</v>
      </c>
      <c r="B172" s="2">
        <v>201000</v>
      </c>
    </row>
    <row r="173" spans="1:2" x14ac:dyDescent="0.2">
      <c r="A173" s="1">
        <v>40269</v>
      </c>
      <c r="B173" s="2">
        <v>134700</v>
      </c>
    </row>
    <row r="174" spans="1:2" x14ac:dyDescent="0.2">
      <c r="A174" s="1">
        <v>40299</v>
      </c>
      <c r="B174" s="2">
        <v>129500</v>
      </c>
    </row>
    <row r="175" spans="1:2" x14ac:dyDescent="0.2">
      <c r="A175" s="1">
        <v>40330</v>
      </c>
      <c r="B175" s="2">
        <v>107700</v>
      </c>
    </row>
    <row r="176" spans="1:2" x14ac:dyDescent="0.2">
      <c r="A176" s="1">
        <v>40360</v>
      </c>
      <c r="B176" s="2">
        <v>100800</v>
      </c>
    </row>
    <row r="177" spans="1:2" x14ac:dyDescent="0.2">
      <c r="A177" s="1">
        <v>40391</v>
      </c>
      <c r="B177" s="2">
        <v>111000</v>
      </c>
    </row>
    <row r="178" spans="1:2" x14ac:dyDescent="0.2">
      <c r="A178" s="1">
        <v>40422</v>
      </c>
      <c r="B178" s="2">
        <v>133600</v>
      </c>
    </row>
    <row r="179" spans="1:2" x14ac:dyDescent="0.2">
      <c r="A179" s="1">
        <v>40452</v>
      </c>
      <c r="B179" s="2">
        <v>154700</v>
      </c>
    </row>
    <row r="180" spans="1:2" x14ac:dyDescent="0.2">
      <c r="A180" s="1">
        <v>40483</v>
      </c>
      <c r="B180" s="2">
        <v>191000</v>
      </c>
    </row>
    <row r="181" spans="1:2" x14ac:dyDescent="0.2">
      <c r="A181" s="1">
        <v>40513</v>
      </c>
      <c r="B181" s="2">
        <v>204700</v>
      </c>
    </row>
    <row r="182" spans="1:2" x14ac:dyDescent="0.2">
      <c r="A182" s="1">
        <v>40544</v>
      </c>
      <c r="B182" s="2">
        <v>196900</v>
      </c>
    </row>
    <row r="183" spans="1:2" x14ac:dyDescent="0.2">
      <c r="A183" s="1">
        <v>40575</v>
      </c>
      <c r="B183" s="2">
        <v>139000</v>
      </c>
    </row>
    <row r="184" spans="1:2" x14ac:dyDescent="0.2">
      <c r="A184" s="1">
        <v>40603</v>
      </c>
      <c r="B184" s="2">
        <v>153900</v>
      </c>
    </row>
    <row r="185" spans="1:2" x14ac:dyDescent="0.2">
      <c r="A185" s="1">
        <v>40634</v>
      </c>
      <c r="B185" s="2">
        <v>111900</v>
      </c>
    </row>
    <row r="186" spans="1:2" x14ac:dyDescent="0.2">
      <c r="A186" s="1">
        <v>40664</v>
      </c>
      <c r="B186" s="2">
        <v>115900</v>
      </c>
    </row>
    <row r="187" spans="1:2" x14ac:dyDescent="0.2">
      <c r="A187" s="1">
        <v>40695</v>
      </c>
      <c r="B187" s="2">
        <v>117600</v>
      </c>
    </row>
    <row r="188" spans="1:2" x14ac:dyDescent="0.2">
      <c r="A188" s="1">
        <v>40725</v>
      </c>
      <c r="B188" s="2">
        <v>136300</v>
      </c>
    </row>
    <row r="189" spans="1:2" x14ac:dyDescent="0.2">
      <c r="A189" s="1">
        <v>40756</v>
      </c>
      <c r="B189" s="2">
        <v>110200</v>
      </c>
    </row>
    <row r="190" spans="1:2" x14ac:dyDescent="0.2">
      <c r="A190" s="1">
        <v>40787</v>
      </c>
      <c r="B190" s="2">
        <v>107200</v>
      </c>
    </row>
    <row r="191" spans="1:2" x14ac:dyDescent="0.2">
      <c r="A191" s="1">
        <v>40817</v>
      </c>
      <c r="B191" s="2">
        <v>73030</v>
      </c>
    </row>
    <row r="192" spans="1:2" x14ac:dyDescent="0.2">
      <c r="A192" s="1">
        <v>40848</v>
      </c>
      <c r="B192" s="2">
        <v>66870</v>
      </c>
    </row>
    <row r="193" spans="1:2" x14ac:dyDescent="0.2">
      <c r="A193" s="1">
        <v>40878</v>
      </c>
      <c r="B193" s="2">
        <v>67000</v>
      </c>
    </row>
    <row r="194" spans="1:2" x14ac:dyDescent="0.2">
      <c r="A194" s="1">
        <v>40909</v>
      </c>
      <c r="B194" s="2">
        <v>72840</v>
      </c>
    </row>
    <row r="195" spans="1:2" x14ac:dyDescent="0.2">
      <c r="A195" s="1">
        <v>40940</v>
      </c>
      <c r="B195" s="2">
        <v>98330</v>
      </c>
    </row>
    <row r="196" spans="1:2" x14ac:dyDescent="0.2">
      <c r="A196" s="1">
        <v>40969</v>
      </c>
      <c r="B196" s="2">
        <v>117100</v>
      </c>
    </row>
    <row r="197" spans="1:2" x14ac:dyDescent="0.2">
      <c r="A197" s="1">
        <v>41000</v>
      </c>
      <c r="B197" s="2">
        <v>113100</v>
      </c>
    </row>
    <row r="198" spans="1:2" x14ac:dyDescent="0.2">
      <c r="A198" s="1">
        <v>41030</v>
      </c>
      <c r="B198" s="2">
        <v>105000</v>
      </c>
    </row>
    <row r="199" spans="1:2" x14ac:dyDescent="0.2">
      <c r="A199" s="1">
        <v>41061</v>
      </c>
      <c r="B199" s="2">
        <v>90770</v>
      </c>
    </row>
    <row r="200" spans="1:2" x14ac:dyDescent="0.2">
      <c r="A200" s="1">
        <v>41091</v>
      </c>
      <c r="B200" s="2">
        <v>82010</v>
      </c>
    </row>
    <row r="201" spans="1:2" x14ac:dyDescent="0.2">
      <c r="A201" s="1">
        <v>41122</v>
      </c>
      <c r="B201" s="2">
        <v>80820</v>
      </c>
    </row>
    <row r="202" spans="1:2" x14ac:dyDescent="0.2">
      <c r="A202" s="1">
        <v>41153</v>
      </c>
      <c r="B202" s="2">
        <v>90600</v>
      </c>
    </row>
    <row r="203" spans="1:2" x14ac:dyDescent="0.2">
      <c r="A203" s="1">
        <v>41183</v>
      </c>
      <c r="B203" s="2">
        <v>81400</v>
      </c>
    </row>
    <row r="204" spans="1:2" x14ac:dyDescent="0.2">
      <c r="A204" s="1">
        <v>41214</v>
      </c>
      <c r="B204" s="2">
        <v>101500</v>
      </c>
    </row>
    <row r="205" spans="1:2" x14ac:dyDescent="0.2">
      <c r="A205" s="1">
        <v>41244</v>
      </c>
      <c r="B205" s="2">
        <v>99120</v>
      </c>
    </row>
    <row r="206" spans="1:2" x14ac:dyDescent="0.2">
      <c r="A206" s="1">
        <v>41275</v>
      </c>
      <c r="B206" s="2">
        <v>104100</v>
      </c>
    </row>
    <row r="207" spans="1:2" x14ac:dyDescent="0.2">
      <c r="A207" s="1">
        <v>41306</v>
      </c>
      <c r="B207" s="2">
        <v>104100</v>
      </c>
    </row>
    <row r="208" spans="1:2" x14ac:dyDescent="0.2">
      <c r="A208" s="1">
        <v>41334</v>
      </c>
      <c r="B208" s="2">
        <v>111800</v>
      </c>
    </row>
    <row r="209" spans="1:2" x14ac:dyDescent="0.2">
      <c r="A209" s="1">
        <v>41365</v>
      </c>
      <c r="B209" s="2">
        <v>106800</v>
      </c>
    </row>
    <row r="210" spans="1:2" x14ac:dyDescent="0.2">
      <c r="A210" s="1">
        <v>41395</v>
      </c>
      <c r="B210" s="2">
        <v>73890</v>
      </c>
    </row>
    <row r="211" spans="1:2" x14ac:dyDescent="0.2">
      <c r="A211" s="1">
        <v>41426</v>
      </c>
      <c r="B211" s="2">
        <v>98470</v>
      </c>
    </row>
    <row r="212" spans="1:2" x14ac:dyDescent="0.2">
      <c r="A212" s="1">
        <v>41456</v>
      </c>
      <c r="B212" s="2">
        <v>109800</v>
      </c>
    </row>
    <row r="213" spans="1:2" x14ac:dyDescent="0.2">
      <c r="A213" s="1">
        <v>41487</v>
      </c>
      <c r="B213" s="2">
        <v>107500</v>
      </c>
    </row>
    <row r="214" spans="1:2" x14ac:dyDescent="0.2">
      <c r="A214" s="1">
        <v>41518</v>
      </c>
      <c r="B214" s="2">
        <v>110100</v>
      </c>
    </row>
    <row r="215" spans="1:2" x14ac:dyDescent="0.2">
      <c r="A215" s="1">
        <v>41548</v>
      </c>
      <c r="B215" s="2">
        <v>105300</v>
      </c>
    </row>
    <row r="216" spans="1:2" x14ac:dyDescent="0.2">
      <c r="A216" s="1">
        <v>41579</v>
      </c>
      <c r="B216" s="2">
        <v>71910</v>
      </c>
    </row>
    <row r="217" spans="1:2" x14ac:dyDescent="0.2">
      <c r="A217" s="1">
        <v>41609</v>
      </c>
      <c r="B217" s="2">
        <v>69170</v>
      </c>
    </row>
    <row r="218" spans="1:2" x14ac:dyDescent="0.2">
      <c r="A218" s="1">
        <v>41640</v>
      </c>
      <c r="B218" s="2">
        <v>56940</v>
      </c>
    </row>
    <row r="219" spans="1:2" x14ac:dyDescent="0.2">
      <c r="A219" s="1">
        <v>41671</v>
      </c>
      <c r="B219" s="2">
        <v>52490</v>
      </c>
    </row>
    <row r="220" spans="1:2" x14ac:dyDescent="0.2">
      <c r="A220" s="1">
        <v>41699</v>
      </c>
      <c r="B220" s="2">
        <v>53020</v>
      </c>
    </row>
    <row r="221" spans="1:2" x14ac:dyDescent="0.2">
      <c r="A221" s="1">
        <v>41730</v>
      </c>
      <c r="B221" s="2">
        <v>53020</v>
      </c>
    </row>
    <row r="222" spans="1:2" x14ac:dyDescent="0.2">
      <c r="A222" s="1">
        <v>41760</v>
      </c>
      <c r="B222" s="2">
        <v>76770</v>
      </c>
    </row>
    <row r="223" spans="1:2" x14ac:dyDescent="0.2">
      <c r="A223" s="1">
        <v>41791</v>
      </c>
      <c r="B223" s="2">
        <v>89910</v>
      </c>
    </row>
    <row r="224" spans="1:2" x14ac:dyDescent="0.2">
      <c r="A224" s="1">
        <v>41821</v>
      </c>
      <c r="B224" s="2">
        <v>70920</v>
      </c>
    </row>
    <row r="225" spans="1:2" x14ac:dyDescent="0.2">
      <c r="A225" s="1">
        <v>41852</v>
      </c>
      <c r="B225" s="2">
        <v>61780</v>
      </c>
    </row>
    <row r="226" spans="1:2" x14ac:dyDescent="0.2">
      <c r="A226" s="1">
        <v>41883</v>
      </c>
      <c r="B226" s="2">
        <v>76090</v>
      </c>
    </row>
    <row r="227" spans="1:2" x14ac:dyDescent="0.2">
      <c r="A227" s="1">
        <v>41913</v>
      </c>
      <c r="B227" s="2">
        <v>54200</v>
      </c>
    </row>
    <row r="228" spans="1:2" x14ac:dyDescent="0.2">
      <c r="A228" s="1">
        <v>41944</v>
      </c>
      <c r="B228" s="2">
        <v>69540</v>
      </c>
    </row>
    <row r="229" spans="1:2" x14ac:dyDescent="0.2">
      <c r="A229" s="1">
        <v>41974</v>
      </c>
      <c r="B229" s="2">
        <v>44550</v>
      </c>
    </row>
    <row r="230" spans="1:2" x14ac:dyDescent="0.2">
      <c r="A230" s="1">
        <v>42005</v>
      </c>
      <c r="B230" s="2">
        <v>70860</v>
      </c>
    </row>
    <row r="231" spans="1:2" x14ac:dyDescent="0.2">
      <c r="A231" s="1">
        <v>42036</v>
      </c>
      <c r="B231" s="2">
        <v>60930</v>
      </c>
    </row>
    <row r="232" spans="1:2" x14ac:dyDescent="0.2">
      <c r="A232" s="1">
        <v>42064</v>
      </c>
      <c r="B232" s="2">
        <v>80140</v>
      </c>
    </row>
    <row r="233" spans="1:2" x14ac:dyDescent="0.2">
      <c r="A233" s="1">
        <v>42095</v>
      </c>
      <c r="B233" s="2">
        <v>81550</v>
      </c>
    </row>
    <row r="234" spans="1:2" x14ac:dyDescent="0.2">
      <c r="A234" s="1">
        <v>42125</v>
      </c>
      <c r="B234" s="2">
        <v>98980</v>
      </c>
    </row>
    <row r="235" spans="1:2" x14ac:dyDescent="0.2">
      <c r="A235" s="1">
        <v>42156</v>
      </c>
      <c r="B235" s="2">
        <v>101800</v>
      </c>
    </row>
    <row r="236" spans="1:2" x14ac:dyDescent="0.2">
      <c r="A236" s="1">
        <v>42186</v>
      </c>
      <c r="B236" s="2">
        <v>102800</v>
      </c>
    </row>
    <row r="237" spans="1:2" x14ac:dyDescent="0.2">
      <c r="A237" s="1">
        <v>42217</v>
      </c>
      <c r="B237" s="2">
        <v>106000</v>
      </c>
    </row>
    <row r="238" spans="1:2" x14ac:dyDescent="0.2">
      <c r="A238" s="1">
        <v>42248</v>
      </c>
      <c r="B238" s="2">
        <v>122800</v>
      </c>
    </row>
    <row r="239" spans="1:2" x14ac:dyDescent="0.2">
      <c r="A239" s="1">
        <v>42278</v>
      </c>
      <c r="B239" s="2">
        <v>89300</v>
      </c>
    </row>
    <row r="240" spans="1:2" x14ac:dyDescent="0.2">
      <c r="A240" s="1">
        <v>42309</v>
      </c>
      <c r="B240" s="2">
        <v>93290</v>
      </c>
    </row>
    <row r="241" spans="1:2" x14ac:dyDescent="0.2">
      <c r="A241" s="1">
        <v>42339</v>
      </c>
      <c r="B241" s="2">
        <v>105300</v>
      </c>
    </row>
    <row r="242" spans="1:2" x14ac:dyDescent="0.2">
      <c r="A242" s="1">
        <v>42370</v>
      </c>
      <c r="B242" s="2">
        <v>116200</v>
      </c>
    </row>
    <row r="243" spans="1:2" x14ac:dyDescent="0.2">
      <c r="A243" s="1">
        <v>42401</v>
      </c>
      <c r="B243" s="2">
        <v>113400</v>
      </c>
    </row>
    <row r="244" spans="1:2" x14ac:dyDescent="0.2">
      <c r="A244" s="1">
        <v>42430</v>
      </c>
      <c r="B244" s="2">
        <v>130500</v>
      </c>
    </row>
    <row r="245" spans="1:2" x14ac:dyDescent="0.2">
      <c r="A245" s="1">
        <v>42461</v>
      </c>
      <c r="B245" s="2">
        <v>149300</v>
      </c>
    </row>
    <row r="246" spans="1:2" x14ac:dyDescent="0.2">
      <c r="A246" s="1">
        <v>42491</v>
      </c>
      <c r="B246" s="2">
        <v>129600</v>
      </c>
    </row>
    <row r="247" spans="1:2" x14ac:dyDescent="0.2">
      <c r="A247" s="1">
        <v>42522</v>
      </c>
      <c r="B247" s="2">
        <v>140100</v>
      </c>
    </row>
    <row r="248" spans="1:2" x14ac:dyDescent="0.2">
      <c r="A248" s="1">
        <v>42552</v>
      </c>
      <c r="B248" s="2">
        <v>152800</v>
      </c>
    </row>
    <row r="249" spans="1:2" x14ac:dyDescent="0.2">
      <c r="A249" s="1">
        <v>42583</v>
      </c>
      <c r="B249" s="2">
        <v>157900</v>
      </c>
    </row>
    <row r="250" spans="1:2" x14ac:dyDescent="0.2">
      <c r="A250" s="1">
        <v>42614</v>
      </c>
      <c r="B250" s="2">
        <v>123900</v>
      </c>
    </row>
    <row r="251" spans="1:2" x14ac:dyDescent="0.2">
      <c r="A251" s="1">
        <v>42644</v>
      </c>
      <c r="B251" s="2">
        <v>144500</v>
      </c>
    </row>
    <row r="252" spans="1:2" x14ac:dyDescent="0.2">
      <c r="A252" s="1">
        <v>42675</v>
      </c>
      <c r="B252" s="2">
        <v>152300</v>
      </c>
    </row>
    <row r="253" spans="1:2" x14ac:dyDescent="0.2">
      <c r="A253" s="1">
        <v>42705</v>
      </c>
      <c r="B253" s="2">
        <v>154200</v>
      </c>
    </row>
    <row r="254" spans="1:2" x14ac:dyDescent="0.2">
      <c r="A254" s="1">
        <v>42736</v>
      </c>
      <c r="B254" s="2">
        <v>161700</v>
      </c>
    </row>
    <row r="255" spans="1:2" x14ac:dyDescent="0.2">
      <c r="A255" s="1">
        <v>42767</v>
      </c>
      <c r="B255" s="2">
        <v>161700</v>
      </c>
    </row>
    <row r="256" spans="1:2" x14ac:dyDescent="0.2">
      <c r="A256" s="1">
        <v>42795</v>
      </c>
      <c r="B256" s="2">
        <v>156400</v>
      </c>
    </row>
    <row r="257" spans="1:2" x14ac:dyDescent="0.2">
      <c r="A257" s="1">
        <v>42826</v>
      </c>
      <c r="B257" s="2">
        <v>153300</v>
      </c>
    </row>
    <row r="258" spans="1:2" x14ac:dyDescent="0.2">
      <c r="A258" s="1">
        <v>42856</v>
      </c>
      <c r="B258" s="2">
        <v>168400</v>
      </c>
    </row>
    <row r="259" spans="1:2" x14ac:dyDescent="0.2">
      <c r="A259" s="1">
        <v>42887</v>
      </c>
      <c r="B259" s="2">
        <v>166300</v>
      </c>
    </row>
    <row r="260" spans="1:2" x14ac:dyDescent="0.2">
      <c r="A260" s="1">
        <v>42917</v>
      </c>
      <c r="B260" s="2">
        <v>165300</v>
      </c>
    </row>
    <row r="261" spans="1:2" x14ac:dyDescent="0.2">
      <c r="A261" s="1">
        <v>42948</v>
      </c>
      <c r="B261" s="2">
        <v>160300</v>
      </c>
    </row>
    <row r="262" spans="1:2" x14ac:dyDescent="0.2">
      <c r="A262" s="1">
        <v>42979</v>
      </c>
      <c r="B262" s="2">
        <v>137600</v>
      </c>
    </row>
    <row r="263" spans="1:2" x14ac:dyDescent="0.2">
      <c r="A263" s="1">
        <v>43009</v>
      </c>
      <c r="B263" s="2">
        <v>137600</v>
      </c>
    </row>
    <row r="264" spans="1:2" x14ac:dyDescent="0.2">
      <c r="A264" s="1">
        <v>43040</v>
      </c>
      <c r="B264" s="2">
        <v>166500</v>
      </c>
    </row>
    <row r="265" spans="1:2" x14ac:dyDescent="0.2">
      <c r="A265" s="1">
        <v>43070</v>
      </c>
      <c r="B265" s="2">
        <v>169700</v>
      </c>
    </row>
    <row r="266" spans="1:2" x14ac:dyDescent="0.2">
      <c r="A266" s="1">
        <v>43101</v>
      </c>
      <c r="B266" s="2">
        <v>191100</v>
      </c>
    </row>
    <row r="267" spans="1:2" x14ac:dyDescent="0.2">
      <c r="A267" s="1">
        <v>43132</v>
      </c>
      <c r="B267" s="2">
        <v>183700</v>
      </c>
    </row>
    <row r="268" spans="1:2" x14ac:dyDescent="0.2">
      <c r="A268" s="1">
        <v>43160</v>
      </c>
      <c r="B268" s="2">
        <v>190600</v>
      </c>
    </row>
    <row r="269" spans="1:2" x14ac:dyDescent="0.2">
      <c r="A269" s="1">
        <v>43191</v>
      </c>
      <c r="B269" s="2">
        <v>194100</v>
      </c>
    </row>
    <row r="270" spans="1:2" x14ac:dyDescent="0.2">
      <c r="A270" s="1">
        <v>43221</v>
      </c>
      <c r="B270" s="2">
        <v>188400</v>
      </c>
    </row>
    <row r="271" spans="1:2" x14ac:dyDescent="0.2">
      <c r="A271" s="1">
        <v>43252</v>
      </c>
      <c r="B271" s="2">
        <v>164400</v>
      </c>
    </row>
    <row r="272" spans="1:2" x14ac:dyDescent="0.2">
      <c r="A272" s="1">
        <v>43282</v>
      </c>
      <c r="B272" s="2">
        <v>179600</v>
      </c>
    </row>
    <row r="273" spans="1:2" x14ac:dyDescent="0.2">
      <c r="A273" s="1">
        <v>43313</v>
      </c>
      <c r="B273" s="2">
        <v>179600</v>
      </c>
    </row>
    <row r="274" spans="1:2" x14ac:dyDescent="0.2">
      <c r="A274" s="1">
        <v>43344</v>
      </c>
      <c r="B274" s="2">
        <v>186200</v>
      </c>
    </row>
    <row r="275" spans="1:2" x14ac:dyDescent="0.2">
      <c r="A275" s="1">
        <v>43374</v>
      </c>
      <c r="B275" s="2">
        <v>183200</v>
      </c>
    </row>
    <row r="276" spans="1:2" x14ac:dyDescent="0.2">
      <c r="A276" s="1">
        <v>43405</v>
      </c>
      <c r="B276" s="2">
        <v>181800</v>
      </c>
    </row>
    <row r="277" spans="1:2" x14ac:dyDescent="0.2">
      <c r="A277" s="1">
        <v>43435</v>
      </c>
      <c r="B277" s="2">
        <v>178000</v>
      </c>
    </row>
    <row r="278" spans="1:2" x14ac:dyDescent="0.2">
      <c r="A278" s="1">
        <v>43466</v>
      </c>
      <c r="B278" s="2">
        <v>197400</v>
      </c>
    </row>
    <row r="279" spans="1:2" x14ac:dyDescent="0.2">
      <c r="A279" s="1">
        <v>43497</v>
      </c>
      <c r="B279" s="2">
        <v>175900</v>
      </c>
    </row>
    <row r="280" spans="1:2" x14ac:dyDescent="0.2">
      <c r="A280" s="1">
        <v>43525</v>
      </c>
      <c r="B280" s="2">
        <v>180200</v>
      </c>
    </row>
    <row r="281" spans="1:2" x14ac:dyDescent="0.2">
      <c r="A281" s="1">
        <v>43556</v>
      </c>
      <c r="B281" s="2">
        <v>187600</v>
      </c>
    </row>
    <row r="282" spans="1:2" x14ac:dyDescent="0.2">
      <c r="A282" s="1">
        <v>43586</v>
      </c>
      <c r="B282" s="2">
        <v>184100</v>
      </c>
    </row>
    <row r="283" spans="1:2" x14ac:dyDescent="0.2">
      <c r="A283" s="1">
        <v>43617</v>
      </c>
      <c r="B283" s="2">
        <v>185500</v>
      </c>
    </row>
    <row r="284" spans="1:2" x14ac:dyDescent="0.2">
      <c r="A284" s="1">
        <v>43647</v>
      </c>
      <c r="B284" s="2">
        <v>183200</v>
      </c>
    </row>
    <row r="285" spans="1:2" x14ac:dyDescent="0.2">
      <c r="A285" s="1">
        <v>43678</v>
      </c>
      <c r="B285" s="2">
        <v>185100</v>
      </c>
    </row>
    <row r="286" spans="1:2" x14ac:dyDescent="0.2">
      <c r="A286" s="1">
        <v>43709</v>
      </c>
      <c r="B286" s="2">
        <v>179800</v>
      </c>
    </row>
    <row r="287" spans="1:2" x14ac:dyDescent="0.2">
      <c r="A287" s="1">
        <v>43739</v>
      </c>
      <c r="B287" s="2">
        <v>184100</v>
      </c>
    </row>
    <row r="288" spans="1:2" x14ac:dyDescent="0.2">
      <c r="A288" s="1">
        <v>43770</v>
      </c>
      <c r="B288" s="2">
        <v>179600</v>
      </c>
    </row>
    <row r="289" spans="1:5" x14ac:dyDescent="0.2">
      <c r="A289" s="1">
        <v>43800</v>
      </c>
      <c r="B289" s="2">
        <v>175900</v>
      </c>
    </row>
    <row r="290" spans="1:5" x14ac:dyDescent="0.2">
      <c r="A290" s="1">
        <v>43831</v>
      </c>
      <c r="B290" s="2">
        <v>195800</v>
      </c>
    </row>
    <row r="291" spans="1:5" x14ac:dyDescent="0.2">
      <c r="A291" s="1">
        <v>43862</v>
      </c>
      <c r="B291" s="2">
        <v>176800</v>
      </c>
    </row>
    <row r="292" spans="1:5" x14ac:dyDescent="0.2">
      <c r="A292" s="1">
        <v>43891</v>
      </c>
      <c r="B292" s="2">
        <v>187400</v>
      </c>
    </row>
    <row r="293" spans="1:5" x14ac:dyDescent="0.2">
      <c r="A293" s="1">
        <v>43922</v>
      </c>
      <c r="B293" s="2">
        <v>191400</v>
      </c>
    </row>
    <row r="294" spans="1:5" x14ac:dyDescent="0.2">
      <c r="A294" s="1">
        <v>43952</v>
      </c>
      <c r="B294" s="2">
        <v>188200</v>
      </c>
    </row>
    <row r="295" spans="1:5" x14ac:dyDescent="0.2">
      <c r="A295" s="1">
        <v>43983</v>
      </c>
      <c r="B295" s="2">
        <v>181300</v>
      </c>
    </row>
    <row r="296" spans="1:5" x14ac:dyDescent="0.2">
      <c r="A296" s="1">
        <v>44013</v>
      </c>
      <c r="B296" s="2">
        <v>180400</v>
      </c>
    </row>
    <row r="297" spans="1:5" x14ac:dyDescent="0.2">
      <c r="A297" s="1">
        <v>44044</v>
      </c>
      <c r="B297" s="2">
        <v>177100</v>
      </c>
    </row>
    <row r="298" spans="1:5" x14ac:dyDescent="0.2">
      <c r="A298" s="1">
        <v>44075</v>
      </c>
      <c r="B298" s="2">
        <v>175200</v>
      </c>
      <c r="C298" s="2">
        <v>175200</v>
      </c>
      <c r="D298" s="2">
        <v>175200</v>
      </c>
      <c r="E298" s="2">
        <v>175200</v>
      </c>
    </row>
    <row r="299" spans="1:5" x14ac:dyDescent="0.2">
      <c r="A299" s="1">
        <v>44105</v>
      </c>
      <c r="B299">
        <v>197783.68694453014</v>
      </c>
      <c r="C299" s="2">
        <f t="shared" ref="C299:C330" si="0">_xlfn.FORECAST.ETS(A299,$B$2:$B$298,$A$2:$A$298,157,1)</f>
        <v>197783.68694453014</v>
      </c>
      <c r="D299" s="2">
        <f t="shared" ref="D299:D330" si="1">C299-_xlfn.FORECAST.ETS.CONFINT(A299,$B$2:$B$298,$A$2:$A$298,0.95,157,1)</f>
        <v>153316.90330662453</v>
      </c>
      <c r="E299" s="2">
        <f t="shared" ref="E299:E330" si="2">C299+_xlfn.FORECAST.ETS.CONFINT(A299,$B$2:$B$298,$A$2:$A$298,0.95,157,1)</f>
        <v>242250.47058243575</v>
      </c>
    </row>
    <row r="300" spans="1:5" x14ac:dyDescent="0.2">
      <c r="A300" s="1">
        <v>44136</v>
      </c>
      <c r="B300">
        <v>206755.86351946165</v>
      </c>
      <c r="C300" s="2">
        <f t="shared" si="0"/>
        <v>206755.86351946165</v>
      </c>
      <c r="D300" s="2">
        <f t="shared" si="1"/>
        <v>162062.85252405456</v>
      </c>
      <c r="E300" s="2">
        <f t="shared" si="2"/>
        <v>251448.87451486874</v>
      </c>
    </row>
    <row r="301" spans="1:5" x14ac:dyDescent="0.2">
      <c r="A301" s="1">
        <v>44166</v>
      </c>
      <c r="B301">
        <v>198412.1503919987</v>
      </c>
      <c r="C301" s="2">
        <f t="shared" si="0"/>
        <v>198412.1503919987</v>
      </c>
      <c r="D301" s="2">
        <f t="shared" si="1"/>
        <v>153489.58359729283</v>
      </c>
      <c r="E301" s="2">
        <f t="shared" si="2"/>
        <v>243334.71718670457</v>
      </c>
    </row>
    <row r="302" spans="1:5" x14ac:dyDescent="0.2">
      <c r="A302" s="1">
        <v>44197</v>
      </c>
      <c r="B302">
        <v>188147.87034540522</v>
      </c>
      <c r="C302" s="2">
        <f t="shared" si="0"/>
        <v>188147.87034540522</v>
      </c>
      <c r="D302" s="2">
        <f t="shared" si="1"/>
        <v>142992.42628316948</v>
      </c>
      <c r="E302" s="2">
        <f t="shared" si="2"/>
        <v>233303.31440764095</v>
      </c>
    </row>
    <row r="303" spans="1:5" x14ac:dyDescent="0.2">
      <c r="A303" s="1">
        <v>44228</v>
      </c>
      <c r="B303">
        <v>181563.47574134692</v>
      </c>
      <c r="C303" s="2">
        <f t="shared" si="0"/>
        <v>181563.47574134692</v>
      </c>
      <c r="D303" s="2">
        <f t="shared" si="1"/>
        <v>136171.84050396056</v>
      </c>
      <c r="E303" s="2">
        <f t="shared" si="2"/>
        <v>226955.11097873328</v>
      </c>
    </row>
    <row r="304" spans="1:5" x14ac:dyDescent="0.2">
      <c r="A304" s="1">
        <v>44256</v>
      </c>
      <c r="B304">
        <v>190761.86651096313</v>
      </c>
      <c r="C304" s="2">
        <f t="shared" si="0"/>
        <v>190761.86651096313</v>
      </c>
      <c r="D304" s="2">
        <f t="shared" si="1"/>
        <v>145130.73431798309</v>
      </c>
      <c r="E304" s="2">
        <f t="shared" si="2"/>
        <v>236392.99870394316</v>
      </c>
    </row>
    <row r="305" spans="1:5" x14ac:dyDescent="0.2">
      <c r="A305" s="1">
        <v>44287</v>
      </c>
      <c r="B305">
        <v>198746.06224321137</v>
      </c>
      <c r="C305" s="2">
        <f t="shared" si="0"/>
        <v>198746.06224321137</v>
      </c>
      <c r="D305" s="2">
        <f t="shared" si="1"/>
        <v>152872.13598749138</v>
      </c>
      <c r="E305" s="2">
        <f t="shared" si="2"/>
        <v>244619.98849893137</v>
      </c>
    </row>
    <row r="306" spans="1:5" x14ac:dyDescent="0.2">
      <c r="A306" s="1">
        <v>44317</v>
      </c>
      <c r="B306">
        <v>196622.16990650282</v>
      </c>
      <c r="C306" s="2">
        <f t="shared" si="0"/>
        <v>196622.16990650282</v>
      </c>
      <c r="D306" s="2">
        <f t="shared" si="1"/>
        <v>150502.16167992412</v>
      </c>
      <c r="E306" s="2">
        <f t="shared" si="2"/>
        <v>242742.17813308153</v>
      </c>
    </row>
    <row r="307" spans="1:5" x14ac:dyDescent="0.2">
      <c r="A307" s="1">
        <v>44348</v>
      </c>
      <c r="B307">
        <v>205686.49788913887</v>
      </c>
      <c r="C307" s="2">
        <f t="shared" si="0"/>
        <v>205686.49788913887</v>
      </c>
      <c r="D307" s="2">
        <f t="shared" si="1"/>
        <v>159317.12948804605</v>
      </c>
      <c r="E307" s="2">
        <f t="shared" si="2"/>
        <v>252055.8662902317</v>
      </c>
    </row>
    <row r="308" spans="1:5" x14ac:dyDescent="0.2">
      <c r="A308" s="1">
        <v>44378</v>
      </c>
      <c r="B308">
        <v>207144.35561581302</v>
      </c>
      <c r="C308" s="2">
        <f t="shared" si="0"/>
        <v>207144.35561581302</v>
      </c>
      <c r="D308" s="2">
        <f t="shared" si="1"/>
        <v>160522.35902627747</v>
      </c>
      <c r="E308" s="2">
        <f t="shared" si="2"/>
        <v>253766.35220534858</v>
      </c>
    </row>
    <row r="309" spans="1:5" x14ac:dyDescent="0.2">
      <c r="A309" s="1">
        <v>44409</v>
      </c>
      <c r="B309">
        <v>205494.97644664848</v>
      </c>
      <c r="C309" s="2">
        <f t="shared" si="0"/>
        <v>205494.97644664848</v>
      </c>
      <c r="D309" s="2">
        <f t="shared" si="1"/>
        <v>158617.09430971125</v>
      </c>
      <c r="E309" s="2">
        <f t="shared" si="2"/>
        <v>252372.85858358571</v>
      </c>
    </row>
    <row r="310" spans="1:5" x14ac:dyDescent="0.2">
      <c r="A310" s="1">
        <v>44440</v>
      </c>
      <c r="B310">
        <v>208041.88633691962</v>
      </c>
      <c r="C310" s="2">
        <f t="shared" si="0"/>
        <v>208041.88633691962</v>
      </c>
      <c r="D310" s="2">
        <f t="shared" si="1"/>
        <v>160904.87239399255</v>
      </c>
      <c r="E310" s="2">
        <f t="shared" si="2"/>
        <v>255178.90027984668</v>
      </c>
    </row>
    <row r="311" spans="1:5" x14ac:dyDescent="0.2">
      <c r="A311" s="1">
        <v>44470</v>
      </c>
      <c r="B311">
        <v>207984.2753987152</v>
      </c>
      <c r="C311" s="2">
        <f t="shared" si="0"/>
        <v>207984.2753987152</v>
      </c>
      <c r="D311" s="2">
        <f t="shared" si="1"/>
        <v>160584.89491734467</v>
      </c>
      <c r="E311" s="2">
        <f t="shared" si="2"/>
        <v>255383.65588008572</v>
      </c>
    </row>
    <row r="312" spans="1:5" x14ac:dyDescent="0.2">
      <c r="A312" s="1">
        <v>44501</v>
      </c>
      <c r="B312">
        <v>204725.13379196008</v>
      </c>
      <c r="C312" s="2">
        <f t="shared" si="0"/>
        <v>204725.13379196008</v>
      </c>
      <c r="D312" s="2">
        <f t="shared" si="1"/>
        <v>157060.16397218202</v>
      </c>
      <c r="E312" s="2">
        <f t="shared" si="2"/>
        <v>252390.10361173813</v>
      </c>
    </row>
    <row r="313" spans="1:5" x14ac:dyDescent="0.2">
      <c r="A313" s="1">
        <v>44531</v>
      </c>
      <c r="B313">
        <v>200962.36982819787</v>
      </c>
      <c r="C313" s="2">
        <f t="shared" si="0"/>
        <v>200962.36982819787</v>
      </c>
      <c r="D313" s="2">
        <f t="shared" si="1"/>
        <v>153028.60018973457</v>
      </c>
      <c r="E313" s="2">
        <f t="shared" si="2"/>
        <v>248896.13946666117</v>
      </c>
    </row>
    <row r="314" spans="1:5" x14ac:dyDescent="0.2">
      <c r="A314" s="1">
        <v>44562</v>
      </c>
      <c r="B314">
        <v>199097.53806558895</v>
      </c>
      <c r="C314" s="2">
        <f t="shared" si="0"/>
        <v>199097.53806558895</v>
      </c>
      <c r="D314" s="2">
        <f t="shared" si="1"/>
        <v>150891.77081615946</v>
      </c>
      <c r="E314" s="2">
        <f t="shared" si="2"/>
        <v>247303.30531501843</v>
      </c>
    </row>
    <row r="315" spans="1:5" x14ac:dyDescent="0.2">
      <c r="A315" s="1">
        <v>44593</v>
      </c>
      <c r="B315">
        <v>195211.34963451815</v>
      </c>
      <c r="C315" s="2">
        <f t="shared" si="0"/>
        <v>195211.34963451815</v>
      </c>
      <c r="D315" s="2">
        <f t="shared" si="1"/>
        <v>146730.4000195534</v>
      </c>
      <c r="E315" s="2">
        <f t="shared" si="2"/>
        <v>243692.29924948289</v>
      </c>
    </row>
    <row r="316" spans="1:5" x14ac:dyDescent="0.2">
      <c r="A316" s="1">
        <v>44621</v>
      </c>
      <c r="B316">
        <v>202410.68965103856</v>
      </c>
      <c r="C316" s="2">
        <f t="shared" si="0"/>
        <v>202410.68965103856</v>
      </c>
      <c r="D316" s="2">
        <f t="shared" si="1"/>
        <v>153651.38628510945</v>
      </c>
      <c r="E316" s="2">
        <f t="shared" si="2"/>
        <v>251169.99301696767</v>
      </c>
    </row>
    <row r="317" spans="1:5" x14ac:dyDescent="0.2">
      <c r="A317" s="1">
        <v>44652</v>
      </c>
      <c r="B317">
        <v>206997.98851237539</v>
      </c>
      <c r="C317" s="2">
        <f t="shared" si="0"/>
        <v>206997.98851237539</v>
      </c>
      <c r="D317" s="2">
        <f t="shared" si="1"/>
        <v>157957.17369265883</v>
      </c>
      <c r="E317" s="2">
        <f t="shared" si="2"/>
        <v>256038.80333209195</v>
      </c>
    </row>
    <row r="318" spans="1:5" x14ac:dyDescent="0.2">
      <c r="A318" s="1">
        <v>44682</v>
      </c>
      <c r="B318">
        <v>208811.0838126335</v>
      </c>
      <c r="C318" s="2">
        <f t="shared" si="0"/>
        <v>208811.0838126335</v>
      </c>
      <c r="D318" s="2">
        <f t="shared" si="1"/>
        <v>159485.61381475595</v>
      </c>
      <c r="E318" s="2">
        <f t="shared" si="2"/>
        <v>258136.55381051105</v>
      </c>
    </row>
    <row r="319" spans="1:5" x14ac:dyDescent="0.2">
      <c r="A319" s="1">
        <v>44713</v>
      </c>
      <c r="B319">
        <v>208575.06713471335</v>
      </c>
      <c r="C319" s="2">
        <f t="shared" si="0"/>
        <v>208575.06713471335</v>
      </c>
      <c r="D319" s="2">
        <f t="shared" si="1"/>
        <v>158961.81249132432</v>
      </c>
      <c r="E319" s="2">
        <f t="shared" si="2"/>
        <v>258188.32177810237</v>
      </c>
    </row>
    <row r="320" spans="1:5" x14ac:dyDescent="0.2">
      <c r="A320" s="1">
        <v>44743</v>
      </c>
      <c r="B320">
        <v>206729.26874695762</v>
      </c>
      <c r="C320" s="2">
        <f t="shared" si="0"/>
        <v>206729.26874695762</v>
      </c>
      <c r="D320" s="2">
        <f t="shared" si="1"/>
        <v>156825.11450939783</v>
      </c>
      <c r="E320" s="2">
        <f t="shared" si="2"/>
        <v>256633.42298451741</v>
      </c>
    </row>
    <row r="321" spans="1:5" x14ac:dyDescent="0.2">
      <c r="A321" s="1">
        <v>44774</v>
      </c>
      <c r="B321">
        <v>205179.28701130033</v>
      </c>
      <c r="C321" s="2">
        <f t="shared" si="0"/>
        <v>205179.28701130033</v>
      </c>
      <c r="D321" s="2">
        <f t="shared" si="1"/>
        <v>154981.13299473914</v>
      </c>
      <c r="E321" s="2">
        <f t="shared" si="2"/>
        <v>255377.44102786153</v>
      </c>
    </row>
    <row r="322" spans="1:5" x14ac:dyDescent="0.2">
      <c r="A322" s="1">
        <v>44805</v>
      </c>
      <c r="B322">
        <v>205494.65663047179</v>
      </c>
      <c r="C322" s="2">
        <f t="shared" si="0"/>
        <v>205494.65663047179</v>
      </c>
      <c r="D322" s="2">
        <f t="shared" si="1"/>
        <v>154999.4176428981</v>
      </c>
      <c r="E322" s="2">
        <f t="shared" si="2"/>
        <v>255989.89561804547</v>
      </c>
    </row>
    <row r="323" spans="1:5" x14ac:dyDescent="0.2">
      <c r="A323" s="1">
        <v>44835</v>
      </c>
      <c r="B323">
        <v>205270.38017665647</v>
      </c>
      <c r="C323" s="2">
        <f t="shared" si="0"/>
        <v>205270.38017665647</v>
      </c>
      <c r="D323" s="2">
        <f t="shared" si="1"/>
        <v>154474.98623211466</v>
      </c>
      <c r="E323" s="2">
        <f t="shared" si="2"/>
        <v>256065.77412119828</v>
      </c>
    </row>
    <row r="324" spans="1:5" x14ac:dyDescent="0.2">
      <c r="A324" s="1">
        <v>44866</v>
      </c>
      <c r="B324">
        <v>199101.70134298035</v>
      </c>
      <c r="C324" s="2">
        <f t="shared" si="0"/>
        <v>199101.70134298035</v>
      </c>
      <c r="D324" s="2">
        <f t="shared" si="1"/>
        <v>148003.09785944925</v>
      </c>
      <c r="E324" s="2">
        <f t="shared" si="2"/>
        <v>250200.30482651145</v>
      </c>
    </row>
    <row r="325" spans="1:5" x14ac:dyDescent="0.2">
      <c r="A325" s="1">
        <v>44896</v>
      </c>
      <c r="B325">
        <v>191400.54032289606</v>
      </c>
      <c r="C325" s="2">
        <f t="shared" si="0"/>
        <v>191400.54032289606</v>
      </c>
      <c r="D325" s="2">
        <f t="shared" si="1"/>
        <v>139995.68830521489</v>
      </c>
      <c r="E325" s="2">
        <f t="shared" si="2"/>
        <v>242805.39234057724</v>
      </c>
    </row>
    <row r="326" spans="1:5" x14ac:dyDescent="0.2">
      <c r="A326" s="1">
        <v>44927</v>
      </c>
      <c r="B326">
        <v>190508.34014514487</v>
      </c>
      <c r="C326" s="2">
        <f t="shared" si="0"/>
        <v>190508.34014514487</v>
      </c>
      <c r="D326" s="2">
        <f t="shared" si="1"/>
        <v>138794.21635339354</v>
      </c>
      <c r="E326" s="2">
        <f t="shared" si="2"/>
        <v>242222.46393689621</v>
      </c>
    </row>
    <row r="327" spans="1:5" x14ac:dyDescent="0.2">
      <c r="A327" s="1">
        <v>44958</v>
      </c>
      <c r="B327">
        <v>194700.31007949536</v>
      </c>
      <c r="C327" s="2">
        <f t="shared" si="0"/>
        <v>194700.31007949536</v>
      </c>
      <c r="D327" s="2">
        <f t="shared" si="1"/>
        <v>142673.90718324014</v>
      </c>
      <c r="E327" s="2">
        <f t="shared" si="2"/>
        <v>246726.71297575059</v>
      </c>
    </row>
    <row r="328" spans="1:5" x14ac:dyDescent="0.2">
      <c r="A328" s="1">
        <v>44986</v>
      </c>
      <c r="B328">
        <v>218901.63530293363</v>
      </c>
      <c r="C328" s="2">
        <f t="shared" si="0"/>
        <v>218901.63530293363</v>
      </c>
      <c r="D328" s="2">
        <f t="shared" si="1"/>
        <v>166559.96202175098</v>
      </c>
      <c r="E328" s="2">
        <f t="shared" si="2"/>
        <v>271243.30858411628</v>
      </c>
    </row>
    <row r="329" spans="1:5" x14ac:dyDescent="0.2">
      <c r="A329" s="1">
        <v>45017</v>
      </c>
      <c r="B329">
        <v>217292.40609236591</v>
      </c>
      <c r="C329" s="2">
        <f t="shared" si="0"/>
        <v>217292.40609236591</v>
      </c>
      <c r="D329" s="2">
        <f t="shared" si="1"/>
        <v>164632.48732305842</v>
      </c>
      <c r="E329" s="2">
        <f t="shared" si="2"/>
        <v>269952.32486167341</v>
      </c>
    </row>
    <row r="330" spans="1:5" x14ac:dyDescent="0.2">
      <c r="A330" s="1">
        <v>45047</v>
      </c>
      <c r="B330">
        <v>155845.43716311862</v>
      </c>
      <c r="C330" s="2">
        <f t="shared" si="0"/>
        <v>155845.43716311862</v>
      </c>
      <c r="D330" s="2">
        <f t="shared" si="1"/>
        <v>102864.31409403718</v>
      </c>
      <c r="E330" s="2">
        <f t="shared" si="2"/>
        <v>208826.56023220008</v>
      </c>
    </row>
    <row r="331" spans="1:5" x14ac:dyDescent="0.2">
      <c r="A331" s="1">
        <v>45078</v>
      </c>
      <c r="B331">
        <v>155069.5164323608</v>
      </c>
      <c r="C331" s="2">
        <f t="shared" ref="C331:C362" si="3">_xlfn.FORECAST.ETS(A331,$B$2:$B$298,$A$2:$A$298,157,1)</f>
        <v>155069.5164323608</v>
      </c>
      <c r="D331" s="2">
        <f t="shared" ref="D331:D362" si="4">C331-_xlfn.FORECAST.ETS.CONFINT(A331,$B$2:$B$298,$A$2:$A$298,0.95,157,1)</f>
        <v>101764.2466452466</v>
      </c>
      <c r="E331" s="2">
        <f t="shared" ref="E331:E362" si="5">C331+_xlfn.FORECAST.ETS.CONFINT(A331,$B$2:$B$298,$A$2:$A$298,0.95,157,1)</f>
        <v>208374.78621947501</v>
      </c>
    </row>
    <row r="332" spans="1:5" x14ac:dyDescent="0.2">
      <c r="A332" s="1">
        <v>45108</v>
      </c>
      <c r="B332">
        <v>138105.49731385143</v>
      </c>
      <c r="C332" s="2">
        <f t="shared" si="3"/>
        <v>138105.49731385143</v>
      </c>
      <c r="D332" s="2">
        <f t="shared" si="4"/>
        <v>84473.154873609397</v>
      </c>
      <c r="E332" s="2">
        <f t="shared" si="5"/>
        <v>191737.83975409347</v>
      </c>
    </row>
    <row r="333" spans="1:5" x14ac:dyDescent="0.2">
      <c r="A333" s="1">
        <v>45139</v>
      </c>
      <c r="B333">
        <v>136010.70046209369</v>
      </c>
      <c r="C333" s="2">
        <f t="shared" si="3"/>
        <v>136010.70046209369</v>
      </c>
      <c r="D333" s="2">
        <f t="shared" si="4"/>
        <v>82048.375994907139</v>
      </c>
      <c r="E333" s="2">
        <f t="shared" si="5"/>
        <v>189973.02492928025</v>
      </c>
    </row>
    <row r="334" spans="1:5" x14ac:dyDescent="0.2">
      <c r="A334" s="1">
        <v>45170</v>
      </c>
      <c r="B334">
        <v>148962.67639562645</v>
      </c>
      <c r="C334" s="2">
        <f t="shared" si="3"/>
        <v>148962.67639562645</v>
      </c>
      <c r="D334" s="2">
        <f t="shared" si="4"/>
        <v>94667.477155819593</v>
      </c>
      <c r="E334" s="2">
        <f t="shared" si="5"/>
        <v>203257.8756354333</v>
      </c>
    </row>
    <row r="335" spans="1:5" x14ac:dyDescent="0.2">
      <c r="A335" s="1">
        <v>45200</v>
      </c>
      <c r="B335">
        <v>170734.6147301693</v>
      </c>
      <c r="C335" s="2">
        <f t="shared" si="3"/>
        <v>170734.6147301693</v>
      </c>
      <c r="D335" s="2">
        <f t="shared" si="4"/>
        <v>116103.66465622046</v>
      </c>
      <c r="E335" s="2">
        <f t="shared" si="5"/>
        <v>225365.56480411813</v>
      </c>
    </row>
    <row r="336" spans="1:5" x14ac:dyDescent="0.2">
      <c r="A336" s="1">
        <v>45231</v>
      </c>
      <c r="B336">
        <v>186194.40183142695</v>
      </c>
      <c r="C336" s="2">
        <f t="shared" si="3"/>
        <v>186194.40183142695</v>
      </c>
      <c r="D336" s="2">
        <f t="shared" si="4"/>
        <v>131224.84159153129</v>
      </c>
      <c r="E336" s="2">
        <f t="shared" si="5"/>
        <v>241163.9620713226</v>
      </c>
    </row>
    <row r="337" spans="1:5" x14ac:dyDescent="0.2">
      <c r="A337" s="1">
        <v>45261</v>
      </c>
      <c r="B337">
        <v>213788.99949497555</v>
      </c>
      <c r="C337" s="2">
        <f t="shared" si="3"/>
        <v>213788.99949497555</v>
      </c>
      <c r="D337" s="2">
        <f t="shared" si="4"/>
        <v>158477.98652255119</v>
      </c>
      <c r="E337" s="2">
        <f t="shared" si="5"/>
        <v>269100.01246739988</v>
      </c>
    </row>
    <row r="338" spans="1:5" x14ac:dyDescent="0.2">
      <c r="A338" s="1">
        <v>45292</v>
      </c>
      <c r="B338">
        <v>219031.97430669027</v>
      </c>
      <c r="C338" s="2">
        <f t="shared" si="3"/>
        <v>219031.97430669027</v>
      </c>
      <c r="D338" s="2">
        <f t="shared" si="4"/>
        <v>163376.6828262163</v>
      </c>
      <c r="E338" s="2">
        <f t="shared" si="5"/>
        <v>274687.26578716427</v>
      </c>
    </row>
    <row r="339" spans="1:5" x14ac:dyDescent="0.2">
      <c r="A339" s="1">
        <v>45323</v>
      </c>
      <c r="B339">
        <v>203353.17844003829</v>
      </c>
      <c r="C339" s="2">
        <f t="shared" si="3"/>
        <v>203353.17844003829</v>
      </c>
      <c r="D339" s="2">
        <f t="shared" si="4"/>
        <v>147350.79948360746</v>
      </c>
      <c r="E339" s="2">
        <f t="shared" si="5"/>
        <v>259355.55739646911</v>
      </c>
    </row>
    <row r="340" spans="1:5" x14ac:dyDescent="0.2">
      <c r="A340" s="1">
        <v>45352</v>
      </c>
      <c r="B340">
        <v>144905.92791314097</v>
      </c>
      <c r="C340" s="2">
        <f t="shared" si="3"/>
        <v>144905.92791314097</v>
      </c>
      <c r="D340" s="2">
        <f t="shared" si="4"/>
        <v>88553.669328103875</v>
      </c>
      <c r="E340" s="2">
        <f t="shared" si="5"/>
        <v>201258.18649817805</v>
      </c>
    </row>
    <row r="341" spans="1:5" x14ac:dyDescent="0.2">
      <c r="A341" s="1">
        <v>45383</v>
      </c>
      <c r="B341">
        <v>159319.75336219376</v>
      </c>
      <c r="C341" s="2">
        <f t="shared" si="3"/>
        <v>159319.75336219376</v>
      </c>
      <c r="D341" s="2">
        <f t="shared" si="4"/>
        <v>102614.83981026409</v>
      </c>
      <c r="E341" s="2">
        <f t="shared" si="5"/>
        <v>216024.66691412343</v>
      </c>
    </row>
    <row r="342" spans="1:5" x14ac:dyDescent="0.2">
      <c r="A342" s="1">
        <v>45413</v>
      </c>
      <c r="B342">
        <v>119897.75119777129</v>
      </c>
      <c r="C342" s="2">
        <f t="shared" si="3"/>
        <v>119897.75119777129</v>
      </c>
      <c r="D342" s="2">
        <f t="shared" si="4"/>
        <v>62837.424145955571</v>
      </c>
      <c r="E342" s="2">
        <f t="shared" si="5"/>
        <v>176958.07824958701</v>
      </c>
    </row>
    <row r="343" spans="1:5" x14ac:dyDescent="0.2">
      <c r="A343" s="1">
        <v>45444</v>
      </c>
      <c r="B343">
        <v>124686.29288493775</v>
      </c>
      <c r="C343" s="2">
        <f t="shared" si="3"/>
        <v>124686.29288493775</v>
      </c>
      <c r="D343" s="2">
        <f t="shared" si="4"/>
        <v>67267.810588645341</v>
      </c>
      <c r="E343" s="2">
        <f t="shared" si="5"/>
        <v>182104.77518123016</v>
      </c>
    </row>
    <row r="344" spans="1:5" x14ac:dyDescent="0.2">
      <c r="A344" s="1">
        <v>45474</v>
      </c>
      <c r="B344">
        <v>126706.87697602902</v>
      </c>
      <c r="C344" s="2">
        <f t="shared" si="3"/>
        <v>126706.87697602902</v>
      </c>
      <c r="D344" s="2">
        <f t="shared" si="4"/>
        <v>68927.514454710661</v>
      </c>
      <c r="E344" s="2">
        <f t="shared" si="5"/>
        <v>184486.23949734739</v>
      </c>
    </row>
    <row r="345" spans="1:5" x14ac:dyDescent="0.2">
      <c r="A345" s="1">
        <v>45505</v>
      </c>
      <c r="B345">
        <v>144668.06834732104</v>
      </c>
      <c r="C345" s="2">
        <f t="shared" si="3"/>
        <v>144668.06834732104</v>
      </c>
      <c r="D345" s="2">
        <f t="shared" si="4"/>
        <v>86525.117352976784</v>
      </c>
      <c r="E345" s="2">
        <f t="shared" si="5"/>
        <v>202811.01934166529</v>
      </c>
    </row>
    <row r="346" spans="1:5" x14ac:dyDescent="0.2">
      <c r="A346" s="1">
        <v>45536</v>
      </c>
      <c r="B346">
        <v>118040.86572309182</v>
      </c>
      <c r="C346" s="2">
        <f t="shared" si="3"/>
        <v>118040.86572309182</v>
      </c>
      <c r="D346" s="2">
        <f t="shared" si="4"/>
        <v>59531.634701981064</v>
      </c>
      <c r="E346" s="2">
        <f t="shared" si="5"/>
        <v>176550.09674420257</v>
      </c>
    </row>
    <row r="347" spans="1:5" x14ac:dyDescent="0.2">
      <c r="A347" s="1">
        <v>45566</v>
      </c>
      <c r="B347">
        <v>114253.97510035255</v>
      </c>
      <c r="C347" s="2">
        <f t="shared" si="3"/>
        <v>114253.97510035255</v>
      </c>
      <c r="D347" s="2">
        <f t="shared" si="4"/>
        <v>55375.789148231073</v>
      </c>
      <c r="E347" s="2">
        <f t="shared" si="5"/>
        <v>173132.16105247402</v>
      </c>
    </row>
    <row r="348" spans="1:5" x14ac:dyDescent="0.2">
      <c r="A348" s="1">
        <v>45597</v>
      </c>
      <c r="B348">
        <v>80137.614334256505</v>
      </c>
      <c r="C348" s="2">
        <f t="shared" si="3"/>
        <v>80137.614334256505</v>
      </c>
      <c r="D348" s="2">
        <f t="shared" si="4"/>
        <v>20887.815145456982</v>
      </c>
      <c r="E348" s="2">
        <f t="shared" si="5"/>
        <v>139387.41352305602</v>
      </c>
    </row>
    <row r="349" spans="1:5" x14ac:dyDescent="0.2">
      <c r="A349" s="1">
        <v>45627</v>
      </c>
      <c r="B349">
        <v>76472.453488471074</v>
      </c>
      <c r="C349" s="2">
        <f t="shared" si="3"/>
        <v>76472.453488471074</v>
      </c>
      <c r="D349" s="2">
        <f t="shared" si="4"/>
        <v>16848.399299135504</v>
      </c>
      <c r="E349" s="2">
        <f t="shared" si="5"/>
        <v>136096.50767780666</v>
      </c>
    </row>
    <row r="350" spans="1:5" x14ac:dyDescent="0.2">
      <c r="A350" s="1">
        <v>45658</v>
      </c>
      <c r="B350">
        <v>79115.05413837581</v>
      </c>
      <c r="C350" s="2">
        <f t="shared" si="3"/>
        <v>79115.05413837581</v>
      </c>
      <c r="D350" s="2">
        <f t="shared" si="4"/>
        <v>19114.119664139835</v>
      </c>
      <c r="E350" s="2">
        <f t="shared" si="5"/>
        <v>139115.98861261178</v>
      </c>
    </row>
    <row r="351" spans="1:5" x14ac:dyDescent="0.2">
      <c r="A351" s="1">
        <v>45689</v>
      </c>
      <c r="B351">
        <v>84216.231213300081</v>
      </c>
      <c r="C351" s="2">
        <f t="shared" si="3"/>
        <v>84216.231213300081</v>
      </c>
      <c r="D351" s="2">
        <f t="shared" si="4"/>
        <v>23835.80758172091</v>
      </c>
      <c r="E351" s="2">
        <f t="shared" si="5"/>
        <v>144596.65484487926</v>
      </c>
    </row>
    <row r="352" spans="1:5" x14ac:dyDescent="0.2">
      <c r="A352" s="1">
        <v>45717</v>
      </c>
      <c r="B352">
        <v>106494.04554841109</v>
      </c>
      <c r="C352" s="2">
        <f t="shared" si="3"/>
        <v>106494.04554841109</v>
      </c>
      <c r="D352" s="2">
        <f t="shared" si="4"/>
        <v>45731.540226422127</v>
      </c>
      <c r="E352" s="2">
        <f t="shared" si="5"/>
        <v>167256.55087040004</v>
      </c>
    </row>
    <row r="353" spans="1:5" x14ac:dyDescent="0.2">
      <c r="A353" s="1">
        <v>45748</v>
      </c>
      <c r="B353">
        <v>123795.54887931133</v>
      </c>
      <c r="C353" s="2">
        <f t="shared" si="3"/>
        <v>123795.54887931133</v>
      </c>
      <c r="D353" s="2">
        <f t="shared" si="4"/>
        <v>62648.3855959785</v>
      </c>
      <c r="E353" s="2">
        <f t="shared" si="5"/>
        <v>184942.71216264417</v>
      </c>
    </row>
    <row r="354" spans="1:5" x14ac:dyDescent="0.2">
      <c r="A354" s="1">
        <v>45778</v>
      </c>
      <c r="B354">
        <v>118984.06008805259</v>
      </c>
      <c r="C354" s="2">
        <f t="shared" si="3"/>
        <v>118984.06008805259</v>
      </c>
      <c r="D354" s="2">
        <f t="shared" si="4"/>
        <v>57449.678752898566</v>
      </c>
      <c r="E354" s="2">
        <f t="shared" si="5"/>
        <v>180518.44142320662</v>
      </c>
    </row>
    <row r="355" spans="1:5" x14ac:dyDescent="0.2">
      <c r="A355" s="1">
        <v>45809</v>
      </c>
      <c r="B355">
        <v>112176.8819926141</v>
      </c>
      <c r="C355" s="2">
        <f t="shared" si="3"/>
        <v>112176.8819926141</v>
      </c>
      <c r="D355" s="2">
        <f t="shared" si="4"/>
        <v>50252.738609768785</v>
      </c>
      <c r="E355" s="2">
        <f t="shared" si="5"/>
        <v>174101.0253754594</v>
      </c>
    </row>
    <row r="356" spans="1:5" x14ac:dyDescent="0.2">
      <c r="A356" s="1">
        <v>45839</v>
      </c>
      <c r="B356">
        <v>98293.456878364173</v>
      </c>
      <c r="C356" s="2">
        <f t="shared" si="3"/>
        <v>98293.456878364173</v>
      </c>
      <c r="D356" s="2">
        <f t="shared" si="4"/>
        <v>35977.023456791016</v>
      </c>
      <c r="E356" s="2">
        <f t="shared" si="5"/>
        <v>160609.89029993734</v>
      </c>
    </row>
    <row r="357" spans="1:5" x14ac:dyDescent="0.2">
      <c r="A357" s="1">
        <v>45870</v>
      </c>
      <c r="B357">
        <v>88505.917730061308</v>
      </c>
      <c r="C357" s="2">
        <f t="shared" si="3"/>
        <v>88505.917730061308</v>
      </c>
      <c r="D357" s="2">
        <f t="shared" si="4"/>
        <v>25794.682190101063</v>
      </c>
      <c r="E357" s="2">
        <f t="shared" si="5"/>
        <v>151217.15327002155</v>
      </c>
    </row>
    <row r="358" spans="1:5" x14ac:dyDescent="0.2">
      <c r="A358" s="1">
        <v>45901</v>
      </c>
      <c r="B358">
        <v>85386.960399172356</v>
      </c>
      <c r="C358" s="2">
        <f t="shared" si="3"/>
        <v>85386.960399172356</v>
      </c>
      <c r="D358" s="2">
        <f t="shared" si="4"/>
        <v>22278.426475637767</v>
      </c>
      <c r="E358" s="2">
        <f t="shared" si="5"/>
        <v>148495.49432270695</v>
      </c>
    </row>
    <row r="359" spans="1:5" x14ac:dyDescent="0.2">
      <c r="A359" s="1">
        <v>45931</v>
      </c>
      <c r="B359">
        <v>92890.474112516764</v>
      </c>
      <c r="C359" s="2">
        <f t="shared" si="3"/>
        <v>92890.474112516764</v>
      </c>
      <c r="D359" s="2">
        <f t="shared" si="4"/>
        <v>29382.161254563405</v>
      </c>
      <c r="E359" s="2">
        <f t="shared" si="5"/>
        <v>156398.78697047013</v>
      </c>
    </row>
    <row r="360" spans="1:5" x14ac:dyDescent="0.2">
      <c r="A360" s="1">
        <v>45962</v>
      </c>
      <c r="B360">
        <v>83172.421656012099</v>
      </c>
      <c r="C360" s="2">
        <f t="shared" si="3"/>
        <v>83172.421656012099</v>
      </c>
      <c r="D360" s="2">
        <f t="shared" si="4"/>
        <v>19261.864924002854</v>
      </c>
      <c r="E360" s="2">
        <f t="shared" si="5"/>
        <v>147082.97838802135</v>
      </c>
    </row>
    <row r="361" spans="1:5" x14ac:dyDescent="0.2">
      <c r="A361" s="1">
        <v>45992</v>
      </c>
      <c r="B361">
        <v>103108.14291048222</v>
      </c>
      <c r="C361" s="2">
        <f t="shared" si="3"/>
        <v>103108.14291048222</v>
      </c>
      <c r="D361" s="2">
        <f t="shared" si="4"/>
        <v>38792.892870055017</v>
      </c>
      <c r="E361" s="2">
        <f t="shared" si="5"/>
        <v>167423.39295090942</v>
      </c>
    </row>
    <row r="362" spans="1:5" x14ac:dyDescent="0.2">
      <c r="A362" s="1">
        <v>46023</v>
      </c>
      <c r="B362">
        <v>99270.925349532263</v>
      </c>
      <c r="C362" s="2">
        <f t="shared" si="3"/>
        <v>99270.925349532263</v>
      </c>
      <c r="D362" s="2">
        <f t="shared" si="4"/>
        <v>34548.547963072808</v>
      </c>
      <c r="E362" s="2">
        <f t="shared" si="5"/>
        <v>163993.30273599172</v>
      </c>
    </row>
    <row r="363" spans="1:5" x14ac:dyDescent="0.2">
      <c r="A363" s="1">
        <v>46054</v>
      </c>
      <c r="B363">
        <v>102578.95459996391</v>
      </c>
      <c r="C363" s="2">
        <f t="shared" ref="C363:C394" si="6">_xlfn.FORECAST.ETS(A363,$B$2:$B$298,$A$2:$A$298,157,1)</f>
        <v>102578.95459996391</v>
      </c>
      <c r="D363" s="2">
        <f t="shared" ref="D363:D394" si="7">C363-_xlfn.FORECAST.ETS.CONFINT(A363,$B$2:$B$298,$A$2:$A$298,0.95,157,1)</f>
        <v>37447.031115677877</v>
      </c>
      <c r="E363" s="2">
        <f t="shared" ref="E363:E394" si="8">C363+_xlfn.FORECAST.ETS.CONFINT(A363,$B$2:$B$298,$A$2:$A$298,0.95,157,1)</f>
        <v>167710.87808424994</v>
      </c>
    </row>
    <row r="364" spans="1:5" x14ac:dyDescent="0.2">
      <c r="A364" s="1">
        <v>46082</v>
      </c>
      <c r="B364">
        <v>102441.54997331745</v>
      </c>
      <c r="C364" s="2">
        <f t="shared" si="6"/>
        <v>102441.54997331745</v>
      </c>
      <c r="D364" s="2">
        <f t="shared" si="7"/>
        <v>36897.676812089063</v>
      </c>
      <c r="E364" s="2">
        <f t="shared" si="8"/>
        <v>167985.42313454585</v>
      </c>
    </row>
    <row r="365" spans="1:5" x14ac:dyDescent="0.2">
      <c r="A365" s="1">
        <v>46113</v>
      </c>
      <c r="B365">
        <v>109405.3589898322</v>
      </c>
      <c r="C365" s="2">
        <f t="shared" si="6"/>
        <v>109405.3589898322</v>
      </c>
      <c r="D365" s="2">
        <f t="shared" si="7"/>
        <v>43447.147630048552</v>
      </c>
      <c r="E365" s="2">
        <f t="shared" si="8"/>
        <v>175363.57034961582</v>
      </c>
    </row>
    <row r="366" spans="1:5" x14ac:dyDescent="0.2">
      <c r="A366" s="1">
        <v>46143</v>
      </c>
      <c r="B366">
        <v>102083.72465592102</v>
      </c>
      <c r="C366" s="2">
        <f t="shared" si="6"/>
        <v>102083.72465592102</v>
      </c>
      <c r="D366" s="2">
        <f t="shared" si="7"/>
        <v>35708.801516435022</v>
      </c>
      <c r="E366" s="2">
        <f t="shared" si="8"/>
        <v>168458.64779540701</v>
      </c>
    </row>
    <row r="367" spans="1:5" x14ac:dyDescent="0.2">
      <c r="A367" s="1">
        <v>46174</v>
      </c>
      <c r="B367">
        <v>70294.073292373505</v>
      </c>
      <c r="C367" s="2">
        <f t="shared" si="6"/>
        <v>70294.073292373505</v>
      </c>
      <c r="D367" s="2">
        <f t="shared" si="7"/>
        <v>3500.0796137707075</v>
      </c>
      <c r="E367" s="2">
        <f t="shared" si="8"/>
        <v>137088.0669709763</v>
      </c>
    </row>
    <row r="368" spans="1:5" x14ac:dyDescent="0.2">
      <c r="A368" s="1">
        <v>46204</v>
      </c>
      <c r="B368">
        <v>94599.2246722696</v>
      </c>
      <c r="C368" s="2">
        <f t="shared" si="6"/>
        <v>94599.2246722696</v>
      </c>
      <c r="D368" s="2">
        <f t="shared" si="7"/>
        <v>27383.8163965977</v>
      </c>
      <c r="E368" s="2">
        <f t="shared" si="8"/>
        <v>161814.63294794149</v>
      </c>
    </row>
    <row r="369" spans="1:5" x14ac:dyDescent="0.2">
      <c r="A369" s="1">
        <v>46235</v>
      </c>
      <c r="B369">
        <v>105274.60442401549</v>
      </c>
      <c r="C369" s="2">
        <f t="shared" si="6"/>
        <v>105274.60442401549</v>
      </c>
      <c r="D369" s="2">
        <f t="shared" si="7"/>
        <v>37635.452073128792</v>
      </c>
      <c r="E369" s="2">
        <f t="shared" si="8"/>
        <v>172913.75677490217</v>
      </c>
    </row>
    <row r="370" spans="1:5" x14ac:dyDescent="0.2">
      <c r="A370" s="1">
        <v>46266</v>
      </c>
      <c r="B370">
        <v>102544.58917878094</v>
      </c>
      <c r="C370" s="2">
        <f t="shared" si="6"/>
        <v>102544.58917878094</v>
      </c>
      <c r="D370" s="2">
        <f t="shared" si="7"/>
        <v>34479.377731445216</v>
      </c>
      <c r="E370" s="2">
        <f t="shared" si="8"/>
        <v>170609.80062611666</v>
      </c>
    </row>
    <row r="371" spans="1:5" x14ac:dyDescent="0.2">
      <c r="A371" s="1">
        <v>46296</v>
      </c>
      <c r="B371">
        <v>105237.12435253667</v>
      </c>
      <c r="C371" s="2">
        <f t="shared" si="6"/>
        <v>105237.12435253667</v>
      </c>
      <c r="D371" s="2">
        <f t="shared" si="7"/>
        <v>36743.553120433891</v>
      </c>
      <c r="E371" s="2">
        <f t="shared" si="8"/>
        <v>173730.69558463944</v>
      </c>
    </row>
    <row r="372" spans="1:5" x14ac:dyDescent="0.2">
      <c r="A372" s="1">
        <v>46327</v>
      </c>
      <c r="B372">
        <v>100652.52099415567</v>
      </c>
      <c r="C372" s="2">
        <f t="shared" si="6"/>
        <v>100652.52099415567</v>
      </c>
      <c r="D372" s="2">
        <f t="shared" si="7"/>
        <v>31728.30349692177</v>
      </c>
      <c r="E372" s="2">
        <f t="shared" si="8"/>
        <v>169576.73849138955</v>
      </c>
    </row>
    <row r="373" spans="1:5" x14ac:dyDescent="0.2">
      <c r="A373" s="1">
        <v>46357</v>
      </c>
      <c r="B373">
        <v>70069.142223146759</v>
      </c>
      <c r="C373" s="2">
        <f t="shared" si="6"/>
        <v>70069.142223146759</v>
      </c>
      <c r="D373" s="2">
        <f t="shared" si="7"/>
        <v>712.00606256980973</v>
      </c>
      <c r="E373" s="2">
        <f t="shared" si="8"/>
        <v>139426.27838372369</v>
      </c>
    </row>
    <row r="374" spans="1:5" x14ac:dyDescent="0.2">
      <c r="A374" s="1">
        <v>46388</v>
      </c>
      <c r="B374">
        <v>69898.957624299917</v>
      </c>
      <c r="C374" s="2">
        <f t="shared" si="6"/>
        <v>69898.957624299917</v>
      </c>
      <c r="D374" s="2">
        <f t="shared" si="7"/>
        <v>106.64435780000349</v>
      </c>
      <c r="E374" s="2">
        <f t="shared" si="8"/>
        <v>139691.27089079982</v>
      </c>
    </row>
    <row r="375" spans="1:5" x14ac:dyDescent="0.2">
      <c r="A375" s="1">
        <v>46419</v>
      </c>
      <c r="B375">
        <v>61055.974135917233</v>
      </c>
      <c r="C375" s="2">
        <f t="shared" si="6"/>
        <v>61055.974135917233</v>
      </c>
      <c r="D375" s="2">
        <f t="shared" si="7"/>
        <v>-9173.7608505757526</v>
      </c>
      <c r="E375" s="2">
        <f t="shared" si="8"/>
        <v>131285.70912241022</v>
      </c>
    </row>
    <row r="376" spans="1:5" x14ac:dyDescent="0.2">
      <c r="A376" s="1">
        <v>46447</v>
      </c>
      <c r="B376">
        <v>60574.799483926661</v>
      </c>
      <c r="C376" s="2">
        <f t="shared" si="6"/>
        <v>60574.799483926661</v>
      </c>
      <c r="D376" s="2">
        <f t="shared" si="7"/>
        <v>-10094.588135733968</v>
      </c>
      <c r="E376" s="2">
        <f t="shared" si="8"/>
        <v>131244.18710358729</v>
      </c>
    </row>
    <row r="377" spans="1:5" x14ac:dyDescent="0.2">
      <c r="A377" s="1">
        <v>46478</v>
      </c>
      <c r="B377">
        <v>65084.863815473713</v>
      </c>
      <c r="C377" s="2">
        <f t="shared" si="6"/>
        <v>65084.863815473713</v>
      </c>
      <c r="D377" s="2">
        <f t="shared" si="7"/>
        <v>-6026.3937776343519</v>
      </c>
      <c r="E377" s="2">
        <f t="shared" si="8"/>
        <v>136196.12140858179</v>
      </c>
    </row>
    <row r="378" spans="1:5" x14ac:dyDescent="0.2">
      <c r="A378" s="1">
        <v>46508</v>
      </c>
      <c r="B378">
        <v>69240.967309722429</v>
      </c>
      <c r="C378" s="2">
        <f t="shared" si="6"/>
        <v>69240.967309722429</v>
      </c>
      <c r="D378" s="2">
        <f t="shared" si="7"/>
        <v>-2314.3641525055427</v>
      </c>
      <c r="E378" s="2">
        <f t="shared" si="8"/>
        <v>140796.29877195042</v>
      </c>
    </row>
    <row r="379" spans="1:5" x14ac:dyDescent="0.2">
      <c r="A379" s="1">
        <v>46539</v>
      </c>
      <c r="B379">
        <v>91215.202694951178</v>
      </c>
      <c r="C379" s="2">
        <f t="shared" si="6"/>
        <v>91215.202694951178</v>
      </c>
      <c r="D379" s="2">
        <f t="shared" si="7"/>
        <v>19213.606784059302</v>
      </c>
      <c r="E379" s="2">
        <f t="shared" si="8"/>
        <v>163216.79860584304</v>
      </c>
    </row>
    <row r="380" spans="1:5" x14ac:dyDescent="0.2">
      <c r="A380" s="1">
        <v>46569</v>
      </c>
      <c r="B380">
        <v>102546.71481073614</v>
      </c>
      <c r="C380" s="2">
        <f t="shared" si="6"/>
        <v>102546.71481073614</v>
      </c>
      <c r="D380" s="2">
        <f t="shared" si="7"/>
        <v>30096.677059184804</v>
      </c>
      <c r="E380" s="2">
        <f t="shared" si="8"/>
        <v>174996.7525622875</v>
      </c>
    </row>
    <row r="381" spans="1:5" x14ac:dyDescent="0.2">
      <c r="A381" s="1">
        <v>46600</v>
      </c>
      <c r="B381">
        <v>85486.882741306676</v>
      </c>
      <c r="C381" s="2">
        <f t="shared" si="6"/>
        <v>85486.882741306676</v>
      </c>
      <c r="D381" s="2">
        <f t="shared" si="7"/>
        <v>12586.238816053417</v>
      </c>
      <c r="E381" s="2">
        <f t="shared" si="8"/>
        <v>158387.52666655992</v>
      </c>
    </row>
    <row r="382" spans="1:5" x14ac:dyDescent="0.2">
      <c r="A382" s="1">
        <v>46631</v>
      </c>
      <c r="B382">
        <v>78659.830506382728</v>
      </c>
      <c r="C382" s="2">
        <f t="shared" si="6"/>
        <v>78659.830506382728</v>
      </c>
      <c r="D382" s="2">
        <f t="shared" si="7"/>
        <v>5306.4290048088151</v>
      </c>
      <c r="E382" s="2">
        <f t="shared" si="8"/>
        <v>152013.23200795666</v>
      </c>
    </row>
    <row r="383" spans="1:5" x14ac:dyDescent="0.2">
      <c r="A383" s="1">
        <v>46661</v>
      </c>
      <c r="B383">
        <v>94166.616977054684</v>
      </c>
      <c r="C383" s="2">
        <f t="shared" si="6"/>
        <v>94166.616977054684</v>
      </c>
      <c r="D383" s="2">
        <f t="shared" si="7"/>
        <v>20358.319298578615</v>
      </c>
      <c r="E383" s="2">
        <f t="shared" si="8"/>
        <v>167974.91465553077</v>
      </c>
    </row>
    <row r="384" spans="1:5" x14ac:dyDescent="0.2">
      <c r="A384" s="1">
        <v>46692</v>
      </c>
      <c r="B384">
        <v>72330.450021845507</v>
      </c>
      <c r="C384" s="2">
        <f t="shared" si="6"/>
        <v>72330.450021845507</v>
      </c>
      <c r="D384" s="2">
        <f t="shared" si="7"/>
        <v>-1934.8697602475586</v>
      </c>
      <c r="E384" s="2">
        <f t="shared" si="8"/>
        <v>146595.76980393857</v>
      </c>
    </row>
    <row r="385" spans="1:5" x14ac:dyDescent="0.2">
      <c r="A385" s="1">
        <v>46722</v>
      </c>
      <c r="B385">
        <v>84889.115141439368</v>
      </c>
      <c r="C385" s="2">
        <f t="shared" si="6"/>
        <v>84889.115141439368</v>
      </c>
      <c r="D385" s="2">
        <f t="shared" si="7"/>
        <v>10164.659874995123</v>
      </c>
      <c r="E385" s="2">
        <f t="shared" si="8"/>
        <v>159613.57040788361</v>
      </c>
    </row>
    <row r="386" spans="1:5" x14ac:dyDescent="0.2">
      <c r="A386" s="1">
        <v>46753</v>
      </c>
      <c r="B386">
        <v>60043.192892605395</v>
      </c>
      <c r="C386" s="2">
        <f t="shared" si="6"/>
        <v>60043.192892605395</v>
      </c>
      <c r="D386" s="2">
        <f t="shared" si="7"/>
        <v>-15142.498820479726</v>
      </c>
      <c r="E386" s="2">
        <f t="shared" si="8"/>
        <v>135228.88460569052</v>
      </c>
    </row>
    <row r="387" spans="1:5" x14ac:dyDescent="0.2">
      <c r="A387" s="1">
        <v>46784</v>
      </c>
      <c r="B387">
        <v>83995.718688970563</v>
      </c>
      <c r="C387" s="2">
        <f t="shared" si="6"/>
        <v>83995.718688970563</v>
      </c>
      <c r="D387" s="2">
        <f t="shared" si="7"/>
        <v>8346.7018582741439</v>
      </c>
      <c r="E387" s="2">
        <f t="shared" si="8"/>
        <v>159644.73551966698</v>
      </c>
    </row>
    <row r="388" spans="1:5" x14ac:dyDescent="0.2">
      <c r="A388" s="1">
        <v>46813</v>
      </c>
      <c r="B388">
        <v>72841.745279839844</v>
      </c>
      <c r="C388" s="2">
        <f t="shared" si="6"/>
        <v>72841.745279839844</v>
      </c>
      <c r="D388" s="2">
        <f t="shared" si="7"/>
        <v>-3272.6731747753074</v>
      </c>
      <c r="E388" s="2">
        <f t="shared" si="8"/>
        <v>148956.16373445501</v>
      </c>
    </row>
    <row r="389" spans="1:5" x14ac:dyDescent="0.2">
      <c r="A389" s="1">
        <v>46844</v>
      </c>
      <c r="B389">
        <v>89382.118634481099</v>
      </c>
      <c r="C389" s="2">
        <f t="shared" si="6"/>
        <v>89382.118634481099</v>
      </c>
      <c r="D389" s="2">
        <f t="shared" si="7"/>
        <v>12800.234088169615</v>
      </c>
      <c r="E389" s="2">
        <f t="shared" si="8"/>
        <v>165964.00318079258</v>
      </c>
    </row>
    <row r="390" spans="1:5" x14ac:dyDescent="0.2">
      <c r="A390" s="1">
        <v>46874</v>
      </c>
      <c r="B390">
        <v>89232.322135706228</v>
      </c>
      <c r="C390" s="2">
        <f t="shared" si="6"/>
        <v>89232.322135706228</v>
      </c>
      <c r="D390" s="2">
        <f t="shared" si="7"/>
        <v>12180.918942891833</v>
      </c>
      <c r="E390" s="2">
        <f t="shared" si="8"/>
        <v>166283.72532852064</v>
      </c>
    </row>
    <row r="391" spans="1:5" x14ac:dyDescent="0.2">
      <c r="A391" s="1">
        <v>46905</v>
      </c>
      <c r="B391">
        <v>103921.43574416812</v>
      </c>
      <c r="C391" s="2">
        <f t="shared" si="6"/>
        <v>103921.43574416812</v>
      </c>
      <c r="D391" s="2">
        <f t="shared" si="7"/>
        <v>26398.473138078611</v>
      </c>
      <c r="E391" s="2">
        <f t="shared" si="8"/>
        <v>181444.39835025763</v>
      </c>
    </row>
    <row r="392" spans="1:5" x14ac:dyDescent="0.2">
      <c r="A392" s="1">
        <v>46935</v>
      </c>
      <c r="B392">
        <v>105776.514296001</v>
      </c>
      <c r="C392" s="2">
        <f t="shared" si="6"/>
        <v>105776.514296001</v>
      </c>
      <c r="D392" s="2">
        <f t="shared" si="7"/>
        <v>27779.963173628974</v>
      </c>
      <c r="E392" s="2">
        <f t="shared" si="8"/>
        <v>183773.06541837304</v>
      </c>
    </row>
    <row r="393" spans="1:5" x14ac:dyDescent="0.2">
      <c r="A393" s="1">
        <v>46966</v>
      </c>
      <c r="B393">
        <v>105176.46277871708</v>
      </c>
      <c r="C393" s="2">
        <f t="shared" si="6"/>
        <v>105176.46277871708</v>
      </c>
      <c r="D393" s="2">
        <f t="shared" si="7"/>
        <v>26704.305577259554</v>
      </c>
      <c r="E393" s="2">
        <f t="shared" si="8"/>
        <v>183648.61998017458</v>
      </c>
    </row>
    <row r="394" spans="1:5" x14ac:dyDescent="0.2">
      <c r="A394" s="1">
        <v>46997</v>
      </c>
      <c r="B394">
        <v>107372.35268488941</v>
      </c>
      <c r="C394" s="2">
        <f t="shared" si="6"/>
        <v>107372.35268488941</v>
      </c>
      <c r="D394" s="2">
        <f t="shared" si="7"/>
        <v>28422.583258935745</v>
      </c>
      <c r="E394" s="2">
        <f t="shared" si="8"/>
        <v>186322.12211084308</v>
      </c>
    </row>
    <row r="395" spans="1:5" x14ac:dyDescent="0.2">
      <c r="A395" s="1">
        <v>47027</v>
      </c>
      <c r="B395">
        <v>119845.55202020446</v>
      </c>
      <c r="C395" s="2">
        <f t="shared" ref="C395:C421" si="9">_xlfn.FORECAST.ETS(A395,$B$2:$B$298,$A$2:$A$298,157,1)</f>
        <v>119845.55202020446</v>
      </c>
      <c r="D395" s="2">
        <f t="shared" ref="D395:D421" si="10">C395-_xlfn.FORECAST.ETS.CONFINT(A395,$B$2:$B$298,$A$2:$A$298,0.95,157,1)</f>
        <v>40416.175519709024</v>
      </c>
      <c r="E395" s="2">
        <f t="shared" ref="E395:E421" si="11">C395+_xlfn.FORECAST.ETS.CONFINT(A395,$B$2:$B$298,$A$2:$A$298,0.95,157,1)</f>
        <v>199274.9285206999</v>
      </c>
    </row>
    <row r="396" spans="1:5" x14ac:dyDescent="0.2">
      <c r="A396" s="1">
        <v>47058</v>
      </c>
      <c r="B396">
        <v>86437.807272421487</v>
      </c>
      <c r="C396" s="2">
        <f t="shared" si="9"/>
        <v>86437.807272421487</v>
      </c>
      <c r="D396" s="2">
        <f t="shared" si="10"/>
        <v>6526.8400214954745</v>
      </c>
      <c r="E396" s="2">
        <f t="shared" si="11"/>
        <v>166348.7745233475</v>
      </c>
    </row>
    <row r="397" spans="1:5" x14ac:dyDescent="0.2">
      <c r="A397" s="1">
        <v>47088</v>
      </c>
      <c r="B397">
        <v>91097.195466336532</v>
      </c>
      <c r="C397" s="2">
        <f t="shared" si="9"/>
        <v>91097.195466336532</v>
      </c>
      <c r="D397" s="2">
        <f t="shared" si="10"/>
        <v>10702.66484288995</v>
      </c>
      <c r="E397" s="2">
        <f t="shared" si="11"/>
        <v>171491.72608978313</v>
      </c>
    </row>
    <row r="398" spans="1:5" x14ac:dyDescent="0.2">
      <c r="A398" s="1">
        <v>47119</v>
      </c>
      <c r="B398">
        <v>102169.15020057399</v>
      </c>
      <c r="C398" s="2">
        <f t="shared" si="9"/>
        <v>102169.15020057399</v>
      </c>
      <c r="D398" s="2">
        <f t="shared" si="10"/>
        <v>21289.094516837533</v>
      </c>
      <c r="E398" s="2">
        <f t="shared" si="11"/>
        <v>183049.20588431045</v>
      </c>
    </row>
    <row r="399" spans="1:5" x14ac:dyDescent="0.2">
      <c r="A399" s="1">
        <v>47150</v>
      </c>
      <c r="B399">
        <v>111829.01845220639</v>
      </c>
      <c r="C399" s="2">
        <f t="shared" si="9"/>
        <v>111829.01845220639</v>
      </c>
      <c r="D399" s="2">
        <f t="shared" si="10"/>
        <v>30461.486836159907</v>
      </c>
      <c r="E399" s="2">
        <f t="shared" si="11"/>
        <v>193196.55006825289</v>
      </c>
    </row>
    <row r="400" spans="1:5" x14ac:dyDescent="0.2">
      <c r="A400" s="1">
        <v>47178</v>
      </c>
      <c r="B400">
        <v>110453.07373500573</v>
      </c>
      <c r="C400" s="2">
        <f t="shared" si="9"/>
        <v>110453.07373500573</v>
      </c>
      <c r="D400" s="2">
        <f t="shared" si="10"/>
        <v>28596.126012738299</v>
      </c>
      <c r="E400" s="2">
        <f t="shared" si="11"/>
        <v>192310.02145727316</v>
      </c>
    </row>
    <row r="401" spans="1:5" x14ac:dyDescent="0.2">
      <c r="A401" s="1">
        <v>47209</v>
      </c>
      <c r="B401">
        <v>127259.83095757902</v>
      </c>
      <c r="C401" s="2">
        <f t="shared" si="9"/>
        <v>127259.83095757902</v>
      </c>
      <c r="D401" s="2">
        <f t="shared" si="10"/>
        <v>44911.537536603355</v>
      </c>
      <c r="E401" s="2">
        <f t="shared" si="11"/>
        <v>209608.1243785547</v>
      </c>
    </row>
    <row r="402" spans="1:5" x14ac:dyDescent="0.2">
      <c r="A402" s="1">
        <v>47239</v>
      </c>
      <c r="B402">
        <v>144400.81501247935</v>
      </c>
      <c r="C402" s="2">
        <f t="shared" si="9"/>
        <v>144400.81501247935</v>
      </c>
      <c r="D402" s="2">
        <f t="shared" si="10"/>
        <v>61559.256766021543</v>
      </c>
      <c r="E402" s="2">
        <f t="shared" si="11"/>
        <v>227242.37325893715</v>
      </c>
    </row>
    <row r="403" spans="1:5" x14ac:dyDescent="0.2">
      <c r="A403" s="1">
        <v>47270</v>
      </c>
      <c r="B403">
        <v>123785.27967824554</v>
      </c>
      <c r="C403" s="2">
        <f t="shared" si="9"/>
        <v>123785.27967824554</v>
      </c>
      <c r="D403" s="2">
        <f t="shared" si="10"/>
        <v>40448.547830529147</v>
      </c>
      <c r="E403" s="2">
        <f t="shared" si="11"/>
        <v>207122.01152596192</v>
      </c>
    </row>
    <row r="404" spans="1:5" x14ac:dyDescent="0.2">
      <c r="A404" s="1">
        <v>47300</v>
      </c>
      <c r="B404">
        <v>132220.55332045924</v>
      </c>
      <c r="C404" s="2">
        <f t="shared" si="9"/>
        <v>132220.55332045924</v>
      </c>
      <c r="D404" s="2">
        <f t="shared" si="10"/>
        <v>48386.749333000946</v>
      </c>
      <c r="E404" s="2">
        <f t="shared" si="11"/>
        <v>216054.35730791753</v>
      </c>
    </row>
    <row r="405" spans="1:5" x14ac:dyDescent="0.2">
      <c r="A405" s="1">
        <v>47331</v>
      </c>
      <c r="B405">
        <v>143657.6499542369</v>
      </c>
      <c r="C405" s="2">
        <f t="shared" si="9"/>
        <v>143657.6499542369</v>
      </c>
      <c r="D405" s="2">
        <f t="shared" si="10"/>
        <v>59324.885413169424</v>
      </c>
      <c r="E405" s="2">
        <f t="shared" si="11"/>
        <v>227990.41449530437</v>
      </c>
    </row>
    <row r="406" spans="1:5" x14ac:dyDescent="0.2">
      <c r="A406" s="1">
        <v>47362</v>
      </c>
      <c r="B406">
        <v>146457.24868802488</v>
      </c>
      <c r="C406" s="2">
        <f t="shared" si="9"/>
        <v>146457.24868802488</v>
      </c>
      <c r="D406" s="2">
        <f t="shared" si="10"/>
        <v>61623.645192461117</v>
      </c>
      <c r="E406" s="2">
        <f t="shared" si="11"/>
        <v>231290.85218358863</v>
      </c>
    </row>
    <row r="407" spans="1:5" x14ac:dyDescent="0.2">
      <c r="A407" s="1">
        <v>47392</v>
      </c>
      <c r="B407">
        <v>115195.8384311483</v>
      </c>
      <c r="C407" s="2">
        <f t="shared" si="9"/>
        <v>115195.8384311483</v>
      </c>
      <c r="D407" s="2">
        <f t="shared" si="10"/>
        <v>29859.527482599107</v>
      </c>
      <c r="E407" s="2">
        <f t="shared" si="11"/>
        <v>200532.14937969748</v>
      </c>
    </row>
    <row r="408" spans="1:5" x14ac:dyDescent="0.2">
      <c r="A408" s="1">
        <v>47423</v>
      </c>
      <c r="B408">
        <v>136319.11686404928</v>
      </c>
      <c r="C408" s="2">
        <f t="shared" si="9"/>
        <v>136319.11686404928</v>
      </c>
      <c r="D408" s="2">
        <f t="shared" si="10"/>
        <v>50478.23975690607</v>
      </c>
      <c r="E408" s="2">
        <f t="shared" si="11"/>
        <v>222159.99397119251</v>
      </c>
    </row>
    <row r="409" spans="1:5" x14ac:dyDescent="0.2">
      <c r="A409" s="1">
        <v>47453</v>
      </c>
      <c r="B409">
        <v>142025.56526836345</v>
      </c>
      <c r="C409" s="2">
        <f t="shared" si="9"/>
        <v>142025.56526836345</v>
      </c>
      <c r="D409" s="2">
        <f t="shared" si="10"/>
        <v>55678.272981455069</v>
      </c>
      <c r="E409" s="2">
        <f t="shared" si="11"/>
        <v>228372.85755527182</v>
      </c>
    </row>
    <row r="410" spans="1:5" x14ac:dyDescent="0.2">
      <c r="A410" s="1">
        <v>47484</v>
      </c>
      <c r="B410">
        <v>139033.21657254352</v>
      </c>
      <c r="C410" s="2">
        <f t="shared" si="9"/>
        <v>139033.21657254352</v>
      </c>
      <c r="D410" s="2">
        <f t="shared" si="10"/>
        <v>52177.669661775988</v>
      </c>
      <c r="E410" s="2">
        <f t="shared" si="11"/>
        <v>225888.76348331105</v>
      </c>
    </row>
    <row r="411" spans="1:5" x14ac:dyDescent="0.2">
      <c r="A411" s="1">
        <v>47515</v>
      </c>
      <c r="B411">
        <v>143195.69217459453</v>
      </c>
      <c r="C411" s="2">
        <f t="shared" si="9"/>
        <v>143195.69217459453</v>
      </c>
      <c r="D411" s="2">
        <f t="shared" si="10"/>
        <v>55830.060666680525</v>
      </c>
      <c r="E411" s="2">
        <f t="shared" si="11"/>
        <v>230561.32368250855</v>
      </c>
    </row>
    <row r="412" spans="1:5" x14ac:dyDescent="0.2">
      <c r="A412" s="1">
        <v>47543</v>
      </c>
      <c r="B412">
        <v>144163.94614836542</v>
      </c>
      <c r="C412" s="2">
        <f t="shared" si="9"/>
        <v>144163.94614836542</v>
      </c>
      <c r="D412" s="2">
        <f t="shared" si="10"/>
        <v>56286.409435649635</v>
      </c>
      <c r="E412" s="2">
        <f t="shared" si="11"/>
        <v>232041.4828610812</v>
      </c>
    </row>
    <row r="413" spans="1:5" x14ac:dyDescent="0.2">
      <c r="A413" s="1">
        <v>47574</v>
      </c>
      <c r="B413">
        <v>141314.37097908108</v>
      </c>
      <c r="C413" s="2">
        <f t="shared" si="9"/>
        <v>141314.37097908108</v>
      </c>
      <c r="D413" s="2">
        <f t="shared" si="10"/>
        <v>52923.117715466142</v>
      </c>
      <c r="E413" s="2">
        <f t="shared" si="11"/>
        <v>229705.62424269604</v>
      </c>
    </row>
    <row r="414" spans="1:5" x14ac:dyDescent="0.2">
      <c r="A414" s="1">
        <v>47604</v>
      </c>
      <c r="B414">
        <v>139758.64350385428</v>
      </c>
      <c r="C414" s="2">
        <f t="shared" si="9"/>
        <v>139758.64350385428</v>
      </c>
      <c r="D414" s="2">
        <f t="shared" si="10"/>
        <v>50851.87150183112</v>
      </c>
      <c r="E414" s="2">
        <f t="shared" si="11"/>
        <v>228665.41550587746</v>
      </c>
    </row>
    <row r="415" spans="1:5" x14ac:dyDescent="0.2">
      <c r="A415" s="1">
        <v>47635</v>
      </c>
      <c r="B415">
        <v>154775.08943271259</v>
      </c>
      <c r="C415" s="2">
        <f t="shared" si="9"/>
        <v>154775.08943271259</v>
      </c>
      <c r="D415" s="2">
        <f t="shared" si="10"/>
        <v>65351.005561497892</v>
      </c>
      <c r="E415" s="2">
        <f t="shared" si="11"/>
        <v>244199.17330392729</v>
      </c>
    </row>
    <row r="416" spans="1:5" x14ac:dyDescent="0.2">
      <c r="A416" s="1">
        <v>47665</v>
      </c>
      <c r="B416">
        <v>154857.91865312366</v>
      </c>
      <c r="C416" s="2">
        <f t="shared" si="9"/>
        <v>154857.91865312366</v>
      </c>
      <c r="D416" s="2">
        <f t="shared" si="10"/>
        <v>64914.738737906358</v>
      </c>
      <c r="E416" s="2">
        <f t="shared" si="11"/>
        <v>244801.09856834097</v>
      </c>
    </row>
    <row r="417" spans="1:5" x14ac:dyDescent="0.2">
      <c r="A417" s="1">
        <v>47696</v>
      </c>
      <c r="B417">
        <v>154897.13216272031</v>
      </c>
      <c r="C417" s="2">
        <f t="shared" si="9"/>
        <v>154897.13216272031</v>
      </c>
      <c r="D417" s="2">
        <f t="shared" si="10"/>
        <v>64433.080885018062</v>
      </c>
      <c r="E417" s="2">
        <f t="shared" si="11"/>
        <v>245361.18344042258</v>
      </c>
    </row>
    <row r="418" spans="1:5" x14ac:dyDescent="0.2">
      <c r="A418" s="1">
        <v>47727</v>
      </c>
      <c r="B418">
        <v>151884.46935589492</v>
      </c>
      <c r="C418" s="2">
        <f t="shared" si="9"/>
        <v>151884.46935589492</v>
      </c>
      <c r="D418" s="2">
        <f t="shared" si="10"/>
        <v>60897.780155020489</v>
      </c>
      <c r="E418" s="2">
        <f t="shared" si="11"/>
        <v>242871.15855676937</v>
      </c>
    </row>
    <row r="419" spans="1:5" x14ac:dyDescent="0.2">
      <c r="A419" s="1">
        <v>47757</v>
      </c>
      <c r="B419">
        <v>132388.17916401051</v>
      </c>
      <c r="C419" s="2">
        <f t="shared" si="9"/>
        <v>132388.17916401051</v>
      </c>
      <c r="D419" s="2">
        <f t="shared" si="10"/>
        <v>40877.094139647612</v>
      </c>
      <c r="E419" s="2">
        <f t="shared" si="11"/>
        <v>223899.2641883734</v>
      </c>
    </row>
    <row r="420" spans="1:5" x14ac:dyDescent="0.2">
      <c r="A420" s="1">
        <v>47788</v>
      </c>
      <c r="B420">
        <v>135402.02693206025</v>
      </c>
      <c r="C420" s="2">
        <f t="shared" si="9"/>
        <v>135402.02693206025</v>
      </c>
      <c r="D420" s="2">
        <f t="shared" si="10"/>
        <v>43364.796747947257</v>
      </c>
      <c r="E420" s="2">
        <f t="shared" si="11"/>
        <v>227439.25711617325</v>
      </c>
    </row>
    <row r="421" spans="1:5" x14ac:dyDescent="0.2">
      <c r="A421" s="1">
        <v>47818</v>
      </c>
      <c r="B421">
        <v>164327.56014888771</v>
      </c>
      <c r="C421" s="2">
        <f t="shared" si="9"/>
        <v>164327.56014888771</v>
      </c>
      <c r="D421" s="2">
        <f t="shared" si="10"/>
        <v>71762.443937607066</v>
      </c>
      <c r="E421" s="2">
        <f t="shared" si="11"/>
        <v>256892.67636016838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BA64-CEA8-41A4-A129-D03ABF3A11D2}">
  <dimension ref="A1:H421"/>
  <sheetViews>
    <sheetView workbookViewId="0">
      <selection activeCell="L7" sqref="L7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9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 s="2">
        <v>1.7210000000000001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2.137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1.65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3.1859999999999999</v>
      </c>
      <c r="G5" t="s">
        <v>18</v>
      </c>
      <c r="H5" s="3">
        <f>_xlfn.FORECAST.ETS.STAT($B$2:$B$298,$A$2:$A$298,4,157,1)</f>
        <v>0.92080528668051154</v>
      </c>
    </row>
    <row r="6" spans="1:8" x14ac:dyDescent="0.2">
      <c r="A6" s="1">
        <v>35186</v>
      </c>
      <c r="B6" s="2">
        <v>2.367</v>
      </c>
      <c r="G6" t="s">
        <v>19</v>
      </c>
      <c r="H6" s="3">
        <f>_xlfn.FORECAST.ETS.STAT($B$2:$B$298,$A$2:$A$298,5,157,1)</f>
        <v>1.3704796543658486</v>
      </c>
    </row>
    <row r="7" spans="1:8" x14ac:dyDescent="0.2">
      <c r="A7" s="1">
        <v>35217</v>
      </c>
      <c r="B7" s="2">
        <v>1.2869999999999999</v>
      </c>
      <c r="G7" t="s">
        <v>20</v>
      </c>
      <c r="H7" s="3">
        <f>_xlfn.FORECAST.ETS.STAT($B$2:$B$298,$A$2:$A$298,6,157,1)</f>
        <v>247.59164255478083</v>
      </c>
    </row>
    <row r="8" spans="1:8" x14ac:dyDescent="0.2">
      <c r="A8" s="1">
        <v>35247</v>
      </c>
      <c r="B8" s="2">
        <v>1.2250000000000001</v>
      </c>
      <c r="G8" t="s">
        <v>21</v>
      </c>
      <c r="H8" s="3">
        <f>_xlfn.FORECAST.ETS.STAT($B$2:$B$298,$A$2:$A$298,7,157,1)</f>
        <v>581.2975425145072</v>
      </c>
    </row>
    <row r="9" spans="1:8" x14ac:dyDescent="0.2">
      <c r="A9" s="1">
        <v>35278</v>
      </c>
      <c r="B9" s="2">
        <v>2.5299999999999998</v>
      </c>
    </row>
    <row r="10" spans="1:8" x14ac:dyDescent="0.2">
      <c r="A10" s="1">
        <v>35309</v>
      </c>
      <c r="B10" s="2">
        <v>1.6910000000000001</v>
      </c>
    </row>
    <row r="11" spans="1:8" x14ac:dyDescent="0.2">
      <c r="A11" s="1">
        <v>35339</v>
      </c>
      <c r="B11" s="2">
        <v>1.6879999999999999</v>
      </c>
    </row>
    <row r="12" spans="1:8" x14ac:dyDescent="0.2">
      <c r="A12" s="1">
        <v>35370</v>
      </c>
      <c r="B12" s="2">
        <v>1.919</v>
      </c>
    </row>
    <row r="13" spans="1:8" x14ac:dyDescent="0.2">
      <c r="A13" s="1">
        <v>35400</v>
      </c>
      <c r="B13" s="2">
        <v>3.698</v>
      </c>
    </row>
    <row r="14" spans="1:8" x14ac:dyDescent="0.2">
      <c r="A14" s="1">
        <v>35431</v>
      </c>
      <c r="B14" s="2">
        <v>1.782</v>
      </c>
    </row>
    <row r="15" spans="1:8" x14ac:dyDescent="0.2">
      <c r="A15" s="1">
        <v>35462</v>
      </c>
      <c r="B15" s="2">
        <v>1.522</v>
      </c>
    </row>
    <row r="16" spans="1:8" x14ac:dyDescent="0.2">
      <c r="A16" s="1">
        <v>35490</v>
      </c>
      <c r="B16" s="2">
        <v>4.0060000000000002</v>
      </c>
    </row>
    <row r="17" spans="1:2" x14ac:dyDescent="0.2">
      <c r="A17" s="1">
        <v>35521</v>
      </c>
      <c r="B17" s="2">
        <v>5.1420000000000003</v>
      </c>
    </row>
    <row r="18" spans="1:2" x14ac:dyDescent="0.2">
      <c r="A18" s="1">
        <v>35551</v>
      </c>
      <c r="B18" s="2">
        <v>10.45</v>
      </c>
    </row>
    <row r="19" spans="1:2" x14ac:dyDescent="0.2">
      <c r="A19" s="1">
        <v>35582</v>
      </c>
      <c r="B19" s="2">
        <v>2.2639999999999998</v>
      </c>
    </row>
    <row r="20" spans="1:2" x14ac:dyDescent="0.2">
      <c r="A20" s="1">
        <v>35612</v>
      </c>
      <c r="B20" s="2">
        <v>1.0229999999999999</v>
      </c>
    </row>
    <row r="21" spans="1:2" x14ac:dyDescent="0.2">
      <c r="A21" s="1">
        <v>35643</v>
      </c>
      <c r="B21" s="2">
        <v>1.4510000000000001</v>
      </c>
    </row>
    <row r="22" spans="1:2" x14ac:dyDescent="0.2">
      <c r="A22" s="1">
        <v>35674</v>
      </c>
      <c r="B22" s="2">
        <v>6.6989999999999998</v>
      </c>
    </row>
    <row r="23" spans="1:2" x14ac:dyDescent="0.2">
      <c r="A23" s="1">
        <v>35704</v>
      </c>
      <c r="B23" s="2">
        <v>39.39</v>
      </c>
    </row>
    <row r="24" spans="1:2" x14ac:dyDescent="0.2">
      <c r="A24" s="1">
        <v>35735</v>
      </c>
      <c r="B24" s="2">
        <v>17.170000000000002</v>
      </c>
    </row>
    <row r="25" spans="1:2" x14ac:dyDescent="0.2">
      <c r="A25" s="1">
        <v>35765</v>
      </c>
      <c r="B25" s="2">
        <v>21.19</v>
      </c>
    </row>
    <row r="26" spans="1:2" x14ac:dyDescent="0.2">
      <c r="A26" s="1">
        <v>35796</v>
      </c>
      <c r="B26" s="2">
        <v>12.72</v>
      </c>
    </row>
    <row r="27" spans="1:2" x14ac:dyDescent="0.2">
      <c r="A27" s="1">
        <v>35827</v>
      </c>
      <c r="B27" s="2">
        <v>10.75</v>
      </c>
    </row>
    <row r="28" spans="1:2" x14ac:dyDescent="0.2">
      <c r="A28" s="1">
        <v>35855</v>
      </c>
      <c r="B28" s="2">
        <v>31.64</v>
      </c>
    </row>
    <row r="29" spans="1:2" x14ac:dyDescent="0.2">
      <c r="A29" s="1">
        <v>35886</v>
      </c>
      <c r="B29" s="2">
        <v>36.28</v>
      </c>
    </row>
    <row r="30" spans="1:2" x14ac:dyDescent="0.2">
      <c r="A30" s="1">
        <v>35916</v>
      </c>
      <c r="B30" s="2">
        <v>51.05</v>
      </c>
    </row>
    <row r="31" spans="1:2" x14ac:dyDescent="0.2">
      <c r="A31" s="1">
        <v>35947</v>
      </c>
      <c r="B31" s="2">
        <v>18.420000000000002</v>
      </c>
    </row>
    <row r="32" spans="1:2" x14ac:dyDescent="0.2">
      <c r="A32" s="1">
        <v>35977</v>
      </c>
      <c r="B32" s="2">
        <v>38.909999999999997</v>
      </c>
    </row>
    <row r="33" spans="1:2" x14ac:dyDescent="0.2">
      <c r="A33" s="1">
        <v>36008</v>
      </c>
      <c r="B33" s="2">
        <v>83.09</v>
      </c>
    </row>
    <row r="34" spans="1:2" x14ac:dyDescent="0.2">
      <c r="A34" s="1">
        <v>36039</v>
      </c>
      <c r="B34" s="2">
        <v>461.9</v>
      </c>
    </row>
    <row r="35" spans="1:2" x14ac:dyDescent="0.2">
      <c r="A35" s="1">
        <v>36069</v>
      </c>
      <c r="B35" s="2">
        <v>220.8</v>
      </c>
    </row>
    <row r="36" spans="1:2" x14ac:dyDescent="0.2">
      <c r="A36" s="1">
        <v>36100</v>
      </c>
      <c r="B36" s="2">
        <v>88.7</v>
      </c>
    </row>
    <row r="37" spans="1:2" x14ac:dyDescent="0.2">
      <c r="A37" s="1">
        <v>36130</v>
      </c>
      <c r="B37" s="2">
        <v>347.7</v>
      </c>
    </row>
    <row r="38" spans="1:2" x14ac:dyDescent="0.2">
      <c r="A38" s="1">
        <v>36161</v>
      </c>
      <c r="B38" s="2">
        <v>296.5</v>
      </c>
    </row>
    <row r="39" spans="1:2" x14ac:dyDescent="0.2">
      <c r="A39" s="1">
        <v>36192</v>
      </c>
      <c r="B39" s="2">
        <v>44.42</v>
      </c>
    </row>
    <row r="40" spans="1:2" x14ac:dyDescent="0.2">
      <c r="A40" s="1">
        <v>36220</v>
      </c>
      <c r="B40" s="2">
        <v>44.42</v>
      </c>
    </row>
    <row r="41" spans="1:2" x14ac:dyDescent="0.2">
      <c r="A41" s="1">
        <v>36251</v>
      </c>
      <c r="B41" s="2">
        <v>96.53</v>
      </c>
    </row>
    <row r="42" spans="1:2" x14ac:dyDescent="0.2">
      <c r="A42" s="1">
        <v>36281</v>
      </c>
      <c r="B42" s="2">
        <v>278.7</v>
      </c>
    </row>
    <row r="43" spans="1:2" x14ac:dyDescent="0.2">
      <c r="A43" s="1">
        <v>36312</v>
      </c>
      <c r="B43" s="2">
        <v>423.7</v>
      </c>
    </row>
    <row r="44" spans="1:2" x14ac:dyDescent="0.2">
      <c r="A44" s="1">
        <v>36342</v>
      </c>
      <c r="B44" s="2">
        <v>807.6</v>
      </c>
    </row>
    <row r="45" spans="1:2" x14ac:dyDescent="0.2">
      <c r="A45" s="1">
        <v>36373</v>
      </c>
      <c r="B45" s="2">
        <v>743.8</v>
      </c>
    </row>
    <row r="46" spans="1:2" x14ac:dyDescent="0.2">
      <c r="A46" s="1">
        <v>36404</v>
      </c>
      <c r="B46" s="2">
        <v>910.6</v>
      </c>
    </row>
    <row r="47" spans="1:2" x14ac:dyDescent="0.2">
      <c r="A47" s="1">
        <v>36434</v>
      </c>
      <c r="B47" s="2">
        <v>260.5</v>
      </c>
    </row>
    <row r="48" spans="1:2" x14ac:dyDescent="0.2">
      <c r="A48" s="1">
        <v>36465</v>
      </c>
      <c r="B48" s="2">
        <v>687</v>
      </c>
    </row>
    <row r="49" spans="1:2" x14ac:dyDescent="0.2">
      <c r="A49" s="1">
        <v>36495</v>
      </c>
      <c r="B49" s="2">
        <v>493.1</v>
      </c>
    </row>
    <row r="50" spans="1:2" x14ac:dyDescent="0.2">
      <c r="A50" s="1">
        <v>36526</v>
      </c>
      <c r="B50" s="2">
        <v>391</v>
      </c>
    </row>
    <row r="51" spans="1:2" x14ac:dyDescent="0.2">
      <c r="A51" s="1">
        <v>36557</v>
      </c>
      <c r="B51" s="2">
        <v>282.39999999999998</v>
      </c>
    </row>
    <row r="52" spans="1:2" x14ac:dyDescent="0.2">
      <c r="A52" s="1">
        <v>36586</v>
      </c>
      <c r="B52" s="2">
        <v>2772</v>
      </c>
    </row>
    <row r="53" spans="1:2" x14ac:dyDescent="0.2">
      <c r="A53" s="1">
        <v>36617</v>
      </c>
      <c r="B53" s="2">
        <v>3449</v>
      </c>
    </row>
    <row r="54" spans="1:2" x14ac:dyDescent="0.2">
      <c r="A54" s="1">
        <v>36647</v>
      </c>
      <c r="B54" s="2">
        <v>1508</v>
      </c>
    </row>
    <row r="55" spans="1:2" x14ac:dyDescent="0.2">
      <c r="A55" s="1">
        <v>36678</v>
      </c>
      <c r="B55" s="2">
        <v>634</v>
      </c>
    </row>
    <row r="56" spans="1:2" x14ac:dyDescent="0.2">
      <c r="A56" s="1">
        <v>36708</v>
      </c>
      <c r="B56" s="2">
        <v>514</v>
      </c>
    </row>
    <row r="57" spans="1:2" x14ac:dyDescent="0.2">
      <c r="A57" s="1">
        <v>36739</v>
      </c>
      <c r="B57" s="2">
        <v>399.2</v>
      </c>
    </row>
    <row r="58" spans="1:2" x14ac:dyDescent="0.2">
      <c r="A58" s="1">
        <v>36770</v>
      </c>
      <c r="B58" s="2">
        <v>793</v>
      </c>
    </row>
    <row r="59" spans="1:2" x14ac:dyDescent="0.2">
      <c r="A59" s="1">
        <v>36800</v>
      </c>
      <c r="B59" s="2">
        <v>1427</v>
      </c>
    </row>
    <row r="60" spans="1:2" x14ac:dyDescent="0.2">
      <c r="A60" s="1">
        <v>36831</v>
      </c>
      <c r="B60" s="2">
        <v>1231</v>
      </c>
    </row>
    <row r="61" spans="1:2" x14ac:dyDescent="0.2">
      <c r="A61" s="1">
        <v>36861</v>
      </c>
      <c r="B61" s="2">
        <v>855.2</v>
      </c>
    </row>
    <row r="62" spans="1:2" x14ac:dyDescent="0.2">
      <c r="A62" s="1">
        <v>36892</v>
      </c>
      <c r="B62" s="2">
        <v>351.2</v>
      </c>
    </row>
    <row r="63" spans="1:2" x14ac:dyDescent="0.2">
      <c r="A63" s="1">
        <v>36923</v>
      </c>
      <c r="B63" s="2">
        <v>318</v>
      </c>
    </row>
    <row r="64" spans="1:2" x14ac:dyDescent="0.2">
      <c r="A64" s="1">
        <v>36951</v>
      </c>
      <c r="B64" s="2">
        <v>241.5</v>
      </c>
    </row>
    <row r="65" spans="1:2" x14ac:dyDescent="0.2">
      <c r="A65" s="1">
        <v>36982</v>
      </c>
      <c r="B65" s="2">
        <v>4587</v>
      </c>
    </row>
    <row r="66" spans="1:2" x14ac:dyDescent="0.2">
      <c r="A66" s="1">
        <v>37012</v>
      </c>
      <c r="B66" s="2">
        <v>994.8</v>
      </c>
    </row>
    <row r="67" spans="1:2" x14ac:dyDescent="0.2">
      <c r="A67" s="1">
        <v>37043</v>
      </c>
      <c r="B67" s="2">
        <v>273.39999999999998</v>
      </c>
    </row>
    <row r="68" spans="1:2" x14ac:dyDescent="0.2">
      <c r="A68" s="1">
        <v>37073</v>
      </c>
      <c r="B68" s="2">
        <v>172</v>
      </c>
    </row>
    <row r="69" spans="1:2" x14ac:dyDescent="0.2">
      <c r="A69" s="1">
        <v>37104</v>
      </c>
      <c r="B69" s="2">
        <v>125.4</v>
      </c>
    </row>
    <row r="70" spans="1:2" x14ac:dyDescent="0.2">
      <c r="A70" s="1">
        <v>37135</v>
      </c>
      <c r="B70" s="2">
        <v>880.6</v>
      </c>
    </row>
    <row r="71" spans="1:2" x14ac:dyDescent="0.2">
      <c r="A71" s="1">
        <v>37165</v>
      </c>
      <c r="B71" s="2">
        <v>7858</v>
      </c>
    </row>
    <row r="72" spans="1:2" x14ac:dyDescent="0.2">
      <c r="A72" s="1">
        <v>37196</v>
      </c>
      <c r="B72" s="2">
        <v>5012</v>
      </c>
    </row>
    <row r="73" spans="1:2" x14ac:dyDescent="0.2">
      <c r="A73" s="1">
        <v>37226</v>
      </c>
      <c r="B73" s="2">
        <v>2754</v>
      </c>
    </row>
    <row r="74" spans="1:2" x14ac:dyDescent="0.2">
      <c r="A74" s="1">
        <v>37257</v>
      </c>
      <c r="B74" s="2">
        <v>2954</v>
      </c>
    </row>
    <row r="75" spans="1:2" x14ac:dyDescent="0.2">
      <c r="A75" s="1">
        <v>37288</v>
      </c>
      <c r="B75" s="2">
        <v>3512</v>
      </c>
    </row>
    <row r="76" spans="1:2" x14ac:dyDescent="0.2">
      <c r="A76" s="1">
        <v>37316</v>
      </c>
      <c r="B76" s="2">
        <v>2096</v>
      </c>
    </row>
    <row r="77" spans="1:2" x14ac:dyDescent="0.2">
      <c r="A77" s="1">
        <v>37347</v>
      </c>
      <c r="B77" s="2">
        <v>2851</v>
      </c>
    </row>
    <row r="78" spans="1:2" x14ac:dyDescent="0.2">
      <c r="A78" s="1">
        <v>37377</v>
      </c>
      <c r="B78" s="2">
        <v>590.4</v>
      </c>
    </row>
    <row r="79" spans="1:2" x14ac:dyDescent="0.2">
      <c r="A79" s="1">
        <v>37408</v>
      </c>
      <c r="B79" s="2">
        <v>586.5</v>
      </c>
    </row>
    <row r="80" spans="1:2" x14ac:dyDescent="0.2">
      <c r="A80" s="1">
        <v>37438</v>
      </c>
      <c r="B80" s="2">
        <v>357</v>
      </c>
    </row>
    <row r="81" spans="1:2" x14ac:dyDescent="0.2">
      <c r="A81" s="1">
        <v>37469</v>
      </c>
      <c r="B81" s="2">
        <v>1601</v>
      </c>
    </row>
    <row r="82" spans="1:2" x14ac:dyDescent="0.2">
      <c r="A82" s="1">
        <v>37500</v>
      </c>
      <c r="B82" s="2">
        <v>1009</v>
      </c>
    </row>
    <row r="83" spans="1:2" x14ac:dyDescent="0.2">
      <c r="A83" s="1">
        <v>37530</v>
      </c>
      <c r="B83" s="2">
        <v>1326</v>
      </c>
    </row>
    <row r="84" spans="1:2" x14ac:dyDescent="0.2">
      <c r="A84" s="1">
        <v>37561</v>
      </c>
      <c r="B84" s="2">
        <v>674.4</v>
      </c>
    </row>
    <row r="85" spans="1:2" x14ac:dyDescent="0.2">
      <c r="A85" s="1">
        <v>37591</v>
      </c>
      <c r="B85" s="2">
        <v>502.8</v>
      </c>
    </row>
    <row r="86" spans="1:2" x14ac:dyDescent="0.2">
      <c r="A86" s="1">
        <v>37622</v>
      </c>
      <c r="B86" s="2">
        <v>89.58</v>
      </c>
    </row>
    <row r="87" spans="1:2" x14ac:dyDescent="0.2">
      <c r="A87" s="1">
        <v>37653</v>
      </c>
      <c r="B87" s="2">
        <v>123.8</v>
      </c>
    </row>
    <row r="88" spans="1:2" x14ac:dyDescent="0.2">
      <c r="A88" s="1">
        <v>37681</v>
      </c>
      <c r="B88" s="2">
        <v>146.1</v>
      </c>
    </row>
    <row r="89" spans="1:2" x14ac:dyDescent="0.2">
      <c r="A89" s="1">
        <v>37712</v>
      </c>
      <c r="B89" s="2">
        <v>428.7</v>
      </c>
    </row>
    <row r="90" spans="1:2" x14ac:dyDescent="0.2">
      <c r="A90" s="1">
        <v>37742</v>
      </c>
      <c r="B90" s="2">
        <v>584.9</v>
      </c>
    </row>
    <row r="91" spans="1:2" x14ac:dyDescent="0.2">
      <c r="A91" s="1">
        <v>37773</v>
      </c>
      <c r="B91" s="2">
        <v>127.7</v>
      </c>
    </row>
    <row r="92" spans="1:2" x14ac:dyDescent="0.2">
      <c r="A92" s="1">
        <v>37803</v>
      </c>
      <c r="B92" s="2">
        <v>81.77</v>
      </c>
    </row>
    <row r="93" spans="1:2" x14ac:dyDescent="0.2">
      <c r="A93" s="1">
        <v>37834</v>
      </c>
      <c r="B93" s="2">
        <v>73.92</v>
      </c>
    </row>
    <row r="94" spans="1:2" x14ac:dyDescent="0.2">
      <c r="A94" s="1">
        <v>37865</v>
      </c>
      <c r="B94" s="2">
        <v>58.47</v>
      </c>
    </row>
    <row r="95" spans="1:2" x14ac:dyDescent="0.2">
      <c r="A95" s="1">
        <v>37895</v>
      </c>
      <c r="B95" s="2">
        <v>169.8</v>
      </c>
    </row>
    <row r="96" spans="1:2" x14ac:dyDescent="0.2">
      <c r="A96" s="1">
        <v>37926</v>
      </c>
      <c r="B96" s="2">
        <v>1754</v>
      </c>
    </row>
    <row r="97" spans="1:2" x14ac:dyDescent="0.2">
      <c r="A97" s="1">
        <v>37956</v>
      </c>
      <c r="B97" s="2">
        <v>266.39999999999998</v>
      </c>
    </row>
    <row r="98" spans="1:2" x14ac:dyDescent="0.2">
      <c r="A98" s="1">
        <v>37987</v>
      </c>
      <c r="B98" s="2">
        <v>66.36</v>
      </c>
    </row>
    <row r="99" spans="1:2" x14ac:dyDescent="0.2">
      <c r="A99" s="1">
        <v>38018</v>
      </c>
      <c r="B99" s="2">
        <v>23.42</v>
      </c>
    </row>
    <row r="100" spans="1:2" x14ac:dyDescent="0.2">
      <c r="A100" s="1">
        <v>38047</v>
      </c>
      <c r="B100" s="2">
        <v>71.05</v>
      </c>
    </row>
    <row r="101" spans="1:2" x14ac:dyDescent="0.2">
      <c r="A101" s="1">
        <v>38078</v>
      </c>
      <c r="B101" s="2">
        <v>51.08</v>
      </c>
    </row>
    <row r="102" spans="1:2" x14ac:dyDescent="0.2">
      <c r="A102" s="1">
        <v>38108</v>
      </c>
      <c r="B102" s="2">
        <v>26.49</v>
      </c>
    </row>
    <row r="103" spans="1:2" x14ac:dyDescent="0.2">
      <c r="A103" s="1">
        <v>38139</v>
      </c>
      <c r="B103" s="2">
        <v>29.34</v>
      </c>
    </row>
    <row r="104" spans="1:2" x14ac:dyDescent="0.2">
      <c r="A104" s="1">
        <v>38169</v>
      </c>
      <c r="B104" s="2">
        <v>10.76</v>
      </c>
    </row>
    <row r="105" spans="1:2" x14ac:dyDescent="0.2">
      <c r="A105" s="1">
        <v>38200</v>
      </c>
      <c r="B105" s="2">
        <v>12.76</v>
      </c>
    </row>
    <row r="106" spans="1:2" x14ac:dyDescent="0.2">
      <c r="A106" s="1">
        <v>38231</v>
      </c>
      <c r="B106" s="2">
        <v>15.09</v>
      </c>
    </row>
    <row r="107" spans="1:2" x14ac:dyDescent="0.2">
      <c r="A107" s="1">
        <v>38261</v>
      </c>
      <c r="B107" s="2">
        <v>15.17</v>
      </c>
    </row>
    <row r="108" spans="1:2" x14ac:dyDescent="0.2">
      <c r="A108" s="1">
        <v>38292</v>
      </c>
      <c r="B108" s="2">
        <v>80.62</v>
      </c>
    </row>
    <row r="109" spans="1:2" x14ac:dyDescent="0.2">
      <c r="A109" s="1">
        <v>38322</v>
      </c>
      <c r="B109" s="2">
        <v>47.09</v>
      </c>
    </row>
    <row r="110" spans="1:2" x14ac:dyDescent="0.2">
      <c r="A110" s="1">
        <v>38353</v>
      </c>
      <c r="B110" s="2">
        <v>23.93</v>
      </c>
    </row>
    <row r="111" spans="1:2" x14ac:dyDescent="0.2">
      <c r="A111" s="1">
        <v>38384</v>
      </c>
      <c r="B111" s="2">
        <v>7.8970000000000002</v>
      </c>
    </row>
    <row r="112" spans="1:2" x14ac:dyDescent="0.2">
      <c r="A112" s="1">
        <v>38412</v>
      </c>
      <c r="B112" s="2">
        <v>8.9979999999999993</v>
      </c>
    </row>
    <row r="113" spans="1:2" x14ac:dyDescent="0.2">
      <c r="A113" s="1">
        <v>38443</v>
      </c>
      <c r="B113" s="2">
        <v>7.9829999999999997</v>
      </c>
    </row>
    <row r="114" spans="1:2" x14ac:dyDescent="0.2">
      <c r="A114" s="1">
        <v>38473</v>
      </c>
      <c r="B114" s="2">
        <v>58.07</v>
      </c>
    </row>
    <row r="115" spans="1:2" x14ac:dyDescent="0.2">
      <c r="A115" s="1">
        <v>38504</v>
      </c>
      <c r="B115" s="2">
        <v>17.21</v>
      </c>
    </row>
    <row r="116" spans="1:2" x14ac:dyDescent="0.2">
      <c r="A116" s="1">
        <v>38534</v>
      </c>
      <c r="B116" s="2">
        <v>19.52</v>
      </c>
    </row>
    <row r="117" spans="1:2" x14ac:dyDescent="0.2">
      <c r="A117" s="1">
        <v>38565</v>
      </c>
      <c r="B117" s="2">
        <v>21.08</v>
      </c>
    </row>
    <row r="118" spans="1:2" x14ac:dyDescent="0.2">
      <c r="A118" s="1">
        <v>38596</v>
      </c>
      <c r="B118" s="2">
        <v>9.3710000000000004</v>
      </c>
    </row>
    <row r="119" spans="1:2" x14ac:dyDescent="0.2">
      <c r="A119" s="1">
        <v>38626</v>
      </c>
      <c r="B119" s="2">
        <v>7.3449999999999998</v>
      </c>
    </row>
    <row r="120" spans="1:2" x14ac:dyDescent="0.2">
      <c r="A120" s="1">
        <v>38657</v>
      </c>
      <c r="B120" s="2">
        <v>8.1519999999999992</v>
      </c>
    </row>
    <row r="121" spans="1:2" x14ac:dyDescent="0.2">
      <c r="A121" s="1">
        <v>38687</v>
      </c>
      <c r="B121" s="2">
        <v>18.87</v>
      </c>
    </row>
    <row r="122" spans="1:2" x14ac:dyDescent="0.2">
      <c r="A122" s="1">
        <v>38718</v>
      </c>
      <c r="B122" s="2">
        <v>5.0339999999999998</v>
      </c>
    </row>
    <row r="123" spans="1:2" x14ac:dyDescent="0.2">
      <c r="A123" s="1">
        <v>38749</v>
      </c>
      <c r="B123" s="2">
        <v>2.1480000000000001</v>
      </c>
    </row>
    <row r="124" spans="1:2" x14ac:dyDescent="0.2">
      <c r="A124" s="1">
        <v>38777</v>
      </c>
      <c r="B124" s="2">
        <v>4.3140000000000001</v>
      </c>
    </row>
    <row r="125" spans="1:2" x14ac:dyDescent="0.2">
      <c r="A125" s="1">
        <v>38808</v>
      </c>
      <c r="B125" s="2">
        <v>4.71</v>
      </c>
    </row>
    <row r="126" spans="1:2" x14ac:dyDescent="0.2">
      <c r="A126" s="1">
        <v>38838</v>
      </c>
      <c r="B126" s="2">
        <v>9.5579999999999998</v>
      </c>
    </row>
    <row r="127" spans="1:2" x14ac:dyDescent="0.2">
      <c r="A127" s="1">
        <v>38869</v>
      </c>
      <c r="B127" s="2">
        <v>5.5730000000000004</v>
      </c>
    </row>
    <row r="128" spans="1:2" x14ac:dyDescent="0.2">
      <c r="A128" s="1">
        <v>38899</v>
      </c>
      <c r="B128" s="2">
        <v>2.5830000000000002</v>
      </c>
    </row>
    <row r="129" spans="1:2" x14ac:dyDescent="0.2">
      <c r="A129" s="1">
        <v>38930</v>
      </c>
      <c r="B129" s="2">
        <v>2.464</v>
      </c>
    </row>
    <row r="130" spans="1:2" x14ac:dyDescent="0.2">
      <c r="A130" s="1">
        <v>38961</v>
      </c>
      <c r="B130" s="2">
        <v>5.8369999999999997</v>
      </c>
    </row>
    <row r="131" spans="1:2" x14ac:dyDescent="0.2">
      <c r="A131" s="1">
        <v>38991</v>
      </c>
      <c r="B131" s="2">
        <v>10.96</v>
      </c>
    </row>
    <row r="132" spans="1:2" x14ac:dyDescent="0.2">
      <c r="A132" s="1">
        <v>39022</v>
      </c>
      <c r="B132" s="2">
        <v>6.02</v>
      </c>
    </row>
    <row r="133" spans="1:2" x14ac:dyDescent="0.2">
      <c r="A133" s="1">
        <v>39052</v>
      </c>
      <c r="B133" s="2">
        <v>5.6420000000000003</v>
      </c>
    </row>
    <row r="134" spans="1:2" x14ac:dyDescent="0.2">
      <c r="A134" s="1">
        <v>39083</v>
      </c>
      <c r="B134" s="2">
        <v>5.5839999999999996</v>
      </c>
    </row>
    <row r="135" spans="1:2" x14ac:dyDescent="0.2">
      <c r="A135" s="1">
        <v>39114</v>
      </c>
      <c r="B135" s="2">
        <v>5.1360000000000001</v>
      </c>
    </row>
    <row r="136" spans="1:2" x14ac:dyDescent="0.2">
      <c r="A136" s="1">
        <v>39142</v>
      </c>
      <c r="B136" s="2">
        <v>4.1459999999999999</v>
      </c>
    </row>
    <row r="137" spans="1:2" x14ac:dyDescent="0.2">
      <c r="A137" s="1">
        <v>39173</v>
      </c>
      <c r="B137" s="2">
        <v>10.31</v>
      </c>
    </row>
    <row r="138" spans="1:2" x14ac:dyDescent="0.2">
      <c r="A138" s="1">
        <v>39203</v>
      </c>
      <c r="B138" s="2">
        <v>6.8570000000000002</v>
      </c>
    </row>
    <row r="139" spans="1:2" x14ac:dyDescent="0.2">
      <c r="A139" s="1">
        <v>39234</v>
      </c>
      <c r="B139" s="2">
        <v>2.7789999999999999</v>
      </c>
    </row>
    <row r="140" spans="1:2" x14ac:dyDescent="0.2">
      <c r="A140" s="1">
        <v>39264</v>
      </c>
      <c r="B140" s="2">
        <v>1.206</v>
      </c>
    </row>
    <row r="141" spans="1:2" x14ac:dyDescent="0.2">
      <c r="A141" s="1">
        <v>39295</v>
      </c>
      <c r="B141" s="2">
        <v>1.599</v>
      </c>
    </row>
    <row r="142" spans="1:2" x14ac:dyDescent="0.2">
      <c r="A142" s="1">
        <v>39326</v>
      </c>
      <c r="B142" s="2">
        <v>1.7</v>
      </c>
    </row>
    <row r="143" spans="1:2" x14ac:dyDescent="0.2">
      <c r="A143" s="1">
        <v>39356</v>
      </c>
      <c r="B143" s="2">
        <v>1.57</v>
      </c>
    </row>
    <row r="144" spans="1:2" x14ac:dyDescent="0.2">
      <c r="A144" s="1">
        <v>39387</v>
      </c>
      <c r="B144" s="2">
        <v>1.8580000000000001</v>
      </c>
    </row>
    <row r="145" spans="1:2" x14ac:dyDescent="0.2">
      <c r="A145" s="1">
        <v>39417</v>
      </c>
      <c r="B145" s="2">
        <v>1.74</v>
      </c>
    </row>
    <row r="146" spans="1:2" x14ac:dyDescent="0.2">
      <c r="A146" s="1">
        <v>39448</v>
      </c>
      <c r="B146" s="2">
        <v>1.8049999999999999</v>
      </c>
    </row>
    <row r="147" spans="1:2" x14ac:dyDescent="0.2">
      <c r="A147" s="1">
        <v>39479</v>
      </c>
      <c r="B147" s="2">
        <v>3.508</v>
      </c>
    </row>
    <row r="148" spans="1:2" x14ac:dyDescent="0.2">
      <c r="A148" s="1">
        <v>39508</v>
      </c>
      <c r="B148" s="2">
        <v>4.681</v>
      </c>
    </row>
    <row r="149" spans="1:2" x14ac:dyDescent="0.2">
      <c r="A149" s="1">
        <v>39539</v>
      </c>
      <c r="B149" s="2">
        <v>3.246</v>
      </c>
    </row>
    <row r="150" spans="1:2" x14ac:dyDescent="0.2">
      <c r="A150" s="1">
        <v>39569</v>
      </c>
      <c r="B150" s="2">
        <v>1.4670000000000001</v>
      </c>
    </row>
    <row r="151" spans="1:2" x14ac:dyDescent="0.2">
      <c r="A151" s="1">
        <v>39600</v>
      </c>
      <c r="B151" s="2">
        <v>2.6219999999999999</v>
      </c>
    </row>
    <row r="152" spans="1:2" x14ac:dyDescent="0.2">
      <c r="A152" s="1">
        <v>39630</v>
      </c>
      <c r="B152" s="2">
        <v>0.61229999999999996</v>
      </c>
    </row>
    <row r="153" spans="1:2" x14ac:dyDescent="0.2">
      <c r="A153" s="1">
        <v>39661</v>
      </c>
      <c r="B153" s="2">
        <v>0.44290000000000002</v>
      </c>
    </row>
    <row r="154" spans="1:2" x14ac:dyDescent="0.2">
      <c r="A154" s="1">
        <v>39692</v>
      </c>
      <c r="B154" s="2">
        <v>0.62319999999999998</v>
      </c>
    </row>
    <row r="155" spans="1:2" x14ac:dyDescent="0.2">
      <c r="A155" s="1">
        <v>39722</v>
      </c>
      <c r="B155" s="2">
        <v>1.7989999999999999</v>
      </c>
    </row>
    <row r="156" spans="1:2" x14ac:dyDescent="0.2">
      <c r="A156" s="1">
        <v>39753</v>
      </c>
      <c r="B156" s="2">
        <v>1.3839999999999999</v>
      </c>
    </row>
    <row r="157" spans="1:2" x14ac:dyDescent="0.2">
      <c r="A157" s="1">
        <v>39783</v>
      </c>
      <c r="B157" s="2">
        <v>0.7369</v>
      </c>
    </row>
    <row r="158" spans="1:2" x14ac:dyDescent="0.2">
      <c r="A158" s="1">
        <v>39814</v>
      </c>
      <c r="B158" s="2">
        <v>1.4079999999999999</v>
      </c>
    </row>
    <row r="159" spans="1:2" x14ac:dyDescent="0.2">
      <c r="A159" s="1">
        <v>39845</v>
      </c>
      <c r="B159" s="2">
        <v>0.83899999999999997</v>
      </c>
    </row>
    <row r="160" spans="1:2" x14ac:dyDescent="0.2">
      <c r="A160" s="1">
        <v>39873</v>
      </c>
      <c r="B160" s="2">
        <v>1.075</v>
      </c>
    </row>
    <row r="161" spans="1:2" x14ac:dyDescent="0.2">
      <c r="A161" s="1">
        <v>39904</v>
      </c>
      <c r="B161" s="2">
        <v>1.899</v>
      </c>
    </row>
    <row r="162" spans="1:2" x14ac:dyDescent="0.2">
      <c r="A162" s="1">
        <v>39934</v>
      </c>
      <c r="B162" s="2">
        <v>1.849</v>
      </c>
    </row>
    <row r="163" spans="1:2" x14ac:dyDescent="0.2">
      <c r="A163" s="1">
        <v>39965</v>
      </c>
      <c r="B163" s="2">
        <v>1.04</v>
      </c>
    </row>
    <row r="164" spans="1:2" x14ac:dyDescent="0.2">
      <c r="A164" s="1">
        <v>39995</v>
      </c>
      <c r="B164" s="2">
        <v>0.65900000000000003</v>
      </c>
    </row>
    <row r="165" spans="1:2" x14ac:dyDescent="0.2">
      <c r="A165" s="1">
        <v>40026</v>
      </c>
      <c r="B165" s="2">
        <v>0.55259999999999998</v>
      </c>
    </row>
    <row r="166" spans="1:2" x14ac:dyDescent="0.2">
      <c r="A166" s="1">
        <v>40057</v>
      </c>
      <c r="B166" s="2">
        <v>0.76739999999999997</v>
      </c>
    </row>
    <row r="167" spans="1:2" x14ac:dyDescent="0.2">
      <c r="A167" s="1">
        <v>40087</v>
      </c>
      <c r="B167" s="2">
        <v>1.462</v>
      </c>
    </row>
    <row r="168" spans="1:2" x14ac:dyDescent="0.2">
      <c r="A168" s="1">
        <v>40118</v>
      </c>
      <c r="B168" s="2">
        <v>2.355</v>
      </c>
    </row>
    <row r="169" spans="1:2" x14ac:dyDescent="0.2">
      <c r="A169" s="1">
        <v>40148</v>
      </c>
      <c r="B169" s="2">
        <v>1.3129999999999999</v>
      </c>
    </row>
    <row r="170" spans="1:2" x14ac:dyDescent="0.2">
      <c r="A170" s="1">
        <v>40179</v>
      </c>
      <c r="B170" s="2">
        <v>1.3080000000000001</v>
      </c>
    </row>
    <row r="171" spans="1:2" x14ac:dyDescent="0.2">
      <c r="A171" s="1">
        <v>40210</v>
      </c>
      <c r="B171" s="2">
        <v>0.37919999999999998</v>
      </c>
    </row>
    <row r="172" spans="1:2" x14ac:dyDescent="0.2">
      <c r="A172" s="1">
        <v>40238</v>
      </c>
      <c r="B172" s="2">
        <v>0.37919999999999998</v>
      </c>
    </row>
    <row r="173" spans="1:2" x14ac:dyDescent="0.2">
      <c r="A173" s="1">
        <v>40269</v>
      </c>
      <c r="B173" s="2">
        <v>11.2</v>
      </c>
    </row>
    <row r="174" spans="1:2" x14ac:dyDescent="0.2">
      <c r="A174" s="1">
        <v>40299</v>
      </c>
      <c r="B174" s="2">
        <v>6.4420000000000002</v>
      </c>
    </row>
    <row r="175" spans="1:2" x14ac:dyDescent="0.2">
      <c r="A175" s="1">
        <v>40330</v>
      </c>
      <c r="B175" s="2">
        <v>13.98</v>
      </c>
    </row>
    <row r="176" spans="1:2" x14ac:dyDescent="0.2">
      <c r="A176" s="1">
        <v>40360</v>
      </c>
      <c r="B176" s="2">
        <v>12.14</v>
      </c>
    </row>
    <row r="177" spans="1:2" x14ac:dyDescent="0.2">
      <c r="A177" s="1">
        <v>40391</v>
      </c>
      <c r="B177" s="2">
        <v>5.6580000000000004</v>
      </c>
    </row>
    <row r="178" spans="1:2" x14ac:dyDescent="0.2">
      <c r="A178" s="1">
        <v>40422</v>
      </c>
      <c r="B178" s="2">
        <v>3.66</v>
      </c>
    </row>
    <row r="179" spans="1:2" x14ac:dyDescent="0.2">
      <c r="A179" s="1">
        <v>40452</v>
      </c>
      <c r="B179" s="2">
        <v>1.9770000000000001</v>
      </c>
    </row>
    <row r="180" spans="1:2" x14ac:dyDescent="0.2">
      <c r="A180" s="1">
        <v>40483</v>
      </c>
      <c r="B180" s="2">
        <v>0.63729999999999998</v>
      </c>
    </row>
    <row r="181" spans="1:2" x14ac:dyDescent="0.2">
      <c r="A181" s="1">
        <v>40513</v>
      </c>
      <c r="B181" s="2">
        <v>0.17929999999999999</v>
      </c>
    </row>
    <row r="182" spans="1:2" x14ac:dyDescent="0.2">
      <c r="A182" s="1">
        <v>40544</v>
      </c>
      <c r="B182" s="2">
        <v>0.14799999999999999</v>
      </c>
    </row>
    <row r="183" spans="1:2" x14ac:dyDescent="0.2">
      <c r="A183" s="1">
        <v>40575</v>
      </c>
      <c r="B183" s="2">
        <v>8.3369999999999997</v>
      </c>
    </row>
    <row r="184" spans="1:2" x14ac:dyDescent="0.2">
      <c r="A184" s="1">
        <v>40603</v>
      </c>
      <c r="B184" s="2">
        <v>3.952</v>
      </c>
    </row>
    <row r="185" spans="1:2" x14ac:dyDescent="0.2">
      <c r="A185" s="1">
        <v>40634</v>
      </c>
      <c r="B185" s="2">
        <v>67.3</v>
      </c>
    </row>
    <row r="186" spans="1:2" x14ac:dyDescent="0.2">
      <c r="A186" s="1">
        <v>40664</v>
      </c>
      <c r="B186" s="2">
        <v>63.38</v>
      </c>
    </row>
    <row r="187" spans="1:2" x14ac:dyDescent="0.2">
      <c r="A187" s="1">
        <v>40695</v>
      </c>
      <c r="B187" s="2">
        <v>29.86</v>
      </c>
    </row>
    <row r="188" spans="1:2" x14ac:dyDescent="0.2">
      <c r="A188" s="1">
        <v>40725</v>
      </c>
      <c r="B188" s="2">
        <v>10.99</v>
      </c>
    </row>
    <row r="189" spans="1:2" x14ac:dyDescent="0.2">
      <c r="A189" s="1">
        <v>40756</v>
      </c>
      <c r="B189" s="2">
        <v>19.11</v>
      </c>
    </row>
    <row r="190" spans="1:2" x14ac:dyDescent="0.2">
      <c r="A190" s="1">
        <v>40787</v>
      </c>
      <c r="B190" s="2">
        <v>23.46</v>
      </c>
    </row>
    <row r="191" spans="1:2" x14ac:dyDescent="0.2">
      <c r="A191" s="1">
        <v>40817</v>
      </c>
      <c r="B191" s="2">
        <v>241.3</v>
      </c>
    </row>
    <row r="192" spans="1:2" x14ac:dyDescent="0.2">
      <c r="A192" s="1">
        <v>40848</v>
      </c>
      <c r="B192" s="2">
        <v>348.5</v>
      </c>
    </row>
    <row r="193" spans="1:2" x14ac:dyDescent="0.2">
      <c r="A193" s="1">
        <v>40878</v>
      </c>
      <c r="B193" s="2">
        <v>180.9</v>
      </c>
    </row>
    <row r="194" spans="1:2" x14ac:dyDescent="0.2">
      <c r="A194" s="1">
        <v>40909</v>
      </c>
      <c r="B194" s="2">
        <v>86.62</v>
      </c>
    </row>
    <row r="195" spans="1:2" x14ac:dyDescent="0.2">
      <c r="A195" s="1">
        <v>40940</v>
      </c>
      <c r="B195" s="2">
        <v>40.869999999999997</v>
      </c>
    </row>
    <row r="196" spans="1:2" x14ac:dyDescent="0.2">
      <c r="A196" s="1">
        <v>40969</v>
      </c>
      <c r="B196" s="2">
        <v>50.22</v>
      </c>
    </row>
    <row r="197" spans="1:2" x14ac:dyDescent="0.2">
      <c r="A197" s="1">
        <v>41000</v>
      </c>
      <c r="B197" s="2">
        <v>49.4</v>
      </c>
    </row>
    <row r="198" spans="1:2" x14ac:dyDescent="0.2">
      <c r="A198" s="1">
        <v>41030</v>
      </c>
      <c r="B198" s="2">
        <v>51.44</v>
      </c>
    </row>
    <row r="199" spans="1:2" x14ac:dyDescent="0.2">
      <c r="A199" s="1">
        <v>41061</v>
      </c>
      <c r="B199" s="2">
        <v>64.5</v>
      </c>
    </row>
    <row r="200" spans="1:2" x14ac:dyDescent="0.2">
      <c r="A200" s="1">
        <v>41091</v>
      </c>
      <c r="B200" s="2">
        <v>95.04</v>
      </c>
    </row>
    <row r="201" spans="1:2" x14ac:dyDescent="0.2">
      <c r="A201" s="1">
        <v>41122</v>
      </c>
      <c r="B201" s="2">
        <v>62.08</v>
      </c>
    </row>
    <row r="202" spans="1:2" x14ac:dyDescent="0.2">
      <c r="A202" s="1">
        <v>41153</v>
      </c>
      <c r="B202" s="2">
        <v>57.26</v>
      </c>
    </row>
    <row r="203" spans="1:2" x14ac:dyDescent="0.2">
      <c r="A203" s="1">
        <v>41183</v>
      </c>
      <c r="B203" s="2">
        <v>228.8</v>
      </c>
    </row>
    <row r="204" spans="1:2" x14ac:dyDescent="0.2">
      <c r="A204" s="1">
        <v>41214</v>
      </c>
      <c r="B204" s="2">
        <v>93.67</v>
      </c>
    </row>
    <row r="205" spans="1:2" x14ac:dyDescent="0.2">
      <c r="A205" s="1">
        <v>41244</v>
      </c>
      <c r="B205" s="2">
        <v>40.17</v>
      </c>
    </row>
    <row r="206" spans="1:2" x14ac:dyDescent="0.2">
      <c r="A206" s="1">
        <v>41275</v>
      </c>
      <c r="B206" s="2">
        <v>20.04</v>
      </c>
    </row>
    <row r="207" spans="1:2" x14ac:dyDescent="0.2">
      <c r="A207" s="1">
        <v>41306</v>
      </c>
      <c r="B207" s="2">
        <v>20.04</v>
      </c>
    </row>
    <row r="208" spans="1:2" x14ac:dyDescent="0.2">
      <c r="A208" s="1">
        <v>41334</v>
      </c>
      <c r="B208" s="2">
        <v>83.39</v>
      </c>
    </row>
    <row r="209" spans="1:2" x14ac:dyDescent="0.2">
      <c r="A209" s="1">
        <v>41365</v>
      </c>
      <c r="B209" s="2">
        <v>58.87</v>
      </c>
    </row>
    <row r="210" spans="1:2" x14ac:dyDescent="0.2">
      <c r="A210" s="1">
        <v>41395</v>
      </c>
      <c r="B210" s="2">
        <v>373.5</v>
      </c>
    </row>
    <row r="211" spans="1:2" x14ac:dyDescent="0.2">
      <c r="A211" s="1">
        <v>41426</v>
      </c>
      <c r="B211" s="2">
        <v>130.1</v>
      </c>
    </row>
    <row r="212" spans="1:2" x14ac:dyDescent="0.2">
      <c r="A212" s="1">
        <v>41456</v>
      </c>
      <c r="B212" s="2">
        <v>21.01</v>
      </c>
    </row>
    <row r="213" spans="1:2" x14ac:dyDescent="0.2">
      <c r="A213" s="1">
        <v>41487</v>
      </c>
      <c r="B213" s="2">
        <v>18.53</v>
      </c>
    </row>
    <row r="214" spans="1:2" x14ac:dyDescent="0.2">
      <c r="A214" s="1">
        <v>41518</v>
      </c>
      <c r="B214" s="2">
        <v>31.74</v>
      </c>
    </row>
    <row r="215" spans="1:2" x14ac:dyDescent="0.2">
      <c r="A215" s="1">
        <v>41548</v>
      </c>
      <c r="B215" s="2">
        <v>40.76</v>
      </c>
    </row>
    <row r="216" spans="1:2" x14ac:dyDescent="0.2">
      <c r="A216" s="1">
        <v>41579</v>
      </c>
      <c r="B216" s="2">
        <v>168.7</v>
      </c>
    </row>
    <row r="217" spans="1:2" x14ac:dyDescent="0.2">
      <c r="A217" s="1">
        <v>41609</v>
      </c>
      <c r="B217" s="2">
        <v>190.4</v>
      </c>
    </row>
    <row r="218" spans="1:2" x14ac:dyDescent="0.2">
      <c r="A218" s="1">
        <v>41640</v>
      </c>
      <c r="B218" s="2">
        <v>267.10000000000002</v>
      </c>
    </row>
    <row r="219" spans="1:2" x14ac:dyDescent="0.2">
      <c r="A219" s="1">
        <v>41671</v>
      </c>
      <c r="B219" s="2">
        <v>291.89999999999998</v>
      </c>
    </row>
    <row r="220" spans="1:2" x14ac:dyDescent="0.2">
      <c r="A220" s="1">
        <v>41699</v>
      </c>
      <c r="B220" s="2">
        <v>456.9</v>
      </c>
    </row>
    <row r="221" spans="1:2" x14ac:dyDescent="0.2">
      <c r="A221" s="1">
        <v>41730</v>
      </c>
      <c r="B221" s="2">
        <v>456.9</v>
      </c>
    </row>
    <row r="222" spans="1:2" x14ac:dyDescent="0.2">
      <c r="A222" s="1">
        <v>41760</v>
      </c>
      <c r="B222" s="2">
        <v>152.1</v>
      </c>
    </row>
    <row r="223" spans="1:2" x14ac:dyDescent="0.2">
      <c r="A223" s="1">
        <v>41791</v>
      </c>
      <c r="B223" s="2">
        <v>48.99</v>
      </c>
    </row>
    <row r="224" spans="1:2" x14ac:dyDescent="0.2">
      <c r="A224" s="1">
        <v>41821</v>
      </c>
      <c r="B224" s="2">
        <v>82.12</v>
      </c>
    </row>
    <row r="225" spans="1:2" x14ac:dyDescent="0.2">
      <c r="A225" s="1">
        <v>41852</v>
      </c>
      <c r="B225" s="2">
        <v>168.2</v>
      </c>
    </row>
    <row r="226" spans="1:2" x14ac:dyDescent="0.2">
      <c r="A226" s="1">
        <v>41883</v>
      </c>
      <c r="B226" s="2">
        <v>110.9</v>
      </c>
    </row>
    <row r="227" spans="1:2" x14ac:dyDescent="0.2">
      <c r="A227" s="1">
        <v>41913</v>
      </c>
      <c r="B227" s="2">
        <v>475.9</v>
      </c>
    </row>
    <row r="228" spans="1:2" x14ac:dyDescent="0.2">
      <c r="A228" s="1">
        <v>41944</v>
      </c>
      <c r="B228" s="2">
        <v>183.8</v>
      </c>
    </row>
    <row r="229" spans="1:2" x14ac:dyDescent="0.2">
      <c r="A229" s="1">
        <v>41974</v>
      </c>
      <c r="B229" s="2">
        <v>622.20000000000005</v>
      </c>
    </row>
    <row r="230" spans="1:2" x14ac:dyDescent="0.2">
      <c r="A230" s="1">
        <v>42005</v>
      </c>
      <c r="B230" s="2">
        <v>120.3</v>
      </c>
    </row>
    <row r="231" spans="1:2" x14ac:dyDescent="0.2">
      <c r="A231" s="1">
        <v>42036</v>
      </c>
      <c r="B231" s="2">
        <v>317.2</v>
      </c>
    </row>
    <row r="232" spans="1:2" x14ac:dyDescent="0.2">
      <c r="A232" s="1">
        <v>42064</v>
      </c>
      <c r="B232" s="2">
        <v>195.9</v>
      </c>
    </row>
    <row r="233" spans="1:2" x14ac:dyDescent="0.2">
      <c r="A233" s="1">
        <v>42095</v>
      </c>
      <c r="B233" s="2">
        <v>147.4</v>
      </c>
    </row>
    <row r="234" spans="1:2" x14ac:dyDescent="0.2">
      <c r="A234" s="1">
        <v>42125</v>
      </c>
      <c r="B234" s="2">
        <v>58.56</v>
      </c>
    </row>
    <row r="235" spans="1:2" x14ac:dyDescent="0.2">
      <c r="A235" s="1">
        <v>42156</v>
      </c>
      <c r="B235" s="2">
        <v>36.369999999999997</v>
      </c>
    </row>
    <row r="236" spans="1:2" x14ac:dyDescent="0.2">
      <c r="A236" s="1">
        <v>42186</v>
      </c>
      <c r="B236" s="2">
        <v>19.190000000000001</v>
      </c>
    </row>
    <row r="237" spans="1:2" x14ac:dyDescent="0.2">
      <c r="A237" s="1">
        <v>42217</v>
      </c>
      <c r="B237" s="2">
        <v>19.63</v>
      </c>
    </row>
    <row r="238" spans="1:2" x14ac:dyDescent="0.2">
      <c r="A238" s="1">
        <v>42248</v>
      </c>
      <c r="B238" s="2">
        <v>10.57</v>
      </c>
    </row>
    <row r="239" spans="1:2" x14ac:dyDescent="0.2">
      <c r="A239" s="1">
        <v>42278</v>
      </c>
      <c r="B239" s="2">
        <v>88.14</v>
      </c>
    </row>
    <row r="240" spans="1:2" x14ac:dyDescent="0.2">
      <c r="A240" s="1">
        <v>42309</v>
      </c>
      <c r="B240" s="2">
        <v>69.27</v>
      </c>
    </row>
    <row r="241" spans="1:2" x14ac:dyDescent="0.2">
      <c r="A241" s="1">
        <v>42339</v>
      </c>
      <c r="B241" s="2">
        <v>38.03</v>
      </c>
    </row>
    <row r="242" spans="1:2" x14ac:dyDescent="0.2">
      <c r="A242" s="1">
        <v>42370</v>
      </c>
      <c r="B242" s="2">
        <v>40.200000000000003</v>
      </c>
    </row>
    <row r="243" spans="1:2" x14ac:dyDescent="0.2">
      <c r="A243" s="1">
        <v>42401</v>
      </c>
      <c r="B243" s="2">
        <v>18.809999999999999</v>
      </c>
    </row>
    <row r="244" spans="1:2" x14ac:dyDescent="0.2">
      <c r="A244" s="1">
        <v>42430</v>
      </c>
      <c r="B244" s="2">
        <v>15.36</v>
      </c>
    </row>
    <row r="245" spans="1:2" x14ac:dyDescent="0.2">
      <c r="A245" s="1">
        <v>42461</v>
      </c>
      <c r="B245" s="2">
        <v>7.2549999999999999</v>
      </c>
    </row>
    <row r="246" spans="1:2" x14ac:dyDescent="0.2">
      <c r="A246" s="1">
        <v>42491</v>
      </c>
      <c r="B246" s="2">
        <v>27.24</v>
      </c>
    </row>
    <row r="247" spans="1:2" x14ac:dyDescent="0.2">
      <c r="A247" s="1">
        <v>42522</v>
      </c>
      <c r="B247" s="2">
        <v>7.1909999999999998</v>
      </c>
    </row>
    <row r="248" spans="1:2" x14ac:dyDescent="0.2">
      <c r="A248" s="1">
        <v>42552</v>
      </c>
      <c r="B248" s="2">
        <v>2.8149999999999999</v>
      </c>
    </row>
    <row r="249" spans="1:2" x14ac:dyDescent="0.2">
      <c r="A249" s="1">
        <v>42583</v>
      </c>
      <c r="B249" s="2">
        <v>1.484</v>
      </c>
    </row>
    <row r="250" spans="1:2" x14ac:dyDescent="0.2">
      <c r="A250" s="1">
        <v>42614</v>
      </c>
      <c r="B250" s="2">
        <v>24.55</v>
      </c>
    </row>
    <row r="251" spans="1:2" x14ac:dyDescent="0.2">
      <c r="A251" s="1">
        <v>42644</v>
      </c>
      <c r="B251" s="2">
        <v>12.9</v>
      </c>
    </row>
    <row r="252" spans="1:2" x14ac:dyDescent="0.2">
      <c r="A252" s="1">
        <v>42675</v>
      </c>
      <c r="B252" s="2">
        <v>7.7359999999999998</v>
      </c>
    </row>
    <row r="253" spans="1:2" x14ac:dyDescent="0.2">
      <c r="A253" s="1">
        <v>42705</v>
      </c>
      <c r="B253" s="2">
        <v>2.9169999999999998</v>
      </c>
    </row>
    <row r="254" spans="1:2" x14ac:dyDescent="0.2">
      <c r="A254" s="1">
        <v>42736</v>
      </c>
      <c r="B254" s="2">
        <v>3.5209999999999999</v>
      </c>
    </row>
    <row r="255" spans="1:2" x14ac:dyDescent="0.2">
      <c r="A255" s="1">
        <v>42767</v>
      </c>
      <c r="B255" s="2">
        <v>6.9219999999999997</v>
      </c>
    </row>
    <row r="256" spans="1:2" x14ac:dyDescent="0.2">
      <c r="A256" s="1">
        <v>42795</v>
      </c>
      <c r="B256" s="2">
        <v>14.22</v>
      </c>
    </row>
    <row r="257" spans="1:2" x14ac:dyDescent="0.2">
      <c r="A257" s="1">
        <v>42826</v>
      </c>
      <c r="B257" s="2">
        <v>14.24</v>
      </c>
    </row>
    <row r="258" spans="1:2" x14ac:dyDescent="0.2">
      <c r="A258" s="1">
        <v>42856</v>
      </c>
      <c r="B258" s="2">
        <v>4.2809999999999997</v>
      </c>
    </row>
    <row r="259" spans="1:2" x14ac:dyDescent="0.2">
      <c r="A259" s="1">
        <v>42887</v>
      </c>
      <c r="B259" s="2">
        <v>2.996</v>
      </c>
    </row>
    <row r="260" spans="1:2" x14ac:dyDescent="0.2">
      <c r="A260" s="1">
        <v>42917</v>
      </c>
      <c r="B260" s="2">
        <v>2.4329999999999998</v>
      </c>
    </row>
    <row r="261" spans="1:2" x14ac:dyDescent="0.2">
      <c r="A261" s="1">
        <v>42948</v>
      </c>
      <c r="B261" s="2">
        <v>1.591</v>
      </c>
    </row>
    <row r="262" spans="1:2" x14ac:dyDescent="0.2">
      <c r="A262" s="1">
        <v>42979</v>
      </c>
      <c r="B262" s="2">
        <v>10.89</v>
      </c>
    </row>
    <row r="263" spans="1:2" x14ac:dyDescent="0.2">
      <c r="A263" s="1">
        <v>43009</v>
      </c>
      <c r="B263" s="2">
        <v>10.89</v>
      </c>
    </row>
    <row r="264" spans="1:2" x14ac:dyDescent="0.2">
      <c r="A264" s="1">
        <v>43040</v>
      </c>
      <c r="B264" s="2">
        <v>2.5369999999999999</v>
      </c>
    </row>
    <row r="265" spans="1:2" x14ac:dyDescent="0.2">
      <c r="A265" s="1">
        <v>43070</v>
      </c>
      <c r="B265" s="2">
        <v>2.5019999999999998</v>
      </c>
    </row>
    <row r="266" spans="1:2" x14ac:dyDescent="0.2">
      <c r="A266" s="1">
        <v>43101</v>
      </c>
      <c r="B266" s="2">
        <v>1.919</v>
      </c>
    </row>
    <row r="267" spans="1:2" x14ac:dyDescent="0.2">
      <c r="A267" s="1">
        <v>43132</v>
      </c>
      <c r="B267" s="2">
        <v>0.9234</v>
      </c>
    </row>
    <row r="268" spans="1:2" x14ac:dyDescent="0.2">
      <c r="A268" s="1">
        <v>43160</v>
      </c>
      <c r="B268" s="2">
        <v>1.417</v>
      </c>
    </row>
    <row r="269" spans="1:2" x14ac:dyDescent="0.2">
      <c r="A269" s="1">
        <v>43191</v>
      </c>
      <c r="B269" s="2">
        <v>1.8180000000000001</v>
      </c>
    </row>
    <row r="270" spans="1:2" x14ac:dyDescent="0.2">
      <c r="A270" s="1">
        <v>43221</v>
      </c>
      <c r="B270" s="2">
        <v>1.7190000000000001</v>
      </c>
    </row>
    <row r="271" spans="1:2" x14ac:dyDescent="0.2">
      <c r="A271" s="1">
        <v>43252</v>
      </c>
      <c r="B271" s="2">
        <v>6.5579999999999998</v>
      </c>
    </row>
    <row r="272" spans="1:2" x14ac:dyDescent="0.2">
      <c r="A272" s="1">
        <v>43282</v>
      </c>
      <c r="B272" s="2">
        <v>0.6905</v>
      </c>
    </row>
    <row r="273" spans="1:2" x14ac:dyDescent="0.2">
      <c r="A273" s="1">
        <v>43313</v>
      </c>
      <c r="B273" s="2">
        <v>0.80410000000000004</v>
      </c>
    </row>
    <row r="274" spans="1:2" x14ac:dyDescent="0.2">
      <c r="A274" s="1">
        <v>43344</v>
      </c>
      <c r="B274" s="2">
        <v>0.80059999999999998</v>
      </c>
    </row>
    <row r="275" spans="1:2" x14ac:dyDescent="0.2">
      <c r="A275" s="1">
        <v>43374</v>
      </c>
      <c r="B275" s="2">
        <v>2.117</v>
      </c>
    </row>
    <row r="276" spans="1:2" x14ac:dyDescent="0.2">
      <c r="A276" s="1">
        <v>43405</v>
      </c>
      <c r="B276" s="2">
        <v>1.7849999999999999</v>
      </c>
    </row>
    <row r="277" spans="1:2" x14ac:dyDescent="0.2">
      <c r="A277" s="1">
        <v>43435</v>
      </c>
      <c r="B277" s="2">
        <v>1.7350000000000001</v>
      </c>
    </row>
    <row r="278" spans="1:2" x14ac:dyDescent="0.2">
      <c r="A278" s="1">
        <v>43466</v>
      </c>
      <c r="B278" s="2">
        <v>0.97460000000000002</v>
      </c>
    </row>
    <row r="279" spans="1:2" x14ac:dyDescent="0.2">
      <c r="A279" s="1">
        <v>43497</v>
      </c>
      <c r="B279" s="2">
        <v>2.8330000000000002</v>
      </c>
    </row>
    <row r="280" spans="1:2" x14ac:dyDescent="0.2">
      <c r="A280" s="1">
        <v>43525</v>
      </c>
      <c r="B280" s="2">
        <v>4.97</v>
      </c>
    </row>
    <row r="281" spans="1:2" x14ac:dyDescent="0.2">
      <c r="A281" s="1">
        <v>43556</v>
      </c>
      <c r="B281" s="2">
        <v>2.677</v>
      </c>
    </row>
    <row r="282" spans="1:2" x14ac:dyDescent="0.2">
      <c r="A282" s="1">
        <v>43586</v>
      </c>
      <c r="B282" s="2">
        <v>3.7410000000000001</v>
      </c>
    </row>
    <row r="283" spans="1:2" x14ac:dyDescent="0.2">
      <c r="A283" s="1">
        <v>43617</v>
      </c>
      <c r="B283" s="2">
        <v>1.1419999999999999</v>
      </c>
    </row>
    <row r="284" spans="1:2" x14ac:dyDescent="0.2">
      <c r="A284" s="1">
        <v>43647</v>
      </c>
      <c r="B284" s="2">
        <v>0.9919</v>
      </c>
    </row>
    <row r="285" spans="1:2" x14ac:dyDescent="0.2">
      <c r="A285" s="1">
        <v>43678</v>
      </c>
      <c r="B285" s="2">
        <v>0.74450000000000005</v>
      </c>
    </row>
    <row r="286" spans="1:2" x14ac:dyDescent="0.2">
      <c r="A286" s="1">
        <v>43709</v>
      </c>
      <c r="B286" s="2">
        <v>4.444</v>
      </c>
    </row>
    <row r="287" spans="1:2" x14ac:dyDescent="0.2">
      <c r="A287" s="1">
        <v>43739</v>
      </c>
      <c r="B287" s="2">
        <v>2.375</v>
      </c>
    </row>
    <row r="288" spans="1:2" x14ac:dyDescent="0.2">
      <c r="A288" s="1">
        <v>43770</v>
      </c>
      <c r="B288" s="2">
        <v>1.633</v>
      </c>
    </row>
    <row r="289" spans="1:5" x14ac:dyDescent="0.2">
      <c r="A289" s="1">
        <v>43800</v>
      </c>
      <c r="B289" s="2">
        <v>1.4319999999999999</v>
      </c>
    </row>
    <row r="290" spans="1:5" x14ac:dyDescent="0.2">
      <c r="A290" s="1">
        <v>43831</v>
      </c>
      <c r="B290" s="2">
        <v>0.77769999999999995</v>
      </c>
    </row>
    <row r="291" spans="1:5" x14ac:dyDescent="0.2">
      <c r="A291" s="1">
        <v>43862</v>
      </c>
      <c r="B291" s="2">
        <v>1.423</v>
      </c>
    </row>
    <row r="292" spans="1:5" x14ac:dyDescent="0.2">
      <c r="A292" s="1">
        <v>43891</v>
      </c>
      <c r="B292" s="2">
        <v>1.6819999999999999</v>
      </c>
    </row>
    <row r="293" spans="1:5" x14ac:dyDescent="0.2">
      <c r="A293" s="1">
        <v>43922</v>
      </c>
      <c r="B293" s="2">
        <v>2.1539999999999999</v>
      </c>
    </row>
    <row r="294" spans="1:5" x14ac:dyDescent="0.2">
      <c r="A294" s="1">
        <v>43952</v>
      </c>
      <c r="B294" s="2">
        <v>2.0920000000000001</v>
      </c>
    </row>
    <row r="295" spans="1:5" x14ac:dyDescent="0.2">
      <c r="A295" s="1">
        <v>43983</v>
      </c>
      <c r="B295" s="2">
        <v>1.647</v>
      </c>
    </row>
    <row r="296" spans="1:5" x14ac:dyDescent="0.2">
      <c r="A296" s="1">
        <v>44013</v>
      </c>
      <c r="B296" s="2">
        <v>0.82969999999999999</v>
      </c>
    </row>
    <row r="297" spans="1:5" x14ac:dyDescent="0.2">
      <c r="A297" s="1">
        <v>44044</v>
      </c>
      <c r="B297" s="2">
        <v>0.70660000000000001</v>
      </c>
    </row>
    <row r="298" spans="1:5" x14ac:dyDescent="0.2">
      <c r="A298" s="1">
        <v>44075</v>
      </c>
      <c r="B298" s="2">
        <v>2.895</v>
      </c>
      <c r="C298" s="2">
        <v>2.895</v>
      </c>
      <c r="D298" s="2">
        <v>2.895</v>
      </c>
      <c r="E298" s="2">
        <v>2.895</v>
      </c>
    </row>
    <row r="299" spans="1:5" x14ac:dyDescent="0.2">
      <c r="A299" s="1">
        <v>44105</v>
      </c>
      <c r="B299">
        <v>-89.98656188451325</v>
      </c>
      <c r="C299" s="2">
        <f t="shared" ref="C299:C330" si="0">_xlfn.FORECAST.ETS(A299,$B$2:$B$298,$A$2:$A$298,157,1)</f>
        <v>-89.98656188451325</v>
      </c>
      <c r="D299" s="2">
        <f t="shared" ref="D299:D330" si="1">C299-_xlfn.FORECAST.ETS.CONFINT(A299,$B$2:$B$298,$A$2:$A$298,0.95,157,1)</f>
        <v>-1459.2252340713271</v>
      </c>
      <c r="E299" s="2">
        <f t="shared" ref="E299:E330" si="2">C299+_xlfn.FORECAST.ETS.CONFINT(A299,$B$2:$B$298,$A$2:$A$298,0.95,157,1)</f>
        <v>1279.2521103023005</v>
      </c>
    </row>
    <row r="300" spans="1:5" x14ac:dyDescent="0.2">
      <c r="A300" s="1">
        <v>44136</v>
      </c>
      <c r="B300">
        <v>-139.24069334778025</v>
      </c>
      <c r="C300" s="2">
        <f t="shared" si="0"/>
        <v>-139.24069334778025</v>
      </c>
      <c r="D300" s="2">
        <f t="shared" si="1"/>
        <v>-1670.7088993908699</v>
      </c>
      <c r="E300" s="2">
        <f t="shared" si="2"/>
        <v>1392.2275126953093</v>
      </c>
    </row>
    <row r="301" spans="1:5" x14ac:dyDescent="0.2">
      <c r="A301" s="1">
        <v>44166</v>
      </c>
      <c r="B301">
        <v>-163.54547771010326</v>
      </c>
      <c r="C301" s="2">
        <f t="shared" si="0"/>
        <v>-163.54547771010326</v>
      </c>
      <c r="D301" s="2">
        <f t="shared" si="1"/>
        <v>-1842.1924417304735</v>
      </c>
      <c r="E301" s="2">
        <f t="shared" si="2"/>
        <v>1515.1014863102669</v>
      </c>
    </row>
    <row r="302" spans="1:5" x14ac:dyDescent="0.2">
      <c r="A302" s="1">
        <v>44197</v>
      </c>
      <c r="B302">
        <v>-175.36958334849885</v>
      </c>
      <c r="C302" s="2">
        <f t="shared" si="0"/>
        <v>-175.36958334849885</v>
      </c>
      <c r="D302" s="2">
        <f t="shared" si="1"/>
        <v>-1989.8118067667292</v>
      </c>
      <c r="E302" s="2">
        <f t="shared" si="2"/>
        <v>1639.0726400697317</v>
      </c>
    </row>
    <row r="303" spans="1:5" x14ac:dyDescent="0.2">
      <c r="A303" s="1">
        <v>44228</v>
      </c>
      <c r="B303">
        <v>-180.40605113019933</v>
      </c>
      <c r="C303" s="2">
        <f t="shared" si="0"/>
        <v>-180.40605113019933</v>
      </c>
      <c r="D303" s="2">
        <f t="shared" si="1"/>
        <v>-2121.6513918005066</v>
      </c>
      <c r="E303" s="2">
        <f t="shared" si="2"/>
        <v>1760.8392895401082</v>
      </c>
    </row>
    <row r="304" spans="1:5" x14ac:dyDescent="0.2">
      <c r="A304" s="1">
        <v>44256</v>
      </c>
      <c r="B304">
        <v>-180.50440684323803</v>
      </c>
      <c r="C304" s="2">
        <f t="shared" si="0"/>
        <v>-180.50440684323803</v>
      </c>
      <c r="D304" s="2">
        <f t="shared" si="1"/>
        <v>-2241.2222553362703</v>
      </c>
      <c r="E304" s="2">
        <f t="shared" si="2"/>
        <v>1880.2134416497943</v>
      </c>
    </row>
    <row r="305" spans="1:5" x14ac:dyDescent="0.2">
      <c r="A305" s="1">
        <v>44287</v>
      </c>
      <c r="B305">
        <v>-179.79066893956008</v>
      </c>
      <c r="C305" s="2">
        <f t="shared" si="0"/>
        <v>-179.79066893956008</v>
      </c>
      <c r="D305" s="2">
        <f t="shared" si="1"/>
        <v>-2353.8601404658702</v>
      </c>
      <c r="E305" s="2">
        <f t="shared" si="2"/>
        <v>1994.2788025867503</v>
      </c>
    </row>
    <row r="306" spans="1:5" x14ac:dyDescent="0.2">
      <c r="A306" s="1">
        <v>44317</v>
      </c>
      <c r="B306">
        <v>-186.81130975786309</v>
      </c>
      <c r="C306" s="2">
        <f t="shared" si="0"/>
        <v>-186.81130975786309</v>
      </c>
      <c r="D306" s="2">
        <f t="shared" si="1"/>
        <v>-2469.024549154673</v>
      </c>
      <c r="E306" s="2">
        <f t="shared" si="2"/>
        <v>2095.401929638947</v>
      </c>
    </row>
    <row r="307" spans="1:5" x14ac:dyDescent="0.2">
      <c r="A307" s="1">
        <v>44348</v>
      </c>
      <c r="B307">
        <v>-194.11246822890129</v>
      </c>
      <c r="C307" s="2">
        <f t="shared" si="0"/>
        <v>-194.11246822890129</v>
      </c>
      <c r="D307" s="2">
        <f t="shared" si="1"/>
        <v>-2579.9706806742688</v>
      </c>
      <c r="E307" s="2">
        <f t="shared" si="2"/>
        <v>2191.7457442164659</v>
      </c>
    </row>
    <row r="308" spans="1:5" x14ac:dyDescent="0.2">
      <c r="A308" s="1">
        <v>44378</v>
      </c>
      <c r="B308">
        <v>-197.05208589912513</v>
      </c>
      <c r="C308" s="2">
        <f t="shared" si="0"/>
        <v>-197.05208589912513</v>
      </c>
      <c r="D308" s="2">
        <f t="shared" si="1"/>
        <v>-2682.6200765396025</v>
      </c>
      <c r="E308" s="2">
        <f t="shared" si="2"/>
        <v>2288.5159047413526</v>
      </c>
    </row>
    <row r="309" spans="1:5" x14ac:dyDescent="0.2">
      <c r="A309" s="1">
        <v>44409</v>
      </c>
      <c r="B309">
        <v>-202.44646936281546</v>
      </c>
      <c r="C309" s="2">
        <f t="shared" si="0"/>
        <v>-202.44646936281546</v>
      </c>
      <c r="D309" s="2">
        <f t="shared" si="1"/>
        <v>-2784.2457447360543</v>
      </c>
      <c r="E309" s="2">
        <f t="shared" si="2"/>
        <v>2379.3528060104231</v>
      </c>
    </row>
    <row r="310" spans="1:5" x14ac:dyDescent="0.2">
      <c r="A310" s="1">
        <v>44440</v>
      </c>
      <c r="B310">
        <v>-206.18678806151033</v>
      </c>
      <c r="C310" s="2">
        <f t="shared" si="0"/>
        <v>-206.18678806151033</v>
      </c>
      <c r="D310" s="2">
        <f t="shared" si="1"/>
        <v>-2881.1150013386068</v>
      </c>
      <c r="E310" s="2">
        <f t="shared" si="2"/>
        <v>2468.7414252155859</v>
      </c>
    </row>
    <row r="311" spans="1:5" x14ac:dyDescent="0.2">
      <c r="A311" s="1">
        <v>44470</v>
      </c>
      <c r="B311">
        <v>-208.57866834698578</v>
      </c>
      <c r="C311" s="2">
        <f t="shared" si="0"/>
        <v>-208.57866834698578</v>
      </c>
      <c r="D311" s="2">
        <f t="shared" si="1"/>
        <v>-2973.8476117464675</v>
      </c>
      <c r="E311" s="2">
        <f t="shared" si="2"/>
        <v>2556.6902750524955</v>
      </c>
    </row>
    <row r="312" spans="1:5" x14ac:dyDescent="0.2">
      <c r="A312" s="1">
        <v>44501</v>
      </c>
      <c r="B312">
        <v>-210.15004608258761</v>
      </c>
      <c r="C312" s="2">
        <f t="shared" si="0"/>
        <v>-210.15004608258761</v>
      </c>
      <c r="D312" s="2">
        <f t="shared" si="1"/>
        <v>-3063.2370404412441</v>
      </c>
      <c r="E312" s="2">
        <f t="shared" si="2"/>
        <v>2642.9369482760685</v>
      </c>
    </row>
    <row r="313" spans="1:5" x14ac:dyDescent="0.2">
      <c r="A313" s="1">
        <v>44531</v>
      </c>
      <c r="B313">
        <v>-211.61280791272972</v>
      </c>
      <c r="C313" s="2">
        <f t="shared" si="0"/>
        <v>-211.61280791272972</v>
      </c>
      <c r="D313" s="2">
        <f t="shared" si="1"/>
        <v>-3150.2219857316127</v>
      </c>
      <c r="E313" s="2">
        <f t="shared" si="2"/>
        <v>2726.9963699061532</v>
      </c>
    </row>
    <row r="314" spans="1:5" x14ac:dyDescent="0.2">
      <c r="A314" s="1">
        <v>44562</v>
      </c>
      <c r="B314">
        <v>-212.47042257870922</v>
      </c>
      <c r="C314" s="2">
        <f t="shared" si="0"/>
        <v>-212.47042257870922</v>
      </c>
      <c r="D314" s="2">
        <f t="shared" si="1"/>
        <v>-3234.5014592670068</v>
      </c>
      <c r="E314" s="2">
        <f t="shared" si="2"/>
        <v>2809.5606141095886</v>
      </c>
    </row>
    <row r="315" spans="1:5" x14ac:dyDescent="0.2">
      <c r="A315" s="1">
        <v>44593</v>
      </c>
      <c r="B315">
        <v>-195.30039465696382</v>
      </c>
      <c r="C315" s="2">
        <f t="shared" si="0"/>
        <v>-195.30039465696382</v>
      </c>
      <c r="D315" s="2">
        <f t="shared" si="1"/>
        <v>-3298.8229428665809</v>
      </c>
      <c r="E315" s="2">
        <f t="shared" si="2"/>
        <v>2908.2221535526533</v>
      </c>
    </row>
    <row r="316" spans="1:5" x14ac:dyDescent="0.2">
      <c r="A316" s="1">
        <v>44621</v>
      </c>
      <c r="B316">
        <v>-187.17021956715382</v>
      </c>
      <c r="C316" s="2">
        <f t="shared" si="0"/>
        <v>-187.17021956715382</v>
      </c>
      <c r="D316" s="2">
        <f t="shared" si="1"/>
        <v>-3370.4027764509519</v>
      </c>
      <c r="E316" s="2">
        <f t="shared" si="2"/>
        <v>2996.0623373166445</v>
      </c>
    </row>
    <row r="317" spans="1:5" x14ac:dyDescent="0.2">
      <c r="A317" s="1">
        <v>44652</v>
      </c>
      <c r="B317">
        <v>-182.15894961724365</v>
      </c>
      <c r="C317" s="2">
        <f t="shared" si="0"/>
        <v>-182.15894961724365</v>
      </c>
      <c r="D317" s="2">
        <f t="shared" si="1"/>
        <v>-3443.4512162218134</v>
      </c>
      <c r="E317" s="2">
        <f t="shared" si="2"/>
        <v>3079.133316987326</v>
      </c>
    </row>
    <row r="318" spans="1:5" x14ac:dyDescent="0.2">
      <c r="A318" s="1">
        <v>44682</v>
      </c>
      <c r="B318">
        <v>-178.87393965329801</v>
      </c>
      <c r="C318" s="2">
        <f t="shared" si="0"/>
        <v>-178.87393965329801</v>
      </c>
      <c r="D318" s="2">
        <f t="shared" si="1"/>
        <v>-3516.6919646366887</v>
      </c>
      <c r="E318" s="2">
        <f t="shared" si="2"/>
        <v>3158.944085330093</v>
      </c>
    </row>
    <row r="319" spans="1:5" x14ac:dyDescent="0.2">
      <c r="A319" s="1">
        <v>44713</v>
      </c>
      <c r="B319">
        <v>-176.69852539548523</v>
      </c>
      <c r="C319" s="2">
        <f t="shared" si="0"/>
        <v>-176.69852539548523</v>
      </c>
      <c r="D319" s="2">
        <f t="shared" si="1"/>
        <v>-3589.6120929945546</v>
      </c>
      <c r="E319" s="2">
        <f t="shared" si="2"/>
        <v>3236.2150422035838</v>
      </c>
    </row>
    <row r="320" spans="1:5" x14ac:dyDescent="0.2">
      <c r="A320" s="1">
        <v>44743</v>
      </c>
      <c r="B320">
        <v>-176.06418682543745</v>
      </c>
      <c r="C320" s="2">
        <f t="shared" si="0"/>
        <v>-176.06418682543745</v>
      </c>
      <c r="D320" s="2">
        <f t="shared" si="1"/>
        <v>-3662.7360316994568</v>
      </c>
      <c r="E320" s="2">
        <f t="shared" si="2"/>
        <v>3310.6076580485819</v>
      </c>
    </row>
    <row r="321" spans="1:5" x14ac:dyDescent="0.2">
      <c r="A321" s="1">
        <v>44774</v>
      </c>
      <c r="B321">
        <v>-175.49655852134057</v>
      </c>
      <c r="C321" s="2">
        <f t="shared" si="0"/>
        <v>-175.49655852134057</v>
      </c>
      <c r="D321" s="2">
        <f t="shared" si="1"/>
        <v>-3734.673081165206</v>
      </c>
      <c r="E321" s="2">
        <f t="shared" si="2"/>
        <v>3383.6799641225252</v>
      </c>
    </row>
    <row r="322" spans="1:5" x14ac:dyDescent="0.2">
      <c r="A322" s="1">
        <v>44805</v>
      </c>
      <c r="B322">
        <v>-174.59574076571778</v>
      </c>
      <c r="C322" s="2">
        <f t="shared" si="0"/>
        <v>-174.59574076571778</v>
      </c>
      <c r="D322" s="2">
        <f t="shared" si="1"/>
        <v>-3805.098965669551</v>
      </c>
      <c r="E322" s="2">
        <f t="shared" si="2"/>
        <v>3455.9074841381153</v>
      </c>
    </row>
    <row r="323" spans="1:5" x14ac:dyDescent="0.2">
      <c r="A323" s="1">
        <v>44835</v>
      </c>
      <c r="B323">
        <v>-173.11633338019402</v>
      </c>
      <c r="C323" s="2">
        <f t="shared" si="0"/>
        <v>-173.11633338019402</v>
      </c>
      <c r="D323" s="2">
        <f t="shared" si="1"/>
        <v>-3873.8369042366121</v>
      </c>
      <c r="E323" s="2">
        <f t="shared" si="2"/>
        <v>3527.6042374762237</v>
      </c>
    </row>
    <row r="324" spans="1:5" x14ac:dyDescent="0.2">
      <c r="A324" s="1">
        <v>44866</v>
      </c>
      <c r="B324">
        <v>-171.83199864204053</v>
      </c>
      <c r="C324" s="2">
        <f t="shared" si="0"/>
        <v>-171.83199864204053</v>
      </c>
      <c r="D324" s="2">
        <f t="shared" si="1"/>
        <v>-3941.7230450167908</v>
      </c>
      <c r="E324" s="2">
        <f t="shared" si="2"/>
        <v>3598.0590477327096</v>
      </c>
    </row>
    <row r="325" spans="1:5" x14ac:dyDescent="0.2">
      <c r="A325" s="1">
        <v>44896</v>
      </c>
      <c r="B325">
        <v>-170.27159810505592</v>
      </c>
      <c r="C325" s="2">
        <f t="shared" si="0"/>
        <v>-170.27159810505592</v>
      </c>
      <c r="D325" s="2">
        <f t="shared" si="1"/>
        <v>-4008.3433391745466</v>
      </c>
      <c r="E325" s="2">
        <f t="shared" si="2"/>
        <v>3667.8001429644346</v>
      </c>
    </row>
    <row r="326" spans="1:5" x14ac:dyDescent="0.2">
      <c r="A326" s="1">
        <v>44927</v>
      </c>
      <c r="B326">
        <v>-170.01808701695171</v>
      </c>
      <c r="C326" s="2">
        <f t="shared" si="0"/>
        <v>-170.01808701695171</v>
      </c>
      <c r="D326" s="2">
        <f t="shared" si="1"/>
        <v>-4075.3330624533733</v>
      </c>
      <c r="E326" s="2">
        <f t="shared" si="2"/>
        <v>3735.2968884194702</v>
      </c>
    </row>
    <row r="327" spans="1:5" x14ac:dyDescent="0.2">
      <c r="A327" s="1">
        <v>44958</v>
      </c>
      <c r="B327">
        <v>-168.53405290054479</v>
      </c>
      <c r="C327" s="2">
        <f t="shared" si="0"/>
        <v>-168.53405290054479</v>
      </c>
      <c r="D327" s="2">
        <f t="shared" si="1"/>
        <v>-4140.2028903643322</v>
      </c>
      <c r="E327" s="2">
        <f t="shared" si="2"/>
        <v>3803.1347845632426</v>
      </c>
    </row>
    <row r="328" spans="1:5" x14ac:dyDescent="0.2">
      <c r="A328" s="1">
        <v>44986</v>
      </c>
      <c r="B328">
        <v>-168.75753797379144</v>
      </c>
      <c r="C328" s="2">
        <f t="shared" si="0"/>
        <v>-168.75753797379144</v>
      </c>
      <c r="D328" s="2">
        <f t="shared" si="1"/>
        <v>-4205.9351821410892</v>
      </c>
      <c r="E328" s="2">
        <f t="shared" si="2"/>
        <v>3868.4201061935059</v>
      </c>
    </row>
    <row r="329" spans="1:5" x14ac:dyDescent="0.2">
      <c r="A329" s="1">
        <v>45017</v>
      </c>
      <c r="B329">
        <v>-168.00846129302147</v>
      </c>
      <c r="C329" s="2">
        <f t="shared" si="0"/>
        <v>-168.00846129302147</v>
      </c>
      <c r="D329" s="2">
        <f t="shared" si="1"/>
        <v>-4269.8908017858357</v>
      </c>
      <c r="E329" s="2">
        <f t="shared" si="2"/>
        <v>3933.873879199793</v>
      </c>
    </row>
    <row r="330" spans="1:5" x14ac:dyDescent="0.2">
      <c r="A330" s="1">
        <v>45047</v>
      </c>
      <c r="B330">
        <v>-158.40112789233893</v>
      </c>
      <c r="C330" s="2">
        <f t="shared" si="0"/>
        <v>-158.40112789233893</v>
      </c>
      <c r="D330" s="2">
        <f t="shared" si="1"/>
        <v>-4324.2219735550343</v>
      </c>
      <c r="E330" s="2">
        <f t="shared" si="2"/>
        <v>4007.4197177703563</v>
      </c>
    </row>
    <row r="331" spans="1:5" x14ac:dyDescent="0.2">
      <c r="A331" s="1">
        <v>45078</v>
      </c>
      <c r="B331">
        <v>-160.76472942137912</v>
      </c>
      <c r="C331" s="2">
        <f t="shared" ref="C331:C362" si="3">_xlfn.FORECAST.ETS(A331,$B$2:$B$298,$A$2:$A$298,157,1)</f>
        <v>-160.76472942137912</v>
      </c>
      <c r="D331" s="2">
        <f t="shared" ref="D331:D362" si="4">C331-_xlfn.FORECAST.ETS.CONFINT(A331,$B$2:$B$298,$A$2:$A$298,0.95,157,1)</f>
        <v>-4389.7930846025574</v>
      </c>
      <c r="E331" s="2">
        <f t="shared" ref="E331:E362" si="5">C331+_xlfn.FORECAST.ETS.CONFINT(A331,$B$2:$B$298,$A$2:$A$298,0.95,157,1)</f>
        <v>4068.2636257597987</v>
      </c>
    </row>
    <row r="332" spans="1:5" x14ac:dyDescent="0.2">
      <c r="A332" s="1">
        <v>45108</v>
      </c>
      <c r="B332">
        <v>-152.33160593365605</v>
      </c>
      <c r="C332" s="2">
        <f t="shared" si="3"/>
        <v>-152.33160593365605</v>
      </c>
      <c r="D332" s="2">
        <f t="shared" si="4"/>
        <v>-4443.8692111727842</v>
      </c>
      <c r="E332" s="2">
        <f t="shared" si="5"/>
        <v>4139.2059993054727</v>
      </c>
    </row>
    <row r="333" spans="1:5" x14ac:dyDescent="0.2">
      <c r="A333" s="1">
        <v>45139</v>
      </c>
      <c r="B333">
        <v>-154.66708948888777</v>
      </c>
      <c r="C333" s="2">
        <f t="shared" si="3"/>
        <v>-154.66708948888777</v>
      </c>
      <c r="D333" s="2">
        <f t="shared" si="4"/>
        <v>-4508.046194569496</v>
      </c>
      <c r="E333" s="2">
        <f t="shared" si="5"/>
        <v>4198.712015591721</v>
      </c>
    </row>
    <row r="334" spans="1:5" x14ac:dyDescent="0.2">
      <c r="A334" s="1">
        <v>45170</v>
      </c>
      <c r="B334">
        <v>-158.73586189848544</v>
      </c>
      <c r="C334" s="2">
        <f t="shared" si="3"/>
        <v>-158.73586189848544</v>
      </c>
      <c r="D334" s="2">
        <f t="shared" si="4"/>
        <v>-4573.3172038456541</v>
      </c>
      <c r="E334" s="2">
        <f t="shared" si="5"/>
        <v>4255.8454800486834</v>
      </c>
    </row>
    <row r="335" spans="1:5" x14ac:dyDescent="0.2">
      <c r="A335" s="1">
        <v>45200</v>
      </c>
      <c r="B335">
        <v>-158.67119846463254</v>
      </c>
      <c r="C335" s="2">
        <f t="shared" si="3"/>
        <v>-158.67119846463254</v>
      </c>
      <c r="D335" s="2">
        <f t="shared" si="4"/>
        <v>-4633.8421609148427</v>
      </c>
      <c r="E335" s="2">
        <f t="shared" si="5"/>
        <v>4316.4997639855774</v>
      </c>
    </row>
    <row r="336" spans="1:5" x14ac:dyDescent="0.2">
      <c r="A336" s="1">
        <v>45231</v>
      </c>
      <c r="B336">
        <v>-157.53428160427933</v>
      </c>
      <c r="C336" s="2">
        <f t="shared" si="3"/>
        <v>-157.53428160427933</v>
      </c>
      <c r="D336" s="2">
        <f t="shared" si="4"/>
        <v>-4692.7072152033888</v>
      </c>
      <c r="E336" s="2">
        <f t="shared" si="5"/>
        <v>4377.6386519948301</v>
      </c>
    </row>
    <row r="337" spans="1:5" x14ac:dyDescent="0.2">
      <c r="A337" s="1">
        <v>45261</v>
      </c>
      <c r="B337">
        <v>-149.56456798405429</v>
      </c>
      <c r="C337" s="2">
        <f t="shared" si="3"/>
        <v>-149.56456798405429</v>
      </c>
      <c r="D337" s="2">
        <f t="shared" si="4"/>
        <v>-4744.1752541874439</v>
      </c>
      <c r="E337" s="2">
        <f t="shared" si="5"/>
        <v>4445.0461182193349</v>
      </c>
    </row>
    <row r="338" spans="1:5" x14ac:dyDescent="0.2">
      <c r="A338" s="1">
        <v>45292</v>
      </c>
      <c r="B338">
        <v>-155.14860912810937</v>
      </c>
      <c r="C338" s="2">
        <f t="shared" si="3"/>
        <v>-155.14860912810937</v>
      </c>
      <c r="D338" s="2">
        <f t="shared" si="4"/>
        <v>-4808.6548520765291</v>
      </c>
      <c r="E338" s="2">
        <f t="shared" si="5"/>
        <v>4498.3576338203102</v>
      </c>
    </row>
    <row r="339" spans="1:5" x14ac:dyDescent="0.2">
      <c r="A339" s="1">
        <v>45323</v>
      </c>
      <c r="B339">
        <v>-155.92835510901546</v>
      </c>
      <c r="C339" s="2">
        <f t="shared" si="3"/>
        <v>-155.92835510901546</v>
      </c>
      <c r="D339" s="2">
        <f t="shared" si="4"/>
        <v>-4867.8086882070056</v>
      </c>
      <c r="E339" s="2">
        <f t="shared" si="5"/>
        <v>4555.9519779889742</v>
      </c>
    </row>
    <row r="340" spans="1:5" x14ac:dyDescent="0.2">
      <c r="A340" s="1">
        <v>45352</v>
      </c>
      <c r="B340">
        <v>-152.16273788420597</v>
      </c>
      <c r="C340" s="2">
        <f t="shared" si="3"/>
        <v>-152.16273788420597</v>
      </c>
      <c r="D340" s="2">
        <f t="shared" si="4"/>
        <v>-4921.9152333739457</v>
      </c>
      <c r="E340" s="2">
        <f t="shared" si="5"/>
        <v>4617.589757605534</v>
      </c>
    </row>
    <row r="341" spans="1:5" x14ac:dyDescent="0.2">
      <c r="A341" s="1">
        <v>45383</v>
      </c>
      <c r="B341">
        <v>-155.77251265852465</v>
      </c>
      <c r="C341" s="2">
        <f t="shared" si="3"/>
        <v>-155.77251265852465</v>
      </c>
      <c r="D341" s="2">
        <f t="shared" si="4"/>
        <v>-4982.9136839082248</v>
      </c>
      <c r="E341" s="2">
        <f t="shared" si="5"/>
        <v>4671.3686585911755</v>
      </c>
    </row>
    <row r="342" spans="1:5" x14ac:dyDescent="0.2">
      <c r="A342" s="1">
        <v>45413</v>
      </c>
      <c r="B342">
        <v>-101.53400499082139</v>
      </c>
      <c r="C342" s="2">
        <f t="shared" si="3"/>
        <v>-101.53400499082139</v>
      </c>
      <c r="D342" s="2">
        <f t="shared" si="4"/>
        <v>-4985.5977924422805</v>
      </c>
      <c r="E342" s="2">
        <f t="shared" si="5"/>
        <v>4782.5297824606369</v>
      </c>
    </row>
    <row r="343" spans="1:5" x14ac:dyDescent="0.2">
      <c r="A343" s="1">
        <v>45444</v>
      </c>
      <c r="B343">
        <v>-101.7457659119942</v>
      </c>
      <c r="C343" s="2">
        <f t="shared" si="3"/>
        <v>-101.7457659119942</v>
      </c>
      <c r="D343" s="2">
        <f t="shared" si="4"/>
        <v>-5042.2825986885673</v>
      </c>
      <c r="E343" s="2">
        <f t="shared" si="5"/>
        <v>4838.7910668645782</v>
      </c>
    </row>
    <row r="344" spans="1:5" x14ac:dyDescent="0.2">
      <c r="A344" s="1">
        <v>45474</v>
      </c>
      <c r="B344">
        <v>-119.12857757696764</v>
      </c>
      <c r="C344" s="2">
        <f t="shared" si="3"/>
        <v>-119.12857757696764</v>
      </c>
      <c r="D344" s="2">
        <f t="shared" si="4"/>
        <v>-5115.7045036672371</v>
      </c>
      <c r="E344" s="2">
        <f t="shared" si="5"/>
        <v>4877.4473485133021</v>
      </c>
    </row>
    <row r="345" spans="1:5" x14ac:dyDescent="0.2">
      <c r="A345" s="1">
        <v>45505</v>
      </c>
      <c r="B345">
        <v>-138.083937226133</v>
      </c>
      <c r="C345" s="2">
        <f t="shared" si="3"/>
        <v>-138.083937226133</v>
      </c>
      <c r="D345" s="2">
        <f t="shared" si="4"/>
        <v>-5190.279815951777</v>
      </c>
      <c r="E345" s="2">
        <f t="shared" si="5"/>
        <v>4914.1119414995119</v>
      </c>
    </row>
    <row r="346" spans="1:5" x14ac:dyDescent="0.2">
      <c r="A346" s="1">
        <v>45536</v>
      </c>
      <c r="B346">
        <v>-127.29711039396517</v>
      </c>
      <c r="C346" s="2">
        <f t="shared" si="3"/>
        <v>-127.29711039396517</v>
      </c>
      <c r="D346" s="2">
        <f t="shared" si="4"/>
        <v>-5234.7078615607143</v>
      </c>
      <c r="E346" s="2">
        <f t="shared" si="5"/>
        <v>4980.1136407727836</v>
      </c>
    </row>
    <row r="347" spans="1:5" x14ac:dyDescent="0.2">
      <c r="A347" s="1">
        <v>45566</v>
      </c>
      <c r="B347">
        <v>-113.17541557927935</v>
      </c>
      <c r="C347" s="2">
        <f t="shared" si="3"/>
        <v>-113.17541557927935</v>
      </c>
      <c r="D347" s="2">
        <f t="shared" si="4"/>
        <v>-5275.4093203125649</v>
      </c>
      <c r="E347" s="2">
        <f t="shared" si="5"/>
        <v>5049.0584891540057</v>
      </c>
    </row>
    <row r="348" spans="1:5" x14ac:dyDescent="0.2">
      <c r="A348" s="1">
        <v>45597</v>
      </c>
      <c r="B348">
        <v>144.27009528756648</v>
      </c>
      <c r="C348" s="2">
        <f t="shared" si="3"/>
        <v>144.27009528756648</v>
      </c>
      <c r="D348" s="2">
        <f t="shared" si="4"/>
        <v>-5072.4079535068913</v>
      </c>
      <c r="E348" s="2">
        <f t="shared" si="5"/>
        <v>5360.9481440820246</v>
      </c>
    </row>
    <row r="349" spans="1:5" x14ac:dyDescent="0.2">
      <c r="A349" s="1">
        <v>45627</v>
      </c>
      <c r="B349">
        <v>161.4765160562506</v>
      </c>
      <c r="C349" s="2">
        <f t="shared" si="3"/>
        <v>161.4765160562506</v>
      </c>
      <c r="D349" s="2">
        <f t="shared" si="4"/>
        <v>-5109.2787679188132</v>
      </c>
      <c r="E349" s="2">
        <f t="shared" si="5"/>
        <v>5432.2318000313153</v>
      </c>
    </row>
    <row r="350" spans="1:5" x14ac:dyDescent="0.2">
      <c r="A350" s="1">
        <v>45658</v>
      </c>
      <c r="B350">
        <v>-9.6270802790725796</v>
      </c>
      <c r="C350" s="2">
        <f t="shared" si="3"/>
        <v>-9.6270802790725796</v>
      </c>
      <c r="D350" s="2">
        <f t="shared" si="4"/>
        <v>-5334.1042220403415</v>
      </c>
      <c r="E350" s="2">
        <f t="shared" si="5"/>
        <v>5314.8500614821969</v>
      </c>
    </row>
    <row r="351" spans="1:5" x14ac:dyDescent="0.2">
      <c r="A351" s="1">
        <v>45689</v>
      </c>
      <c r="B351">
        <v>-5.3619978178301011</v>
      </c>
      <c r="C351" s="2">
        <f t="shared" si="3"/>
        <v>-5.3619978178301011</v>
      </c>
      <c r="D351" s="2">
        <f t="shared" si="4"/>
        <v>-5383.216618683351</v>
      </c>
      <c r="E351" s="2">
        <f t="shared" si="5"/>
        <v>5372.4926230476904</v>
      </c>
    </row>
    <row r="352" spans="1:5" x14ac:dyDescent="0.2">
      <c r="A352" s="1">
        <v>45717</v>
      </c>
      <c r="B352">
        <v>-41.275659427939317</v>
      </c>
      <c r="C352" s="2">
        <f t="shared" si="3"/>
        <v>-41.275659427939317</v>
      </c>
      <c r="D352" s="2">
        <f t="shared" si="4"/>
        <v>-5472.1738800963449</v>
      </c>
      <c r="E352" s="2">
        <f t="shared" si="5"/>
        <v>5389.6225612404669</v>
      </c>
    </row>
    <row r="353" spans="1:5" x14ac:dyDescent="0.2">
      <c r="A353" s="1">
        <v>45748</v>
      </c>
      <c r="B353">
        <v>-110.384516639455</v>
      </c>
      <c r="C353" s="2">
        <f t="shared" si="3"/>
        <v>-110.384516639455</v>
      </c>
      <c r="D353" s="2">
        <f t="shared" si="4"/>
        <v>-5594.0024886585898</v>
      </c>
      <c r="E353" s="2">
        <f t="shared" si="5"/>
        <v>5373.23345537968</v>
      </c>
    </row>
    <row r="354" spans="1:5" x14ac:dyDescent="0.2">
      <c r="A354" s="1">
        <v>45778</v>
      </c>
      <c r="B354">
        <v>-126.23578649351046</v>
      </c>
      <c r="C354" s="2">
        <f t="shared" si="3"/>
        <v>-126.23578649351046</v>
      </c>
      <c r="D354" s="2">
        <f t="shared" si="4"/>
        <v>-5662.2592521382912</v>
      </c>
      <c r="E354" s="2">
        <f t="shared" si="5"/>
        <v>5409.7876791512708</v>
      </c>
    </row>
    <row r="355" spans="1:5" x14ac:dyDescent="0.2">
      <c r="A355" s="1">
        <v>45809</v>
      </c>
      <c r="B355">
        <v>-107.15064064903535</v>
      </c>
      <c r="C355" s="2">
        <f t="shared" si="3"/>
        <v>-107.15064064903535</v>
      </c>
      <c r="D355" s="2">
        <f t="shared" si="4"/>
        <v>-5695.2745190400256</v>
      </c>
      <c r="E355" s="2">
        <f t="shared" si="5"/>
        <v>5480.973237741955</v>
      </c>
    </row>
    <row r="356" spans="1:5" x14ac:dyDescent="0.2">
      <c r="A356" s="1">
        <v>45839</v>
      </c>
      <c r="B356">
        <v>-43.2958418062967</v>
      </c>
      <c r="C356" s="2">
        <f t="shared" si="3"/>
        <v>-43.2958418062967</v>
      </c>
      <c r="D356" s="2">
        <f t="shared" si="4"/>
        <v>-5683.2238392990002</v>
      </c>
      <c r="E356" s="2">
        <f t="shared" si="5"/>
        <v>5596.6321556864077</v>
      </c>
    </row>
    <row r="357" spans="1:5" x14ac:dyDescent="0.2">
      <c r="A357" s="1">
        <v>45870</v>
      </c>
      <c r="B357">
        <v>20.288157724876044</v>
      </c>
      <c r="C357" s="2">
        <f t="shared" si="3"/>
        <v>20.288157724876044</v>
      </c>
      <c r="D357" s="2">
        <f t="shared" si="4"/>
        <v>-5671.1560853275178</v>
      </c>
      <c r="E357" s="2">
        <f t="shared" si="5"/>
        <v>5711.7324007772704</v>
      </c>
    </row>
    <row r="358" spans="1:5" x14ac:dyDescent="0.2">
      <c r="A358" s="1">
        <v>45901</v>
      </c>
      <c r="B358">
        <v>83.491092167691789</v>
      </c>
      <c r="C358" s="2">
        <f t="shared" si="3"/>
        <v>83.491092167691789</v>
      </c>
      <c r="D358" s="2">
        <f t="shared" si="4"/>
        <v>-5659.1895967170003</v>
      </c>
      <c r="E358" s="2">
        <f t="shared" si="5"/>
        <v>5826.1717810523842</v>
      </c>
    </row>
    <row r="359" spans="1:5" x14ac:dyDescent="0.2">
      <c r="A359" s="1">
        <v>45931</v>
      </c>
      <c r="B359">
        <v>47.645752020831566</v>
      </c>
      <c r="C359" s="2">
        <f t="shared" si="3"/>
        <v>47.645752020831566</v>
      </c>
      <c r="D359" s="2">
        <f t="shared" si="4"/>
        <v>-5745.9993298491263</v>
      </c>
      <c r="E359" s="2">
        <f t="shared" si="5"/>
        <v>5841.2908338907891</v>
      </c>
    </row>
    <row r="360" spans="1:5" x14ac:dyDescent="0.2">
      <c r="A360" s="1">
        <v>45962</v>
      </c>
      <c r="B360">
        <v>178.02175410947967</v>
      </c>
      <c r="C360" s="2">
        <f t="shared" si="3"/>
        <v>178.02175410947967</v>
      </c>
      <c r="D360" s="2">
        <f t="shared" si="4"/>
        <v>-5666.3231058353567</v>
      </c>
      <c r="E360" s="2">
        <f t="shared" si="5"/>
        <v>6022.3666140543164</v>
      </c>
    </row>
    <row r="361" spans="1:5" x14ac:dyDescent="0.2">
      <c r="A361" s="1">
        <v>45992</v>
      </c>
      <c r="B361">
        <v>-117.91610857842133</v>
      </c>
      <c r="C361" s="2">
        <f t="shared" si="3"/>
        <v>-117.91610857842133</v>
      </c>
      <c r="D361" s="2">
        <f t="shared" si="4"/>
        <v>-6012.7032774235659</v>
      </c>
      <c r="E361" s="2">
        <f t="shared" si="5"/>
        <v>5776.8710602667225</v>
      </c>
    </row>
    <row r="362" spans="1:5" x14ac:dyDescent="0.2">
      <c r="A362" s="1">
        <v>46023</v>
      </c>
      <c r="B362">
        <v>-72.726315844289303</v>
      </c>
      <c r="C362" s="2">
        <f t="shared" si="3"/>
        <v>-72.726315844289303</v>
      </c>
      <c r="D362" s="2">
        <f t="shared" si="4"/>
        <v>-6017.70519354925</v>
      </c>
      <c r="E362" s="2">
        <f t="shared" si="5"/>
        <v>5872.2525618606714</v>
      </c>
    </row>
    <row r="363" spans="1:5" x14ac:dyDescent="0.2">
      <c r="A363" s="1">
        <v>46054</v>
      </c>
      <c r="B363">
        <v>-117.55303976313674</v>
      </c>
      <c r="C363" s="2">
        <f t="shared" ref="C363:C394" si="6">_xlfn.FORECAST.ETS(A363,$B$2:$B$298,$A$2:$A$298,157,1)</f>
        <v>-117.55303976313674</v>
      </c>
      <c r="D363" s="2">
        <f t="shared" ref="D363:D394" si="7">C363-_xlfn.FORECAST.ETS.CONFINT(A363,$B$2:$B$298,$A$2:$A$298,0.95,157,1)</f>
        <v>-6112.4796333690256</v>
      </c>
      <c r="E363" s="2">
        <f t="shared" ref="E363:E394" si="8">C363+_xlfn.FORECAST.ETS.CONFINT(A363,$B$2:$B$298,$A$2:$A$298,0.95,157,1)</f>
        <v>5877.3735538427527</v>
      </c>
    </row>
    <row r="364" spans="1:5" x14ac:dyDescent="0.2">
      <c r="A364" s="1">
        <v>46082</v>
      </c>
      <c r="B364">
        <v>-148.50593890953732</v>
      </c>
      <c r="C364" s="2">
        <f t="shared" si="6"/>
        <v>-148.50593890953732</v>
      </c>
      <c r="D364" s="2">
        <f t="shared" si="7"/>
        <v>-6193.1426140708591</v>
      </c>
      <c r="E364" s="2">
        <f t="shared" si="8"/>
        <v>5896.1307362517837</v>
      </c>
    </row>
    <row r="365" spans="1:5" x14ac:dyDescent="0.2">
      <c r="A365" s="1">
        <v>46113</v>
      </c>
      <c r="B365">
        <v>-127.18633167763647</v>
      </c>
      <c r="C365" s="2">
        <f t="shared" si="6"/>
        <v>-127.18633167763647</v>
      </c>
      <c r="D365" s="2">
        <f t="shared" si="7"/>
        <v>-6221.3015768903379</v>
      </c>
      <c r="E365" s="2">
        <f t="shared" si="8"/>
        <v>5966.9289135350655</v>
      </c>
    </row>
    <row r="366" spans="1:5" x14ac:dyDescent="0.2">
      <c r="A366" s="1">
        <v>46143</v>
      </c>
      <c r="B366">
        <v>485.81690599812771</v>
      </c>
      <c r="C366" s="2">
        <f t="shared" si="6"/>
        <v>485.81690599812771</v>
      </c>
      <c r="D366" s="2">
        <f t="shared" si="7"/>
        <v>-5657.5512967093946</v>
      </c>
      <c r="E366" s="2">
        <f t="shared" si="8"/>
        <v>6629.1851087056493</v>
      </c>
    </row>
    <row r="367" spans="1:5" x14ac:dyDescent="0.2">
      <c r="A367" s="1">
        <v>46174</v>
      </c>
      <c r="B367">
        <v>909.49206124888633</v>
      </c>
      <c r="C367" s="2">
        <f t="shared" si="6"/>
        <v>909.49206124888633</v>
      </c>
      <c r="D367" s="2">
        <f t="shared" si="7"/>
        <v>-5282.9091725736052</v>
      </c>
      <c r="E367" s="2">
        <f t="shared" si="8"/>
        <v>7101.8932950713788</v>
      </c>
    </row>
    <row r="368" spans="1:5" x14ac:dyDescent="0.2">
      <c r="A368" s="1">
        <v>46204</v>
      </c>
      <c r="B368">
        <v>101.47578787258452</v>
      </c>
      <c r="C368" s="2">
        <f t="shared" si="6"/>
        <v>101.47578787258452</v>
      </c>
      <c r="D368" s="2">
        <f t="shared" si="7"/>
        <v>-6139.7440345169771</v>
      </c>
      <c r="E368" s="2">
        <f t="shared" si="8"/>
        <v>6342.6956102621452</v>
      </c>
    </row>
    <row r="369" spans="1:5" x14ac:dyDescent="0.2">
      <c r="A369" s="1">
        <v>46235</v>
      </c>
      <c r="B369">
        <v>-365.44556851479183</v>
      </c>
      <c r="C369" s="2">
        <f t="shared" si="6"/>
        <v>-365.44556851479183</v>
      </c>
      <c r="D369" s="2">
        <f t="shared" si="7"/>
        <v>-6655.2748281921249</v>
      </c>
      <c r="E369" s="2">
        <f t="shared" si="8"/>
        <v>5924.3836911625422</v>
      </c>
    </row>
    <row r="370" spans="1:5" x14ac:dyDescent="0.2">
      <c r="A370" s="1">
        <v>46266</v>
      </c>
      <c r="B370">
        <v>-422.75741528192611</v>
      </c>
      <c r="C370" s="2">
        <f t="shared" si="6"/>
        <v>-422.75741528192611</v>
      </c>
      <c r="D370" s="2">
        <f t="shared" si="7"/>
        <v>-6760.9920688577613</v>
      </c>
      <c r="E370" s="2">
        <f t="shared" si="8"/>
        <v>5915.4772382939091</v>
      </c>
    </row>
    <row r="371" spans="1:5" x14ac:dyDescent="0.2">
      <c r="A371" s="1">
        <v>46296</v>
      </c>
      <c r="B371">
        <v>-377.3268916212437</v>
      </c>
      <c r="C371" s="2">
        <f t="shared" si="6"/>
        <v>-377.3268916212437</v>
      </c>
      <c r="D371" s="2">
        <f t="shared" si="7"/>
        <v>-6763.7678288496545</v>
      </c>
      <c r="E371" s="2">
        <f t="shared" si="8"/>
        <v>6009.1140456071671</v>
      </c>
    </row>
    <row r="372" spans="1:5" x14ac:dyDescent="0.2">
      <c r="A372" s="1">
        <v>46327</v>
      </c>
      <c r="B372">
        <v>-193.7593802112392</v>
      </c>
      <c r="C372" s="2">
        <f t="shared" si="6"/>
        <v>-193.7593802112392</v>
      </c>
      <c r="D372" s="2">
        <f t="shared" si="7"/>
        <v>-6628.2122573620327</v>
      </c>
      <c r="E372" s="2">
        <f t="shared" si="8"/>
        <v>6240.6934969395552</v>
      </c>
    </row>
    <row r="373" spans="1:5" x14ac:dyDescent="0.2">
      <c r="A373" s="1">
        <v>46357</v>
      </c>
      <c r="B373">
        <v>131.09402084325393</v>
      </c>
      <c r="C373" s="2">
        <f t="shared" si="6"/>
        <v>131.09402084325393</v>
      </c>
      <c r="D373" s="2">
        <f t="shared" si="7"/>
        <v>-6351.1810600307726</v>
      </c>
      <c r="E373" s="2">
        <f t="shared" si="8"/>
        <v>6613.3691017172805</v>
      </c>
    </row>
    <row r="374" spans="1:5" x14ac:dyDescent="0.2">
      <c r="A374" s="1">
        <v>46388</v>
      </c>
      <c r="B374">
        <v>125.27005094912373</v>
      </c>
      <c r="C374" s="2">
        <f t="shared" si="6"/>
        <v>125.27005094912373</v>
      </c>
      <c r="D374" s="2">
        <f t="shared" si="7"/>
        <v>-6404.6419531957008</v>
      </c>
      <c r="E374" s="2">
        <f t="shared" si="8"/>
        <v>6655.1820550939474</v>
      </c>
    </row>
    <row r="375" spans="1:5" x14ac:dyDescent="0.2">
      <c r="A375" s="1">
        <v>46419</v>
      </c>
      <c r="B375">
        <v>66.970071198756571</v>
      </c>
      <c r="C375" s="2">
        <f t="shared" si="6"/>
        <v>66.970071198756571</v>
      </c>
      <c r="D375" s="2">
        <f t="shared" si="7"/>
        <v>-6510.3978865154959</v>
      </c>
      <c r="E375" s="2">
        <f t="shared" si="8"/>
        <v>6644.3380289130082</v>
      </c>
    </row>
    <row r="376" spans="1:5" x14ac:dyDescent="0.2">
      <c r="A376" s="1">
        <v>46447</v>
      </c>
      <c r="B376">
        <v>-55.089543563300815</v>
      </c>
      <c r="C376" s="2">
        <f t="shared" si="6"/>
        <v>-55.089543563300815</v>
      </c>
      <c r="D376" s="2">
        <f t="shared" si="7"/>
        <v>-6679.7366573063327</v>
      </c>
      <c r="E376" s="2">
        <f t="shared" si="8"/>
        <v>6569.5575701797306</v>
      </c>
    </row>
    <row r="377" spans="1:5" x14ac:dyDescent="0.2">
      <c r="A377" s="1">
        <v>46478</v>
      </c>
      <c r="B377">
        <v>79.827363065698108</v>
      </c>
      <c r="C377" s="2">
        <f t="shared" si="6"/>
        <v>79.827363065698108</v>
      </c>
      <c r="D377" s="2">
        <f t="shared" si="7"/>
        <v>-6591.9261487838612</v>
      </c>
      <c r="E377" s="2">
        <f t="shared" si="8"/>
        <v>6751.5808749152566</v>
      </c>
    </row>
    <row r="378" spans="1:5" x14ac:dyDescent="0.2">
      <c r="A378" s="1">
        <v>46508</v>
      </c>
      <c r="B378">
        <v>117.13729619033295</v>
      </c>
      <c r="C378" s="2">
        <f t="shared" si="6"/>
        <v>117.13729619033295</v>
      </c>
      <c r="D378" s="2">
        <f t="shared" si="7"/>
        <v>-6601.5537686343032</v>
      </c>
      <c r="E378" s="2">
        <f t="shared" si="8"/>
        <v>6835.8283610149683</v>
      </c>
    </row>
    <row r="379" spans="1:5" x14ac:dyDescent="0.2">
      <c r="A379" s="1">
        <v>46539</v>
      </c>
      <c r="B379">
        <v>1039.177972397139</v>
      </c>
      <c r="C379" s="2">
        <f t="shared" si="6"/>
        <v>1039.177972397139</v>
      </c>
      <c r="D379" s="2">
        <f t="shared" si="7"/>
        <v>-5726.2855916378776</v>
      </c>
      <c r="E379" s="2">
        <f t="shared" si="8"/>
        <v>7804.6415364321547</v>
      </c>
    </row>
    <row r="380" spans="1:5" x14ac:dyDescent="0.2">
      <c r="A380" s="1">
        <v>46569</v>
      </c>
      <c r="B380">
        <v>116.70200734805357</v>
      </c>
      <c r="C380" s="2">
        <f t="shared" si="6"/>
        <v>116.70200734805357</v>
      </c>
      <c r="D380" s="2">
        <f t="shared" si="7"/>
        <v>-6695.3726771881429</v>
      </c>
      <c r="E380" s="2">
        <f t="shared" si="8"/>
        <v>6928.7766918842499</v>
      </c>
    </row>
    <row r="381" spans="1:5" x14ac:dyDescent="0.2">
      <c r="A381" s="1">
        <v>46600</v>
      </c>
      <c r="B381">
        <v>-289.42248956555238</v>
      </c>
      <c r="C381" s="2">
        <f t="shared" si="6"/>
        <v>-289.42248956555238</v>
      </c>
      <c r="D381" s="2">
        <f t="shared" si="7"/>
        <v>-7147.950479478849</v>
      </c>
      <c r="E381" s="2">
        <f t="shared" si="8"/>
        <v>6569.1055003477441</v>
      </c>
    </row>
    <row r="382" spans="1:5" x14ac:dyDescent="0.2">
      <c r="A382" s="1">
        <v>46631</v>
      </c>
      <c r="B382">
        <v>-296.81085949820584</v>
      </c>
      <c r="C382" s="2">
        <f t="shared" si="6"/>
        <v>-296.81085949820584</v>
      </c>
      <c r="D382" s="2">
        <f t="shared" si="7"/>
        <v>-7201.6377963656369</v>
      </c>
      <c r="E382" s="2">
        <f t="shared" si="8"/>
        <v>6608.0160773692251</v>
      </c>
    </row>
    <row r="383" spans="1:5" x14ac:dyDescent="0.2">
      <c r="A383" s="1">
        <v>46661</v>
      </c>
      <c r="B383">
        <v>-287.92468914245637</v>
      </c>
      <c r="C383" s="2">
        <f t="shared" si="6"/>
        <v>-287.92468914245637</v>
      </c>
      <c r="D383" s="2">
        <f t="shared" si="7"/>
        <v>-7238.8995687061752</v>
      </c>
      <c r="E383" s="2">
        <f t="shared" si="8"/>
        <v>6663.0501904212624</v>
      </c>
    </row>
    <row r="384" spans="1:5" x14ac:dyDescent="0.2">
      <c r="A384" s="1">
        <v>46692</v>
      </c>
      <c r="B384">
        <v>261.85770386370109</v>
      </c>
      <c r="C384" s="2">
        <f t="shared" si="6"/>
        <v>261.85770386370109</v>
      </c>
      <c r="D384" s="2">
        <f t="shared" si="7"/>
        <v>-6735.1173698921393</v>
      </c>
      <c r="E384" s="2">
        <f t="shared" si="8"/>
        <v>7258.832777619542</v>
      </c>
    </row>
    <row r="385" spans="1:5" x14ac:dyDescent="0.2">
      <c r="A385" s="1">
        <v>46722</v>
      </c>
      <c r="B385">
        <v>1857.9629107853757</v>
      </c>
      <c r="C385" s="2">
        <f t="shared" si="6"/>
        <v>1857.9629107853757</v>
      </c>
      <c r="D385" s="2">
        <f t="shared" si="7"/>
        <v>-5184.8677699156196</v>
      </c>
      <c r="E385" s="2">
        <f t="shared" si="8"/>
        <v>8900.7935914863701</v>
      </c>
    </row>
    <row r="386" spans="1:5" x14ac:dyDescent="0.2">
      <c r="A386" s="1">
        <v>46753</v>
      </c>
      <c r="B386">
        <v>1496.6580807207492</v>
      </c>
      <c r="C386" s="2">
        <f t="shared" si="6"/>
        <v>1496.6580807207492</v>
      </c>
      <c r="D386" s="2">
        <f t="shared" si="7"/>
        <v>-5591.8866901573319</v>
      </c>
      <c r="E386" s="2">
        <f t="shared" si="8"/>
        <v>8585.2028515988313</v>
      </c>
    </row>
    <row r="387" spans="1:5" x14ac:dyDescent="0.2">
      <c r="A387" s="1">
        <v>46784</v>
      </c>
      <c r="B387">
        <v>108.74495536555888</v>
      </c>
      <c r="C387" s="2">
        <f t="shared" si="6"/>
        <v>108.74495536555888</v>
      </c>
      <c r="D387" s="2">
        <f t="shared" si="7"/>
        <v>-7025.3753721554804</v>
      </c>
      <c r="E387" s="2">
        <f t="shared" si="8"/>
        <v>7242.8652828865979</v>
      </c>
    </row>
    <row r="388" spans="1:5" x14ac:dyDescent="0.2">
      <c r="A388" s="1">
        <v>46813</v>
      </c>
      <c r="B388">
        <v>58.73168083056872</v>
      </c>
      <c r="C388" s="2">
        <f t="shared" si="6"/>
        <v>58.73168083056872</v>
      </c>
      <c r="D388" s="2">
        <f t="shared" si="7"/>
        <v>-7120.8285691478422</v>
      </c>
      <c r="E388" s="2">
        <f t="shared" si="8"/>
        <v>7238.2919308089795</v>
      </c>
    </row>
    <row r="389" spans="1:5" x14ac:dyDescent="0.2">
      <c r="A389" s="1">
        <v>46844</v>
      </c>
      <c r="B389">
        <v>80.81767844995197</v>
      </c>
      <c r="C389" s="2">
        <f t="shared" si="6"/>
        <v>80.81767844995197</v>
      </c>
      <c r="D389" s="2">
        <f t="shared" si="7"/>
        <v>-7144.0496784594861</v>
      </c>
      <c r="E389" s="2">
        <f t="shared" si="8"/>
        <v>7305.68503535939</v>
      </c>
    </row>
    <row r="390" spans="1:5" x14ac:dyDescent="0.2">
      <c r="A390" s="1">
        <v>46874</v>
      </c>
      <c r="B390">
        <v>-274.17405871887382</v>
      </c>
      <c r="C390" s="2">
        <f t="shared" si="6"/>
        <v>-274.17405871887382</v>
      </c>
      <c r="D390" s="2">
        <f t="shared" si="7"/>
        <v>-7544.2184480451497</v>
      </c>
      <c r="E390" s="2">
        <f t="shared" si="8"/>
        <v>6995.8703306074012</v>
      </c>
    </row>
    <row r="391" spans="1:5" x14ac:dyDescent="0.2">
      <c r="A391" s="1">
        <v>46905</v>
      </c>
      <c r="B391">
        <v>-151.33287880515192</v>
      </c>
      <c r="C391" s="2">
        <f t="shared" si="6"/>
        <v>-151.33287880515192</v>
      </c>
      <c r="D391" s="2">
        <f t="shared" si="7"/>
        <v>-7466.4268922964229</v>
      </c>
      <c r="E391" s="2">
        <f t="shared" si="8"/>
        <v>7163.7611346861186</v>
      </c>
    </row>
    <row r="392" spans="1:5" x14ac:dyDescent="0.2">
      <c r="A392" s="1">
        <v>46935</v>
      </c>
      <c r="B392">
        <v>-656.34151961854741</v>
      </c>
      <c r="C392" s="2">
        <f t="shared" si="6"/>
        <v>-656.34151961854741</v>
      </c>
      <c r="D392" s="2">
        <f t="shared" si="7"/>
        <v>-8016.360343296159</v>
      </c>
      <c r="E392" s="2">
        <f t="shared" si="8"/>
        <v>6703.6773040590651</v>
      </c>
    </row>
    <row r="393" spans="1:5" x14ac:dyDescent="0.2">
      <c r="A393" s="1">
        <v>46966</v>
      </c>
      <c r="B393">
        <v>-620.81162378250554</v>
      </c>
      <c r="C393" s="2">
        <f t="shared" si="6"/>
        <v>-620.81162378250554</v>
      </c>
      <c r="D393" s="2">
        <f t="shared" si="7"/>
        <v>-8025.6329685836345</v>
      </c>
      <c r="E393" s="2">
        <f t="shared" si="8"/>
        <v>6784.0097210186241</v>
      </c>
    </row>
    <row r="394" spans="1:5" x14ac:dyDescent="0.2">
      <c r="A394" s="1">
        <v>46997</v>
      </c>
      <c r="B394">
        <v>-536.87514084443956</v>
      </c>
      <c r="C394" s="2">
        <f t="shared" si="6"/>
        <v>-536.87514084443956</v>
      </c>
      <c r="D394" s="2">
        <f t="shared" si="7"/>
        <v>-7986.3791757749368</v>
      </c>
      <c r="E394" s="2">
        <f t="shared" si="8"/>
        <v>6912.6288940860577</v>
      </c>
    </row>
    <row r="395" spans="1:5" x14ac:dyDescent="0.2">
      <c r="A395" s="1">
        <v>47027</v>
      </c>
      <c r="B395">
        <v>53.242062378947452</v>
      </c>
      <c r="C395" s="2">
        <f t="shared" ref="C395:C421" si="9">_xlfn.FORECAST.ETS(A395,$B$2:$B$298,$A$2:$A$298,157,1)</f>
        <v>53.242062378947452</v>
      </c>
      <c r="D395" s="2">
        <f t="shared" ref="D395:D421" si="10">C395-_xlfn.FORECAST.ETS.CONFINT(A395,$B$2:$B$298,$A$2:$A$298,0.95,157,1)</f>
        <v>-7440.8272253036748</v>
      </c>
      <c r="E395" s="2">
        <f t="shared" ref="E395:E421" si="11">C395+_xlfn.FORECAST.ETS.CONFINT(A395,$B$2:$B$298,$A$2:$A$298,0.95,157,1)</f>
        <v>7547.31135006157</v>
      </c>
    </row>
    <row r="396" spans="1:5" x14ac:dyDescent="0.2">
      <c r="A396" s="1">
        <v>47058</v>
      </c>
      <c r="B396">
        <v>143.92929967538174</v>
      </c>
      <c r="C396" s="2">
        <f t="shared" si="9"/>
        <v>143.92929967538174</v>
      </c>
      <c r="D396" s="2">
        <f t="shared" si="10"/>
        <v>-7394.5901348341558</v>
      </c>
      <c r="E396" s="2">
        <f t="shared" si="11"/>
        <v>7682.4487341849199</v>
      </c>
    </row>
    <row r="397" spans="1:5" x14ac:dyDescent="0.2">
      <c r="A397" s="1">
        <v>47088</v>
      </c>
      <c r="B397">
        <v>283.33577274927791</v>
      </c>
      <c r="C397" s="2">
        <f t="shared" si="9"/>
        <v>283.33577274927791</v>
      </c>
      <c r="D397" s="2">
        <f t="shared" si="10"/>
        <v>-7299.5209741334611</v>
      </c>
      <c r="E397" s="2">
        <f t="shared" si="11"/>
        <v>7866.1925196320162</v>
      </c>
    </row>
    <row r="398" spans="1:5" x14ac:dyDescent="0.2">
      <c r="A398" s="1">
        <v>47119</v>
      </c>
      <c r="B398">
        <v>90.026666755415874</v>
      </c>
      <c r="C398" s="2">
        <f t="shared" si="9"/>
        <v>90.026666755415874</v>
      </c>
      <c r="D398" s="2">
        <f t="shared" si="10"/>
        <v>-7537.0567716250889</v>
      </c>
      <c r="E398" s="2">
        <f t="shared" si="11"/>
        <v>7717.110105135921</v>
      </c>
    </row>
    <row r="399" spans="1:5" x14ac:dyDescent="0.2">
      <c r="A399" s="1">
        <v>47150</v>
      </c>
      <c r="B399">
        <v>-18.602461258232168</v>
      </c>
      <c r="C399" s="2">
        <f t="shared" si="9"/>
        <v>-18.602461258232168</v>
      </c>
      <c r="D399" s="2">
        <f t="shared" si="10"/>
        <v>-7689.804127941652</v>
      </c>
      <c r="E399" s="2">
        <f t="shared" si="11"/>
        <v>7652.5992054251874</v>
      </c>
    </row>
    <row r="400" spans="1:5" x14ac:dyDescent="0.2">
      <c r="A400" s="1">
        <v>47178</v>
      </c>
      <c r="B400">
        <v>-213.69048877398694</v>
      </c>
      <c r="C400" s="2">
        <f t="shared" si="9"/>
        <v>-213.69048877398694</v>
      </c>
      <c r="D400" s="2">
        <f t="shared" si="10"/>
        <v>-7928.9040242569172</v>
      </c>
      <c r="E400" s="2">
        <f t="shared" si="11"/>
        <v>7501.5230467089441</v>
      </c>
    </row>
    <row r="401" spans="1:5" x14ac:dyDescent="0.2">
      <c r="A401" s="1">
        <v>47209</v>
      </c>
      <c r="B401">
        <v>-250.38921102809769</v>
      </c>
      <c r="C401" s="2">
        <f t="shared" si="9"/>
        <v>-250.38921102809769</v>
      </c>
      <c r="D401" s="2">
        <f t="shared" si="10"/>
        <v>-8009.5103073356458</v>
      </c>
      <c r="E401" s="2">
        <f t="shared" si="11"/>
        <v>7508.7318852794506</v>
      </c>
    </row>
    <row r="402" spans="1:5" x14ac:dyDescent="0.2">
      <c r="A402" s="1">
        <v>47239</v>
      </c>
      <c r="B402">
        <v>-246.08138769770886</v>
      </c>
      <c r="C402" s="2">
        <f t="shared" si="9"/>
        <v>-246.08138769770886</v>
      </c>
      <c r="D402" s="2">
        <f t="shared" si="10"/>
        <v>-8049.0077379686827</v>
      </c>
      <c r="E402" s="2">
        <f t="shared" si="11"/>
        <v>7556.8449625732646</v>
      </c>
    </row>
    <row r="403" spans="1:5" x14ac:dyDescent="0.2">
      <c r="A403" s="1">
        <v>47270</v>
      </c>
      <c r="B403">
        <v>-113.94614418159983</v>
      </c>
      <c r="C403" s="2">
        <f t="shared" si="9"/>
        <v>-113.94614418159983</v>
      </c>
      <c r="D403" s="2">
        <f t="shared" si="10"/>
        <v>-7960.5773939277497</v>
      </c>
      <c r="E403" s="2">
        <f t="shared" si="11"/>
        <v>7732.6851055645493</v>
      </c>
    </row>
    <row r="404" spans="1:5" x14ac:dyDescent="0.2">
      <c r="A404" s="1">
        <v>47300</v>
      </c>
      <c r="B404">
        <v>-24.204775253306906</v>
      </c>
      <c r="C404" s="2">
        <f t="shared" si="9"/>
        <v>-24.204775253306906</v>
      </c>
      <c r="D404" s="2">
        <f t="shared" si="10"/>
        <v>-7914.4424752223722</v>
      </c>
      <c r="E404" s="2">
        <f t="shared" si="11"/>
        <v>7866.0329247157579</v>
      </c>
    </row>
    <row r="405" spans="1:5" x14ac:dyDescent="0.2">
      <c r="A405" s="1">
        <v>47331</v>
      </c>
      <c r="B405">
        <v>-160.56907224892524</v>
      </c>
      <c r="C405" s="2">
        <f t="shared" si="9"/>
        <v>-160.56907224892524</v>
      </c>
      <c r="D405" s="2">
        <f t="shared" si="10"/>
        <v>-8094.3166328247635</v>
      </c>
      <c r="E405" s="2">
        <f t="shared" si="11"/>
        <v>7773.1784883269129</v>
      </c>
    </row>
    <row r="406" spans="1:5" x14ac:dyDescent="0.2">
      <c r="A406" s="1">
        <v>47362</v>
      </c>
      <c r="B406">
        <v>-224.10044398499352</v>
      </c>
      <c r="C406" s="2">
        <f t="shared" si="9"/>
        <v>-224.10044398499352</v>
      </c>
      <c r="D406" s="2">
        <f t="shared" si="10"/>
        <v>-8201.2630910614425</v>
      </c>
      <c r="E406" s="2">
        <f t="shared" si="11"/>
        <v>7753.0622030914546</v>
      </c>
    </row>
    <row r="407" spans="1:5" x14ac:dyDescent="0.2">
      <c r="A407" s="1">
        <v>47392</v>
      </c>
      <c r="B407">
        <v>-230.46674742421729</v>
      </c>
      <c r="C407" s="2">
        <f t="shared" si="9"/>
        <v>-230.46674742421729</v>
      </c>
      <c r="D407" s="2">
        <f t="shared" si="10"/>
        <v>-8250.9514796924759</v>
      </c>
      <c r="E407" s="2">
        <f t="shared" si="11"/>
        <v>7790.0179848440412</v>
      </c>
    </row>
    <row r="408" spans="1:5" x14ac:dyDescent="0.2">
      <c r="A408" s="1">
        <v>47423</v>
      </c>
      <c r="B408">
        <v>-249.28353127593925</v>
      </c>
      <c r="C408" s="2">
        <f t="shared" si="9"/>
        <v>-249.28353127593925</v>
      </c>
      <c r="D408" s="2">
        <f t="shared" si="10"/>
        <v>-8312.999078868228</v>
      </c>
      <c r="E408" s="2">
        <f t="shared" si="11"/>
        <v>7814.4320163163502</v>
      </c>
    </row>
    <row r="409" spans="1:5" x14ac:dyDescent="0.2">
      <c r="A409" s="1">
        <v>47453</v>
      </c>
      <c r="B409">
        <v>-209.17399125751902</v>
      </c>
      <c r="C409" s="2">
        <f t="shared" si="9"/>
        <v>-209.17399125751902</v>
      </c>
      <c r="D409" s="2">
        <f t="shared" si="10"/>
        <v>-8316.0307756925922</v>
      </c>
      <c r="E409" s="2">
        <f t="shared" si="11"/>
        <v>7897.6827931775542</v>
      </c>
    </row>
    <row r="410" spans="1:5" x14ac:dyDescent="0.2">
      <c r="A410" s="1">
        <v>47484</v>
      </c>
      <c r="B410">
        <v>400.92989143320648</v>
      </c>
      <c r="C410" s="2">
        <f t="shared" si="9"/>
        <v>400.92989143320648</v>
      </c>
      <c r="D410" s="2">
        <f t="shared" si="10"/>
        <v>-7748.9802039454808</v>
      </c>
      <c r="E410" s="2">
        <f t="shared" si="11"/>
        <v>8550.8399868118941</v>
      </c>
    </row>
    <row r="411" spans="1:5" x14ac:dyDescent="0.2">
      <c r="A411" s="1">
        <v>47515</v>
      </c>
      <c r="B411">
        <v>48.308418877916012</v>
      </c>
      <c r="C411" s="2">
        <f t="shared" si="9"/>
        <v>48.308418877916012</v>
      </c>
      <c r="D411" s="2">
        <f t="shared" si="10"/>
        <v>-8144.5686765235514</v>
      </c>
      <c r="E411" s="2">
        <f t="shared" si="11"/>
        <v>8241.1855142793829</v>
      </c>
    </row>
    <row r="412" spans="1:5" x14ac:dyDescent="0.2">
      <c r="A412" s="1">
        <v>47543</v>
      </c>
      <c r="B412">
        <v>-157.49514778537596</v>
      </c>
      <c r="C412" s="2">
        <f t="shared" si="9"/>
        <v>-157.49514778537596</v>
      </c>
      <c r="D412" s="2">
        <f t="shared" si="10"/>
        <v>-8393.2545108171671</v>
      </c>
      <c r="E412" s="2">
        <f t="shared" si="11"/>
        <v>8078.2642152464159</v>
      </c>
    </row>
    <row r="413" spans="1:5" x14ac:dyDescent="0.2">
      <c r="A413" s="1">
        <v>47574</v>
      </c>
      <c r="B413">
        <v>-239.2211300748661</v>
      </c>
      <c r="C413" s="2">
        <f t="shared" si="9"/>
        <v>-239.2211300748661</v>
      </c>
      <c r="D413" s="2">
        <f t="shared" si="10"/>
        <v>-8517.7795715319244</v>
      </c>
      <c r="E413" s="2">
        <f t="shared" si="11"/>
        <v>8039.3373113821926</v>
      </c>
    </row>
    <row r="414" spans="1:5" x14ac:dyDescent="0.2">
      <c r="A414" s="1">
        <v>47604</v>
      </c>
      <c r="B414">
        <v>-245.1009178442099</v>
      </c>
      <c r="C414" s="2">
        <f t="shared" si="9"/>
        <v>-245.1009178442099</v>
      </c>
      <c r="D414" s="2">
        <f t="shared" si="10"/>
        <v>-8566.3767574342819</v>
      </c>
      <c r="E414" s="2">
        <f t="shared" si="11"/>
        <v>8076.1749217458628</v>
      </c>
    </row>
    <row r="415" spans="1:5" x14ac:dyDescent="0.2">
      <c r="A415" s="1">
        <v>47635</v>
      </c>
      <c r="B415">
        <v>-254.01710792302498</v>
      </c>
      <c r="C415" s="2">
        <f t="shared" si="9"/>
        <v>-254.01710792302498</v>
      </c>
      <c r="D415" s="2">
        <f t="shared" si="10"/>
        <v>-8617.9301410177304</v>
      </c>
      <c r="E415" s="2">
        <f t="shared" si="11"/>
        <v>8109.8959251716797</v>
      </c>
    </row>
    <row r="416" spans="1:5" x14ac:dyDescent="0.2">
      <c r="A416" s="1">
        <v>47665</v>
      </c>
      <c r="B416">
        <v>-258.60950604703413</v>
      </c>
      <c r="C416" s="2">
        <f t="shared" si="9"/>
        <v>-258.60950604703413</v>
      </c>
      <c r="D416" s="2">
        <f t="shared" si="10"/>
        <v>-8665.0809714198276</v>
      </c>
      <c r="E416" s="2">
        <f t="shared" si="11"/>
        <v>8147.861959325759</v>
      </c>
    </row>
    <row r="417" spans="1:5" x14ac:dyDescent="0.2">
      <c r="A417" s="1">
        <v>47696</v>
      </c>
      <c r="B417">
        <v>-255.23593862536057</v>
      </c>
      <c r="C417" s="2">
        <f t="shared" si="9"/>
        <v>-255.23593862536057</v>
      </c>
      <c r="D417" s="2">
        <f t="shared" si="10"/>
        <v>-8704.1884871393613</v>
      </c>
      <c r="E417" s="2">
        <f t="shared" si="11"/>
        <v>8193.7166098886391</v>
      </c>
    </row>
    <row r="418" spans="1:5" x14ac:dyDescent="0.2">
      <c r="A418" s="1">
        <v>47727</v>
      </c>
      <c r="B418">
        <v>-258.45281453003633</v>
      </c>
      <c r="C418" s="2">
        <f t="shared" si="9"/>
        <v>-258.45281453003633</v>
      </c>
      <c r="D418" s="2">
        <f t="shared" si="10"/>
        <v>-8749.8104787403445</v>
      </c>
      <c r="E418" s="2">
        <f t="shared" si="11"/>
        <v>8232.9048496802734</v>
      </c>
    </row>
    <row r="419" spans="1:5" x14ac:dyDescent="0.2">
      <c r="A419" s="1">
        <v>47757</v>
      </c>
      <c r="B419">
        <v>-250.41927362785179</v>
      </c>
      <c r="C419" s="2">
        <f t="shared" si="9"/>
        <v>-250.41927362785179</v>
      </c>
      <c r="D419" s="2">
        <f t="shared" si="10"/>
        <v>-8784.1074382646348</v>
      </c>
      <c r="E419" s="2">
        <f t="shared" si="11"/>
        <v>8283.2688910089328</v>
      </c>
    </row>
    <row r="420" spans="1:5" x14ac:dyDescent="0.2">
      <c r="A420" s="1">
        <v>47788</v>
      </c>
      <c r="B420">
        <v>-247.99228634299024</v>
      </c>
      <c r="C420" s="2">
        <f t="shared" si="9"/>
        <v>-247.99228634299024</v>
      </c>
      <c r="D420" s="2">
        <f t="shared" si="10"/>
        <v>-8823.9376596430393</v>
      </c>
      <c r="E420" s="2">
        <f t="shared" si="11"/>
        <v>8327.9530869570572</v>
      </c>
    </row>
    <row r="421" spans="1:5" x14ac:dyDescent="0.2">
      <c r="A421" s="1">
        <v>47818</v>
      </c>
      <c r="B421">
        <v>-250.62522272273853</v>
      </c>
      <c r="C421" s="2">
        <f t="shared" si="9"/>
        <v>-250.62522272273853</v>
      </c>
      <c r="D421" s="2">
        <f t="shared" si="10"/>
        <v>-8868.7558085787041</v>
      </c>
      <c r="E421" s="2">
        <f t="shared" si="11"/>
        <v>8367.5053631332285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2021-03-25T18:05:48Z</dcterms:created>
  <dcterms:modified xsi:type="dcterms:W3CDTF">2021-05-02T21:11:54Z</dcterms:modified>
</cp:coreProperties>
</file>