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TBT\Documents\TBTapp\tbt-app\app\api\excelMod\"/>
    </mc:Choice>
  </mc:AlternateContent>
  <xr:revisionPtr revIDLastSave="0" documentId="13_ncr:1_{26C2E255-DB04-468A-A77B-96CEB6E8A9B9}" xr6:coauthVersionLast="47" xr6:coauthVersionMax="47" xr10:uidLastSave="{00000000-0000-0000-0000-000000000000}"/>
  <bookViews>
    <workbookView xWindow="-23148" yWindow="-108" windowWidth="23256" windowHeight="12456" xr2:uid="{00000000-000D-0000-FFFF-FFFF00000000}" activeTab="0"/>
  </bookViews>
  <sheets>
    <sheet name="requi" sheetId="2" r:id="rId1"/>
    <sheet name="ordenCompra" sheetId="3" r:id="rId2"/>
  </sheets>
  <definedNames>
    <definedName name="_xlnm.Print_Area" localSheetId="1">ordenCompra!$B$1:$M$44</definedName>
    <definedName name="_xlnm.Print_Area" localSheetId="0">requi!$A$1:$Q$40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<sst xmlns="http://schemas.openxmlformats.org/spreadsheetml/2006/main">
  <si>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</si>
  <si>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</si>
  <si>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</si>
  <si>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</si>
  <si>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</si>
  <si>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>TRITURADOS BASALTICOS TEPETLAOXTOC, S.A DE C.V</t>
  </si>
  <si>
    <t>PROVEEDOR:</t>
  </si>
  <si>
    <t>FECHA DE PEDIDO :</t>
  </si>
  <si>
    <t xml:space="preserve">DIRECCION : </t>
  </si>
  <si>
    <t>CAMINO AL OLIVON° 15 INT 303B COL.LOMAS DE VISTA HERMOSA</t>
  </si>
  <si>
    <t>DIRECCION:</t>
  </si>
  <si>
    <t>CP: 05100 CUAJIMALPA DE MORELOS CD DE MEXICO.MEXICO</t>
  </si>
  <si>
    <t>CP:</t>
  </si>
  <si>
    <t>REQUISICION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</si>
  <si>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</si>
  <si>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</si>
  <si>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</si>
  <si>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</si>
  <si>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</si>
  <si>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CONTADO</t>
  </si>
  <si>
    <t>FACTURA</t>
  </si>
  <si>
    <t xml:space="preserve">TIEMPO DE ENTREGA : </t>
  </si>
  <si>
    <t>INMEDIATA</t>
  </si>
  <si>
    <t>REPRESENTANTE :</t>
  </si>
  <si>
    <t>PARTIDA</t>
  </si>
  <si>
    <t>CANTIDAD</t>
  </si>
  <si>
    <t>UNIDAD</t>
  </si>
  <si>
    <t>N° PARTE</t>
  </si>
  <si>
    <t>DESCRIPCION</t>
  </si>
  <si>
    <t>PRECIO</t>
  </si>
  <si>
    <t>TOTAL</t>
  </si>
  <si>
    <t>INTERNA</t>
  </si>
  <si>
    <t>UNITARIO</t>
  </si>
  <si>
    <t xml:space="preserve"> </t>
  </si>
  <si>
    <t>CONTACTO</t>
  </si>
  <si>
    <t>TELÉFONO</t>
  </si>
  <si>
    <t>CORREO</t>
  </si>
  <si>
    <t xml:space="preserve">ECON: </t>
  </si>
  <si>
    <t>BANCO</t>
  </si>
  <si>
    <t xml:space="preserve">CUENTA </t>
  </si>
  <si>
    <t xml:space="preserve">                                                                          </t>
  </si>
  <si>
    <t xml:space="preserve">CLABE   </t>
  </si>
  <si>
    <t>SON:(PESOS 00/100 M.N.)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</si>
  <si>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</si>
  <si>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</si>
  <si>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</si>
  <si>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</si>
  <si>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</si>
  <si>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</si>
  <si>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</si>
  <si>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</si>
  <si>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</si>
  <si>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 SALVADOR RAMOS LARA</t>
  </si>
  <si>
    <t>ISR RET</t>
  </si>
  <si>
    <t>SOLICITO</t>
  </si>
  <si>
    <t>REVISO</t>
  </si>
  <si>
    <t>REPRESENTANTE LEGAL</t>
  </si>
  <si>
    <t xml:space="preserve">TOTAL </t>
  </si>
  <si>
    <t>TRITURADOS BASÁLTICOS TEPETLAOXTOC SA DE CV</t>
  </si>
  <si>
    <t xml:space="preserve">C.6 DE ENERO N° EXT.3 N°Int.1 Col.GRANJAS NAVIDA CP.05219 CUAJIMALPA DE MORELOS                                                    RFC TBT170816U42 </t>
  </si>
  <si>
    <t>NUM DE REQUISICION</t>
  </si>
  <si>
    <t>PROYECTO</t>
  </si>
  <si>
    <t>GRUPO DE SUMINISTRO</t>
  </si>
  <si>
    <t>LUGAR DE COMPRA</t>
  </si>
  <si>
    <t>MATERIALES DE CONSTRUCCION</t>
  </si>
  <si>
    <t>FRENTE</t>
  </si>
  <si>
    <t xml:space="preserve">REFACCIONES </t>
  </si>
  <si>
    <t>COMPRA LOCAL</t>
  </si>
  <si>
    <t>COMBUSTIBLES Y ACEITES</t>
  </si>
  <si>
    <t>COMPRA REGIONAL</t>
  </si>
  <si>
    <t>FECHA</t>
  </si>
  <si>
    <t>RESGUARDO CONSUMO</t>
  </si>
  <si>
    <t>COMPRA MEXICO</t>
  </si>
  <si>
    <t>EQUIPO AUXILIAR (AMORTIZABLES)</t>
  </si>
  <si>
    <t>PAPELERIA</t>
  </si>
  <si>
    <t>OTROS</t>
  </si>
  <si>
    <t>NO.-</t>
  </si>
  <si>
    <t>PROVEEDOR</t>
  </si>
  <si>
    <t>OBSERVACIONES</t>
  </si>
  <si>
    <t>PARTE</t>
  </si>
  <si>
    <t>Solicito.</t>
  </si>
  <si>
    <t>Reviso</t>
  </si>
  <si>
    <t>Vo.Bo.</t>
  </si>
  <si>
    <t>AUTORIZO</t>
  </si>
  <si>
    <t>Ing. Othoniel Gonzalez Ruiz</t>
  </si>
  <si>
    <t xml:space="preserve"> SALVADOR RAMOS LARA</t>
  </si>
  <si>
    <t>CP Karina Hernandez C</t>
  </si>
  <si>
    <t>Ing. German Samperio M</t>
  </si>
  <si>
    <t>Maquinaria</t>
  </si>
  <si>
    <t>Superintendente de construccion</t>
  </si>
  <si>
    <t>Gerente Administrativo</t>
  </si>
  <si>
    <t>Gerente General</t>
  </si>
  <si>
    <t>CON: CPU-005</t>
  </si>
  <si>
    <t>2023-06-16</t>
  </si>
  <si>
    <t>PZA</t>
  </si>
  <si>
    <t>provedor1</t>
  </si>
  <si>
    <t>MAQUINARIA</t>
  </si>
  <si>
    <t>4</t>
  </si>
  <si>
    <t>LLANTAS GOODYEAR</t>
  </si>
  <si>
    <t>5</t>
  </si>
  <si>
    <t xml:space="preserve">CONECTORES INDUSTRIALES DE 4 PINES </t>
  </si>
  <si>
    <t>605</t>
  </si>
  <si>
    <t>ZAPATAS PARA EXCAVADORA 320</t>
  </si>
  <si>
    <t>X</t>
  </si>
  <si>
    <t xml:space="preserve">TERRACERIAS</t>
  </si>
  <si>
    <t xml:space="preserve">2023-06-19</t>
  </si>
  <si>
    <t xml:space="preserve">2345</t>
  </si>
  <si>
    <t xml:space="preserve">Llantas de camión</t>
  </si>
  <si>
    <t xml:space="preserve">llantas</t>
  </si>
  <si>
    <t xml:space="preserve">lol</t>
  </si>
  <si>
    <t xml:space="preserve">98</t>
  </si>
  <si>
    <t xml:space="preserve">1234</t>
  </si>
  <si>
    <t xml:space="preserve">122</t>
  </si>
  <si>
    <t xml:space="preserve">provedor2</t>
  </si>
  <si>
    <t xml:space="preserve"/>
  </si>
  <si>
    <t xml:space="preserve">234</t>
  </si>
  <si>
    <t xml:space="preserve">243</t>
  </si>
  <si>
    <t xml:space="preserve">2023-06-20</t>
  </si>
  <si>
    <t xml:space="preserve">ads</t>
  </si>
  <si>
    <t xml:space="preserve">12345</t>
  </si>
  <si>
    <t xml:space="preserve">fgafdas</t>
  </si>
  <si>
    <t xml:space="preserve">2023-06-21</t>
  </si>
  <si>
    <t xml:space="preserve">sdfgs</t>
  </si>
  <si>
    <t xml:space="preserve">adfa</t>
  </si>
  <si>
    <t xml:space="preserve">12334</t>
  </si>
  <si>
    <t xml:space="preserve">12341234</t>
  </si>
  <si>
    <t xml:space="preserve">ADMINISTRACION</t>
  </si>
  <si>
    <t xml:space="preserve">34</t>
  </si>
  <si>
    <t xml:space="preserve">54</t>
  </si>
  <si>
    <t xml:space="preserve">134</t>
  </si>
  <si>
    <t xml:space="preserve">gfsdgr</t>
  </si>
  <si>
    <t xml:space="preserve">4567</t>
  </si>
  <si>
    <t xml:space="preserve">577</t>
  </si>
  <si>
    <t xml:space="preserve">Llantas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</si>
</sst>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7" formatCode="&quot;$&quot;#,##0.00;\-&quot;$&quot;#,##0.00"/>
  </numFmts>
  <fonts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rgb="FF000000"/>
      <name val="Calibri"/>
      <family val="2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2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 Unicode MS"/>
      <family val="2"/>
    </font>
    <font>
      <i/>
      <sz val="10"/>
      <color rgb="FF000000"/>
      <name val="Arial"/>
      <family val="2"/>
    </font>
    <font>
      <b/>
      <sz val="6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0C0"/>
      </patternFill>
    </fill>
    <fill>
      <patternFill patternType="solid">
        <fgColor rgb="FFFFFFCC"/>
      </patternFill>
    </fill>
    <fill>
      <patternFill patternType="solid">
        <fgColor rgb="FF2F5597"/>
      </patternFill>
    </fill>
  </fills>
  <borders>
    <border>
      <left/>
      <right/>
      <top/>
      <bottom/>
      <diagonal/>
    </border>
    <border>
      <left/>
      <right/>
      <top/>
      <bottom/>
      <diagonal/>
    </border>
    <border>
      <left style="double">
        <color rgb="FF00336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3366"/>
      </left>
      <right/>
      <top/>
      <bottom/>
      <diagonal/>
    </border>
    <border>
      <left style="medium">
        <color rgb="FF003366"/>
      </left>
      <right/>
      <top style="medium">
        <color rgb="FF003366"/>
      </top>
      <bottom style="thin">
        <color rgb="FF000000"/>
      </bottom>
      <diagonal/>
    </border>
    <border>
      <left/>
      <right style="double">
        <color rgb="FF003366"/>
      </right>
      <top style="medium">
        <color rgb="FF003366"/>
      </top>
      <bottom style="thin">
        <color rgb="FF000000"/>
      </bottom>
      <diagonal/>
    </border>
    <border>
      <left style="double">
        <color rgb="FF003366"/>
      </left>
      <right/>
      <top/>
      <bottom style="medium">
        <color rgb="FF003366"/>
      </bottom>
      <diagonal/>
    </border>
    <border>
      <left/>
      <right style="medium">
        <color rgb="FF003366"/>
      </right>
      <top/>
      <bottom/>
      <diagonal/>
    </border>
    <border>
      <left style="medium">
        <color rgb="FF003366"/>
      </left>
      <right/>
      <top style="thin">
        <color rgb="FF000000"/>
      </top>
      <bottom/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thin">
        <color rgb="FFC6C6C6"/>
      </bottom>
      <diagonal/>
    </border>
    <border>
      <left style="double">
        <color rgb="FF003366"/>
      </left>
      <right/>
      <top style="medium">
        <color rgb="FF003366"/>
      </top>
      <bottom/>
      <diagonal/>
    </border>
    <border>
      <left/>
      <right/>
      <top style="medium">
        <color rgb="FF00206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2060"/>
      </top>
      <bottom style="thin">
        <color rgb="FF000000"/>
      </bottom>
      <diagonal/>
    </border>
    <border>
      <left style="medium">
        <color rgb="FF000000"/>
      </left>
      <right/>
      <top style="medium">
        <color rgb="FF00336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336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3366"/>
      </top>
      <bottom style="thin">
        <color rgb="FFC6C6C6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double">
        <color rgb="FF003366"/>
      </right>
      <top style="thin">
        <color rgb="FF000000"/>
      </top>
      <bottom/>
      <diagonal/>
    </border>
    <border>
      <left style="double">
        <color rgb="FF003366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336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336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double">
        <color rgb="FF00336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double">
        <color rgb="FF003366"/>
      </bottom>
      <diagonal/>
    </border>
    <border>
      <left style="thin">
        <color rgb="FFC6C6C6"/>
      </left>
      <right style="double">
        <color rgb="FF003366"/>
      </right>
      <top style="thin">
        <color rgb="FF000000"/>
      </top>
      <bottom style="double">
        <color rgb="FF003366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double">
        <color rgb="FF000000"/>
      </top>
      <bottom style="thin">
        <color rgb="FFC6C6C6"/>
      </bottom>
      <diagonal/>
    </border>
    <border>
      <left style="thin">
        <color rgb="FFC6C6C6"/>
      </left>
      <right style="double">
        <color rgb="FF000000"/>
      </right>
      <top style="double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thin">
        <color rgb="FFC6C6C6"/>
      </bottom>
      <diagonal/>
    </border>
    <border>
      <left style="double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336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3366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336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hair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4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/>
    </xf>
    <xf numFmtId="4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" fontId="6" fillId="4" borderId="11" xfId="0" applyNumberFormat="1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 wrapText="1"/>
    </xf>
    <xf numFmtId="0" fontId="5" fillId="0" borderId="18" xfId="0" applyFont="1" applyBorder="1" applyAlignment="1">
      <alignment horizontal="left"/>
    </xf>
    <xf numFmtId="4" fontId="4" fillId="0" borderId="19" xfId="0" applyNumberFormat="1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2" borderId="23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2" borderId="28" xfId="0" applyFont="1" applyFill="1" applyBorder="1" applyAlignment="1">
      <alignment horizontal="left"/>
    </xf>
    <xf numFmtId="4" fontId="4" fillId="2" borderId="11" xfId="0" applyNumberFormat="1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4" fontId="4" fillId="2" borderId="4" xfId="0" applyNumberFormat="1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5" fillId="2" borderId="41" xfId="0" applyFont="1" applyFill="1" applyBorder="1" applyAlignment="1">
      <alignment horizontal="left"/>
    </xf>
    <xf numFmtId="4" fontId="4" fillId="2" borderId="4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4" fontId="4" fillId="2" borderId="3" xfId="0" applyNumberFormat="1" applyFont="1" applyFill="1" applyBorder="1" applyAlignment="1">
      <alignment horizontal="left"/>
    </xf>
    <xf numFmtId="0" fontId="5" fillId="2" borderId="43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4" fontId="4" fillId="2" borderId="27" xfId="0" applyNumberFormat="1" applyFont="1" applyFill="1" applyBorder="1" applyAlignment="1">
      <alignment horizontal="left"/>
    </xf>
    <xf numFmtId="0" fontId="5" fillId="2" borderId="49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4" fontId="5" fillId="2" borderId="51" xfId="0" applyNumberFormat="1" applyFont="1" applyFill="1" applyBorder="1" applyAlignment="1">
      <alignment horizontal="center"/>
    </xf>
    <xf numFmtId="4" fontId="5" fillId="2" borderId="52" xfId="0" applyNumberFormat="1" applyFont="1" applyFill="1" applyBorder="1" applyAlignment="1">
      <alignment horizontal="right"/>
    </xf>
    <xf numFmtId="0" fontId="5" fillId="2" borderId="5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3" fontId="5" fillId="2" borderId="50" xfId="0" applyNumberFormat="1" applyFont="1" applyFill="1" applyBorder="1" applyAlignment="1">
      <alignment horizontal="center"/>
    </xf>
    <xf numFmtId="0" fontId="4" fillId="0" borderId="54" xfId="0" applyFont="1" applyBorder="1" applyAlignment="1">
      <alignment horizontal="left"/>
    </xf>
    <xf numFmtId="0" fontId="4" fillId="0" borderId="55" xfId="0" applyFont="1" applyBorder="1" applyAlignment="1">
      <alignment horizontal="left"/>
    </xf>
    <xf numFmtId="0" fontId="4" fillId="2" borderId="34" xfId="0" applyFont="1" applyFill="1" applyBorder="1" applyAlignment="1">
      <alignment horizontal="left"/>
    </xf>
    <xf numFmtId="4" fontId="5" fillId="2" borderId="33" xfId="0" applyNumberFormat="1" applyFont="1" applyFill="1" applyBorder="1" applyAlignment="1">
      <alignment horizontal="right"/>
    </xf>
    <xf numFmtId="4" fontId="5" fillId="2" borderId="56" xfId="0" applyNumberFormat="1" applyFont="1" applyFill="1" applyBorder="1" applyAlignment="1">
      <alignment horizontal="right"/>
    </xf>
    <xf numFmtId="0" fontId="6" fillId="2" borderId="24" xfId="0" applyFont="1" applyFill="1" applyBorder="1" applyAlignment="1">
      <alignment horizontal="left"/>
    </xf>
    <xf numFmtId="0" fontId="5" fillId="2" borderId="57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3" fontId="5" fillId="2" borderId="36" xfId="0" applyNumberFormat="1" applyFont="1" applyFill="1" applyBorder="1" applyAlignment="1">
      <alignment horizontal="left"/>
    </xf>
    <xf numFmtId="4" fontId="5" fillId="2" borderId="56" xfId="0" applyNumberFormat="1" applyFont="1" applyFill="1" applyBorder="1" applyAlignment="1">
      <alignment horizontal="left"/>
    </xf>
    <xf numFmtId="0" fontId="5" fillId="2" borderId="33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 wrapText="1"/>
    </xf>
    <xf numFmtId="4" fontId="5" fillId="2" borderId="33" xfId="0" applyNumberFormat="1" applyFont="1" applyFill="1" applyBorder="1" applyAlignment="1">
      <alignment horizontal="left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4" fillId="2" borderId="62" xfId="0" applyFont="1" applyFill="1" applyBorder="1" applyAlignment="1">
      <alignment horizontal="left"/>
    </xf>
    <xf numFmtId="0" fontId="4" fillId="2" borderId="6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left"/>
    </xf>
    <xf numFmtId="0" fontId="4" fillId="2" borderId="59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left"/>
    </xf>
    <xf numFmtId="0" fontId="5" fillId="2" borderId="64" xfId="0" applyFont="1" applyFill="1" applyBorder="1" applyAlignment="1">
      <alignment horizontal="center"/>
    </xf>
    <xf numFmtId="0" fontId="5" fillId="2" borderId="65" xfId="0" applyFont="1" applyFill="1" applyBorder="1" applyAlignment="1">
      <alignment horizontal="center"/>
    </xf>
    <xf numFmtId="0" fontId="5" fillId="2" borderId="72" xfId="0" applyFont="1" applyFill="1" applyBorder="1" applyAlignment="1">
      <alignment horizontal="left"/>
    </xf>
    <xf numFmtId="0" fontId="5" fillId="2" borderId="73" xfId="0" applyFont="1" applyFill="1" applyBorder="1" applyAlignment="1">
      <alignment horizontal="left"/>
    </xf>
    <xf numFmtId="4" fontId="5" fillId="2" borderId="74" xfId="0" applyNumberFormat="1" applyFont="1" applyFill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6" fillId="2" borderId="3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3" fontId="15" fillId="2" borderId="3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4" fontId="16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6" fillId="0" borderId="78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3" fontId="17" fillId="0" borderId="21" xfId="0" applyNumberFormat="1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0" fontId="10" fillId="0" borderId="92" xfId="0" applyFont="1" applyBorder="1" applyAlignment="1">
      <alignment horizontal="left" wrapText="1"/>
    </xf>
    <xf numFmtId="0" fontId="10" fillId="0" borderId="93" xfId="0" applyFont="1" applyBorder="1" applyAlignment="1">
      <alignment horizontal="left" wrapText="1"/>
    </xf>
    <xf numFmtId="0" fontId="10" fillId="0" borderId="94" xfId="0" applyFont="1" applyBorder="1" applyAlignment="1">
      <alignment horizontal="left" wrapText="1"/>
    </xf>
    <xf numFmtId="3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0" fillId="0" borderId="83" xfId="0" applyNumberFormat="1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3" fontId="10" fillId="0" borderId="90" xfId="0" applyNumberFormat="1" applyFont="1" applyBorder="1" applyAlignment="1">
      <alignment horizontal="center" vertical="center"/>
    </xf>
    <xf numFmtId="0" fontId="10" fillId="0" borderId="90" xfId="0" applyFont="1" applyBorder="1" applyAlignment="1">
      <alignment horizontal="center" vertical="center"/>
    </xf>
    <xf numFmtId="0" fontId="10" fillId="0" borderId="90" xfId="0" applyFont="1" applyBorder="1" applyAlignment="1">
      <alignment horizontal="left" vertical="center"/>
    </xf>
    <xf numFmtId="3" fontId="10" fillId="0" borderId="91" xfId="0" applyNumberFormat="1" applyFont="1" applyBorder="1" applyAlignment="1">
      <alignment horizontal="center" vertical="center"/>
    </xf>
    <xf numFmtId="0" fontId="10" fillId="0" borderId="91" xfId="0" applyFont="1" applyBorder="1" applyAlignment="1">
      <alignment horizontal="left" vertical="center"/>
    </xf>
    <xf numFmtId="0" fontId="10" fillId="0" borderId="78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87" xfId="0" applyFont="1" applyBorder="1" applyAlignment="1">
      <alignment horizontal="left" vertical="center"/>
    </xf>
    <xf numFmtId="0" fontId="10" fillId="0" borderId="92" xfId="0" applyFont="1" applyBorder="1" applyAlignment="1">
      <alignment horizontal="left" vertical="center"/>
    </xf>
    <xf numFmtId="0" fontId="17" fillId="0" borderId="54" xfId="0" applyFont="1" applyBorder="1" applyAlignment="1">
      <alignment horizontal="center"/>
    </xf>
    <xf numFmtId="4" fontId="10" fillId="0" borderId="95" xfId="0" applyNumberFormat="1" applyFont="1" applyBorder="1" applyAlignment="1">
      <alignment horizontal="center" vertical="center"/>
    </xf>
    <xf numFmtId="4" fontId="10" fillId="0" borderId="96" xfId="0" applyNumberFormat="1" applyFont="1" applyBorder="1" applyAlignment="1">
      <alignment horizontal="center" vertical="center"/>
    </xf>
    <xf numFmtId="0" fontId="10" fillId="0" borderId="96" xfId="0" applyFont="1" applyBorder="1" applyAlignment="1">
      <alignment horizontal="center" vertical="center"/>
    </xf>
    <xf numFmtId="0" fontId="0" fillId="0" borderId="97" xfId="0" applyBorder="1"/>
    <xf numFmtId="0" fontId="10" fillId="0" borderId="98" xfId="0" applyFont="1" applyBorder="1" applyAlignment="1">
      <alignment horizontal="left" vertical="center"/>
    </xf>
    <xf numFmtId="0" fontId="10" fillId="0" borderId="86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/>
    </xf>
    <xf numFmtId="0" fontId="10" fillId="0" borderId="89" xfId="0" applyFont="1" applyBorder="1" applyAlignment="1">
      <alignment horizontal="left" vertical="center"/>
    </xf>
    <xf numFmtId="0" fontId="10" fillId="0" borderId="94" xfId="0" applyFont="1" applyBorder="1" applyAlignment="1">
      <alignment horizontal="left" vertical="center"/>
    </xf>
    <xf numFmtId="4" fontId="17" fillId="0" borderId="54" xfId="0" applyNumberFormat="1" applyFont="1" applyBorder="1" applyAlignment="1">
      <alignment horizontal="center"/>
    </xf>
    <xf numFmtId="7" fontId="10" fillId="0" borderId="99" xfId="0" applyNumberFormat="1" applyFont="1" applyBorder="1" applyAlignment="1">
      <alignment horizontal="center" vertical="center"/>
    </xf>
    <xf numFmtId="7" fontId="10" fillId="0" borderId="96" xfId="0" applyNumberFormat="1" applyFont="1" applyBorder="1" applyAlignment="1">
      <alignment horizontal="center" vertical="center"/>
    </xf>
    <xf numFmtId="4" fontId="0" fillId="0" borderId="97" xfId="0" applyNumberFormat="1" applyBorder="1" applyAlignment="1">
      <alignment horizontal="center"/>
    </xf>
    <xf numFmtId="4" fontId="10" fillId="0" borderId="98" xfId="0" applyNumberFormat="1" applyFont="1" applyBorder="1" applyAlignment="1">
      <alignment horizontal="left" vertical="center"/>
    </xf>
    <xf numFmtId="0" fontId="0" fillId="0" borderId="100" xfId="0" applyBorder="1"/>
    <xf numFmtId="4" fontId="0" fillId="0" borderId="100" xfId="0" applyNumberFormat="1" applyBorder="1" applyAlignment="1">
      <alignment horizontal="center"/>
    </xf>
    <xf numFmtId="0" fontId="8" fillId="5" borderId="3" xfId="0" applyFont="1" applyFill="1" applyBorder="1" applyAlignment="1">
      <alignment horizontal="center" wrapText="1"/>
    </xf>
    <xf numFmtId="4" fontId="8" fillId="5" borderId="3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75" xfId="0" applyFont="1" applyBorder="1" applyAlignment="1">
      <alignment horizontal="right"/>
    </xf>
    <xf numFmtId="0" fontId="9" fillId="0" borderId="76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5" fontId="9" fillId="0" borderId="76" xfId="0" applyNumberFormat="1" applyFont="1" applyBorder="1" applyAlignment="1">
      <alignment horizontal="center"/>
    </xf>
    <xf numFmtId="3" fontId="6" fillId="0" borderId="77" xfId="0" applyNumberFormat="1" applyFont="1" applyBorder="1" applyAlignment="1">
      <alignment horizontal="center" vertical="top"/>
    </xf>
    <xf numFmtId="3" fontId="6" fillId="0" borderId="80" xfId="0" applyNumberFormat="1" applyFont="1" applyBorder="1" applyAlignment="1">
      <alignment horizontal="center"/>
    </xf>
    <xf numFmtId="0" fontId="6" fillId="0" borderId="78" xfId="0" applyFont="1" applyBorder="1" applyAlignment="1">
      <alignment horizontal="center" vertical="top"/>
    </xf>
    <xf numFmtId="0" fontId="6" fillId="0" borderId="54" xfId="0" applyFont="1" applyBorder="1" applyAlignment="1">
      <alignment horizontal="center"/>
    </xf>
    <xf numFmtId="0" fontId="6" fillId="0" borderId="79" xfId="0" applyFont="1" applyBorder="1" applyAlignment="1">
      <alignment horizontal="center"/>
    </xf>
    <xf numFmtId="0" fontId="6" fillId="0" borderId="81" xfId="0" applyFont="1" applyBorder="1" applyAlignment="1">
      <alignment horizontal="center"/>
    </xf>
    <xf numFmtId="0" fontId="6" fillId="0" borderId="76" xfId="0" applyFont="1" applyBorder="1" applyAlignment="1">
      <alignment horizontal="center"/>
    </xf>
    <xf numFmtId="0" fontId="6" fillId="0" borderId="82" xfId="0" applyFont="1" applyBorder="1" applyAlignment="1">
      <alignment horizontal="center"/>
    </xf>
    <xf numFmtId="0" fontId="6" fillId="0" borderId="77" xfId="0" applyFont="1" applyBorder="1" applyAlignment="1">
      <alignment horizontal="center" vertical="top"/>
    </xf>
    <xf numFmtId="0" fontId="6" fillId="0" borderId="80" xfId="0" applyFont="1" applyBorder="1" applyAlignment="1">
      <alignment horizontal="center"/>
    </xf>
    <xf numFmtId="4" fontId="6" fillId="0" borderId="77" xfId="0" applyNumberFormat="1" applyFont="1" applyBorder="1" applyAlignment="1">
      <alignment horizontal="center" vertical="top"/>
    </xf>
    <xf numFmtId="4" fontId="6" fillId="0" borderId="80" xfId="0" applyNumberFormat="1" applyFont="1" applyBorder="1" applyAlignment="1">
      <alignment horizontal="center"/>
    </xf>
    <xf numFmtId="0" fontId="18" fillId="0" borderId="84" xfId="0" applyFont="1" applyBorder="1" applyAlignment="1">
      <alignment horizontal="left" vertical="center" wrapText="1"/>
    </xf>
    <xf numFmtId="0" fontId="18" fillId="0" borderId="85" xfId="0" applyFont="1" applyBorder="1" applyAlignment="1">
      <alignment horizontal="left" vertical="center" wrapText="1"/>
    </xf>
    <xf numFmtId="0" fontId="18" fillId="0" borderId="86" xfId="0" applyFont="1" applyBorder="1" applyAlignment="1">
      <alignment horizontal="left" vertical="center" wrapText="1"/>
    </xf>
    <xf numFmtId="0" fontId="10" fillId="0" borderId="87" xfId="0" applyFont="1" applyBorder="1" applyAlignment="1">
      <alignment horizontal="left" wrapText="1"/>
    </xf>
    <xf numFmtId="0" fontId="10" fillId="0" borderId="88" xfId="0" applyFont="1" applyBorder="1" applyAlignment="1">
      <alignment horizontal="left" wrapText="1"/>
    </xf>
    <xf numFmtId="0" fontId="10" fillId="0" borderId="89" xfId="0" applyFont="1" applyBorder="1" applyAlignment="1">
      <alignment horizontal="left" wrapText="1"/>
    </xf>
    <xf numFmtId="0" fontId="18" fillId="0" borderId="87" xfId="0" applyFont="1" applyBorder="1" applyAlignment="1">
      <alignment horizontal="left" vertical="center" wrapText="1"/>
    </xf>
    <xf numFmtId="0" fontId="18" fillId="0" borderId="88" xfId="0" applyFont="1" applyBorder="1" applyAlignment="1">
      <alignment horizontal="left" vertical="center" wrapText="1"/>
    </xf>
    <xf numFmtId="0" fontId="18" fillId="0" borderId="89" xfId="0" applyFont="1" applyBorder="1" applyAlignment="1">
      <alignment horizontal="left" vertical="center" wrapText="1"/>
    </xf>
    <xf numFmtId="0" fontId="19" fillId="0" borderId="87" xfId="0" applyFont="1" applyBorder="1" applyAlignment="1">
      <alignment horizontal="left" wrapText="1"/>
    </xf>
    <xf numFmtId="0" fontId="19" fillId="0" borderId="88" xfId="0" applyFont="1" applyBorder="1" applyAlignment="1">
      <alignment horizontal="left" wrapText="1"/>
    </xf>
    <xf numFmtId="0" fontId="19" fillId="0" borderId="89" xfId="0" applyFont="1" applyBorder="1" applyAlignment="1">
      <alignment horizontal="left" wrapText="1"/>
    </xf>
    <xf numFmtId="0" fontId="10" fillId="0" borderId="87" xfId="0" applyFont="1" applyBorder="1" applyAlignment="1">
      <alignment horizontal="left" vertical="center" wrapText="1"/>
    </xf>
    <xf numFmtId="0" fontId="10" fillId="0" borderId="88" xfId="0" applyFont="1" applyBorder="1" applyAlignment="1">
      <alignment horizontal="left" vertical="center" wrapText="1"/>
    </xf>
    <xf numFmtId="0" fontId="10" fillId="0" borderId="89" xfId="0" applyFont="1" applyBorder="1" applyAlignment="1">
      <alignment horizontal="left" vertical="center" wrapText="1"/>
    </xf>
    <xf numFmtId="0" fontId="10" fillId="0" borderId="87" xfId="0" applyFont="1" applyBorder="1" applyAlignment="1">
      <alignment horizontal="center" wrapText="1"/>
    </xf>
    <xf numFmtId="0" fontId="10" fillId="0" borderId="88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0" fontId="10" fillId="0" borderId="87" xfId="0" applyFont="1" applyBorder="1" applyAlignment="1">
      <alignment horizontal="center" vertical="center" wrapText="1"/>
    </xf>
    <xf numFmtId="0" fontId="10" fillId="0" borderId="88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10" fillId="0" borderId="92" xfId="0" applyFont="1" applyBorder="1" applyAlignment="1">
      <alignment horizontal="left" vertical="center" wrapText="1"/>
    </xf>
    <xf numFmtId="0" fontId="10" fillId="0" borderId="93" xfId="0" applyFont="1" applyBorder="1" applyAlignment="1">
      <alignment horizontal="left" vertical="center" wrapText="1"/>
    </xf>
    <xf numFmtId="0" fontId="10" fillId="0" borderId="94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4" borderId="16" xfId="0" applyFont="1" applyFill="1" applyBorder="1" applyAlignment="1">
      <alignment horizontal="left" wrapText="1"/>
    </xf>
    <xf numFmtId="0" fontId="5" fillId="4" borderId="17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14" fontId="5" fillId="2" borderId="26" xfId="0" applyNumberFormat="1" applyFont="1" applyFill="1" applyBorder="1" applyAlignment="1">
      <alignment horizontal="center"/>
    </xf>
    <xf numFmtId="14" fontId="5" fillId="2" borderId="27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3" fontId="4" fillId="2" borderId="26" xfId="0" applyNumberFormat="1" applyFont="1" applyFill="1" applyBorder="1" applyAlignment="1">
      <alignment horizontal="center"/>
    </xf>
    <xf numFmtId="3" fontId="4" fillId="2" borderId="29" xfId="0" applyNumberFormat="1" applyFont="1" applyFill="1" applyBorder="1" applyAlignment="1">
      <alignment horizontal="center"/>
    </xf>
    <xf numFmtId="0" fontId="5" fillId="2" borderId="30" xfId="0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left"/>
    </xf>
    <xf numFmtId="0" fontId="5" fillId="2" borderId="3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left"/>
    </xf>
    <xf numFmtId="0" fontId="5" fillId="2" borderId="35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5" fillId="2" borderId="37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4" fontId="5" fillId="2" borderId="29" xfId="0" applyNumberFormat="1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 vertical="top"/>
    </xf>
    <xf numFmtId="3" fontId="5" fillId="2" borderId="46" xfId="0" applyNumberFormat="1" applyFont="1" applyFill="1" applyBorder="1" applyAlignment="1">
      <alignment horizontal="center"/>
    </xf>
    <xf numFmtId="3" fontId="5" fillId="2" borderId="47" xfId="0" applyNumberFormat="1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3" fontId="5" fillId="2" borderId="36" xfId="0" applyNumberFormat="1" applyFont="1" applyFill="1" applyBorder="1" applyAlignment="1">
      <alignment horizontal="center"/>
    </xf>
    <xf numFmtId="3" fontId="5" fillId="2" borderId="51" xfId="0" applyNumberFormat="1" applyFont="1" applyFill="1" applyBorder="1" applyAlignment="1">
      <alignment horizontal="center"/>
    </xf>
    <xf numFmtId="0" fontId="5" fillId="2" borderId="31" xfId="0" applyFont="1" applyFill="1" applyBorder="1" applyAlignment="1">
      <alignment horizontal="left" wrapText="1"/>
    </xf>
    <xf numFmtId="0" fontId="5" fillId="2" borderId="36" xfId="0" applyFont="1" applyFill="1" applyBorder="1" applyAlignment="1">
      <alignment horizontal="left" wrapText="1"/>
    </xf>
    <xf numFmtId="0" fontId="5" fillId="2" borderId="51" xfId="0" applyFont="1" applyFill="1" applyBorder="1" applyAlignment="1">
      <alignment horizontal="left" wrapText="1"/>
    </xf>
    <xf numFmtId="0" fontId="5" fillId="2" borderId="34" xfId="0" applyFont="1" applyFill="1" applyBorder="1" applyAlignment="1">
      <alignment horizontal="left" wrapText="1"/>
    </xf>
    <xf numFmtId="0" fontId="5" fillId="2" borderId="24" xfId="0" applyFont="1" applyFill="1" applyBorder="1" applyAlignment="1">
      <alignment horizontal="left" wrapText="1"/>
    </xf>
    <xf numFmtId="0" fontId="5" fillId="2" borderId="32" xfId="0" applyFont="1" applyFill="1" applyBorder="1" applyAlignment="1">
      <alignment horizontal="left" wrapText="1"/>
    </xf>
    <xf numFmtId="0" fontId="5" fillId="2" borderId="58" xfId="0" applyFont="1" applyFill="1" applyBorder="1" applyAlignment="1">
      <alignment horizontal="center" wrapText="1"/>
    </xf>
    <xf numFmtId="0" fontId="5" fillId="2" borderId="59" xfId="0" applyFont="1" applyFill="1" applyBorder="1" applyAlignment="1">
      <alignment horizontal="center" wrapText="1"/>
    </xf>
    <xf numFmtId="0" fontId="5" fillId="2" borderId="60" xfId="0" applyFont="1" applyFill="1" applyBorder="1" applyAlignment="1">
      <alignment horizontal="center" wrapText="1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2" borderId="61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66" xfId="0" applyFont="1" applyFill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2" borderId="68" xfId="0" applyFont="1" applyFill="1" applyBorder="1" applyAlignment="1">
      <alignment horizontal="center"/>
    </xf>
    <xf numFmtId="0" fontId="5" fillId="2" borderId="69" xfId="0" applyFont="1" applyFill="1" applyBorder="1" applyAlignment="1">
      <alignment horizontal="center"/>
    </xf>
    <xf numFmtId="0" fontId="5" fillId="2" borderId="70" xfId="0" applyFont="1" applyFill="1" applyBorder="1" applyAlignment="1">
      <alignment horizontal="center"/>
    </xf>
    <xf numFmtId="0" fontId="5" fillId="2" borderId="71" xfId="0" applyFont="1" applyFill="1" applyBorder="1" applyAlignment="1">
      <alignment horizontal="center"/>
    </xf>
    <xf numFmtId="0" fontId="9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sheetViews>
    <sheetView tabSelected="1" workbookViewId="0">
      <selection activeCell="O12" sqref="O12"/>
    </sheetView>
  </sheetViews>
  <sheetFormatPr defaultRowHeight="15"/>
  <cols>
    <col min="1" max="1" width="2.5703125" bestFit="1" customWidth="1"/>
    <col min="2" max="2" width="11.85546875" style="122" bestFit="1" customWidth="1"/>
    <col min="3" max="3" width="13.42578125" bestFit="1" customWidth="1"/>
    <col min="4" max="5" width="6.7109375" bestFit="1" customWidth="1"/>
    <col min="6" max="6" width="9.7109375" bestFit="1" customWidth="1"/>
    <col min="7" max="7" width="6.7109375" bestFit="1" customWidth="1"/>
    <col min="8" max="8" width="35.7109375" bestFit="1" customWidth="1"/>
    <col min="9" max="9" width="9.5703125" bestFit="1" customWidth="1"/>
    <col min="10" max="10" width="14" bestFit="1" customWidth="1"/>
    <col min="11" max="11" width="11.85546875" style="123" bestFit="1" customWidth="1"/>
    <col min="12" max="12" width="34.140625" bestFit="1" customWidth="1"/>
    <col min="13" max="13" width="6.7109375" bestFit="1" customWidth="1"/>
    <col min="14" max="14" width="6.7109375" style="124" bestFit="1" customWidth="1"/>
    <col min="15" max="15" width="8.7109375" bestFit="1" customWidth="1"/>
    <col min="16" max="16" width="29.7109375" bestFit="1" customWidth="1"/>
    <col min="17" max="17" width="5.5703125" bestFit="1" customWidth="1"/>
    <col min="18" max="22" width="6.7109375" bestFit="1" customWidth="1"/>
  </cols>
  <sheetData>
    <row r="1" spans="2:16" ht="18.75" customHeight="1">
      <c r="B1" s="91"/>
      <c r="K1" s="92"/>
      <c r="N1" s="93"/>
    </row>
    <row r="2" spans="2:16" ht="20.25" customHeight="1">
      <c r="B2" s="91"/>
      <c r="F2" t="s" s="153">
        <v>58</v>
      </c>
      <c r="G2" s="153"/>
      <c r="H2" s="153"/>
      <c r="I2" s="153"/>
      <c r="J2" s="153"/>
      <c r="K2" s="154"/>
      <c r="L2" s="153"/>
      <c r="M2" s="153"/>
      <c r="N2" s="153"/>
      <c r="O2" s="153"/>
      <c r="P2" s="94"/>
    </row>
    <row r="3" spans="2:16" ht="35.25" customHeight="1">
      <c r="B3" s="91"/>
      <c r="F3" t="s" s="155">
        <v>59</v>
      </c>
      <c r="G3" s="155"/>
      <c r="H3" s="155"/>
      <c r="I3" s="155"/>
      <c r="J3" s="155"/>
      <c r="K3" s="156"/>
      <c r="L3" s="155"/>
      <c r="M3" s="155"/>
      <c r="N3" s="155"/>
      <c r="O3" s="155"/>
      <c r="P3" s="94"/>
    </row>
    <row r="4" spans="2:16" ht="7.5" customHeight="1">
      <c r="B4" s="91"/>
      <c r="K4" s="92"/>
      <c r="N4" s="93"/>
    </row>
    <row r="5" spans="2:16" ht="18.75" customHeight="1">
      <c r="B5" s="95"/>
      <c r="C5" s="96"/>
      <c r="D5" s="157"/>
      <c r="E5" s="157"/>
      <c r="F5" s="157"/>
      <c r="G5" s="157"/>
      <c r="H5" s="157"/>
      <c r="I5" s="157"/>
      <c r="J5" s="157"/>
      <c r="K5" s="158"/>
      <c r="L5" t="s" s="159">
        <v>60</v>
      </c>
      <c r="M5" s="159"/>
      <c r="N5" s="159"/>
      <c r="O5" s="160"/>
      <c r="P5" s="98">
        <v>234</v>
      </c>
    </row>
    <row r="6" spans="2:16" ht="18.75" customHeight="1">
      <c r="B6" s="91"/>
      <c r="D6" s="157"/>
      <c r="E6" s="157"/>
      <c r="F6" s="157"/>
      <c r="G6" s="157"/>
      <c r="H6" s="157"/>
      <c r="I6" s="157"/>
      <c r="J6" s="157"/>
      <c r="K6" s="158"/>
      <c r="L6" s="97"/>
      <c r="N6" s="93"/>
    </row>
    <row r="7" spans="2:16" ht="18.75" customHeight="1">
      <c r="B7" t="s" s="99">
        <v>61</v>
      </c>
      <c r="C7" s="161">
        <v>2103</v>
      </c>
      <c r="D7" s="161"/>
      <c r="E7" s="161"/>
      <c r="F7" s="161"/>
      <c r="H7" t="s" s="100">
        <v>62</v>
      </c>
      <c r="I7" s="101"/>
      <c r="J7" s="101"/>
      <c r="K7" s="102"/>
      <c r="L7" s="101"/>
      <c r="M7" s="101"/>
      <c r="N7" t="s" s="162">
        <v>63</v>
      </c>
      <c r="O7" s="162"/>
      <c r="P7" s="162"/>
    </row>
    <row r="8" spans="2:16" ht="12.75" customHeight="1">
      <c r="B8" s="99"/>
      <c r="D8" s="163"/>
      <c r="E8" s="163"/>
      <c r="F8" s="163"/>
      <c r="H8" t="s" s="265">
        <v>103</v>
      </c>
      <c r="I8" t="s" s="104">
        <v>64</v>
      </c>
      <c r="J8" s="104"/>
      <c r="K8" s="92"/>
      <c r="N8" s="93"/>
    </row>
    <row r="9" spans="2:16" ht="18.75" customHeight="1">
      <c r="B9" t="s" s="99">
        <v>65</v>
      </c>
      <c r="C9" t="s" s="161">
        <v>96</v>
      </c>
      <c r="D9" s="161"/>
      <c r="E9" s="161"/>
      <c r="F9" s="161"/>
      <c r="H9" t="s" s="265">
        <v>103</v>
      </c>
      <c r="I9" t="s" s="104">
        <v>66</v>
      </c>
      <c r="J9" s="104"/>
      <c r="K9" s="92"/>
      <c r="N9" t="s" s="104">
        <v>67</v>
      </c>
      <c r="P9" t="s" s="265">
        <v>103</v>
      </c>
    </row>
    <row r="10" spans="2:16" ht="18.75" customHeight="1">
      <c r="B10" s="99"/>
      <c r="C10" s="105"/>
      <c r="H10" s="265"/>
      <c r="I10" t="s" s="104">
        <v>68</v>
      </c>
      <c r="J10" s="104"/>
      <c r="K10" s="92"/>
      <c r="N10" t="s" s="104">
        <v>69</v>
      </c>
      <c r="P10" t="s" s="265">
        <v>103</v>
      </c>
    </row>
    <row r="11" spans="2:16" ht="18.75" customHeight="1">
      <c r="B11" t="s" s="99">
        <v>70</v>
      </c>
      <c r="C11" t="s" s="164">
        <v>117</v>
      </c>
      <c r="D11" s="164"/>
      <c r="E11" s="164"/>
      <c r="F11" s="164"/>
      <c r="G11" t="s" s="94">
        <v>33</v>
      </c>
      <c r="H11" s="265"/>
      <c r="I11" t="s" s="104">
        <v>71</v>
      </c>
      <c r="J11" s="104"/>
      <c r="K11" s="92"/>
      <c r="N11" t="s" s="104">
        <v>72</v>
      </c>
      <c r="P11" t="s" s="265">
        <v>103</v>
      </c>
    </row>
    <row r="12" spans="2:16" ht="18.75" customHeight="1">
      <c r="B12" s="91"/>
      <c r="H12" t="s" s="265">
        <v>103</v>
      </c>
      <c r="I12" t="s" s="104">
        <v>73</v>
      </c>
      <c r="J12" s="104"/>
      <c r="K12" s="92"/>
      <c r="N12" s="93"/>
    </row>
    <row r="13" spans="2:16" ht="18.75" customHeight="1">
      <c r="B13" s="91"/>
      <c r="H13" t="s" s="265">
        <v>103</v>
      </c>
      <c r="I13" t="s" s="104">
        <v>74</v>
      </c>
      <c r="J13" s="104"/>
      <c r="K13" s="92"/>
      <c r="N13" s="93"/>
    </row>
    <row r="14" spans="2:16" ht="18.75" customHeight="1">
      <c r="B14" s="91"/>
      <c r="H14" s="265"/>
      <c r="I14" t="s" s="104">
        <v>75</v>
      </c>
      <c r="J14" s="104"/>
      <c r="K14" s="92"/>
      <c r="N14" s="93"/>
    </row>
    <row r="15" spans="2:16" ht="18.75" customHeight="1">
      <c r="B15" s="91"/>
      <c r="K15" s="92"/>
      <c r="N15" s="93"/>
    </row>
    <row r="16" spans="2:16" ht="18.75" customHeight="1">
      <c r="B16" s="91"/>
      <c r="K16" s="92"/>
      <c r="N16" s="93"/>
    </row>
    <row r="17" spans="2:22" ht="18.75" customHeight="1">
      <c r="B17" t="s" s="165">
        <v>24</v>
      </c>
      <c r="C17" t="s" s="106">
        <v>76</v>
      </c>
      <c r="D17" t="s" s="167">
        <v>28</v>
      </c>
      <c r="E17" s="168"/>
      <c r="F17" s="168"/>
      <c r="G17" s="168"/>
      <c r="H17" s="169"/>
      <c r="I17" t="s" s="167">
        <v>26</v>
      </c>
      <c r="J17" t="s" s="173">
        <v>25</v>
      </c>
      <c r="K17" t="s" s="175">
        <v>29</v>
      </c>
      <c r="L17" t="s" s="173">
        <v>77</v>
      </c>
      <c r="M17" t="s" s="167">
        <v>78</v>
      </c>
      <c r="N17" s="168"/>
      <c r="O17" s="168"/>
      <c r="P17" s="169"/>
    </row>
    <row r="18" spans="2:22" ht="18.75" customHeight="1">
      <c r="B18" s="166"/>
      <c r="C18" t="s" s="107">
        <v>79</v>
      </c>
      <c r="D18" s="170"/>
      <c r="E18" s="171"/>
      <c r="F18" s="171"/>
      <c r="G18" s="171"/>
      <c r="H18" s="172"/>
      <c r="I18" s="170"/>
      <c r="J18" s="174"/>
      <c r="K18" s="176"/>
      <c r="L18" s="174"/>
      <c r="M18" s="170"/>
      <c r="N18" s="171"/>
      <c r="O18" s="171"/>
      <c r="P18" s="172"/>
    </row>
    <row r="19" spans="2:22" ht="18.75" customHeight="1">
      <c r="B19" s="108"/>
      <c r="C19" s="109"/>
      <c r="D19" s="109"/>
      <c r="E19" s="109"/>
      <c r="F19" s="109"/>
      <c r="G19" s="109"/>
      <c r="H19" s="109"/>
      <c r="I19" s="109"/>
      <c r="J19" s="136"/>
      <c r="K19" s="146"/>
      <c r="L19" s="109"/>
      <c r="M19" s="109"/>
      <c r="N19" s="109"/>
      <c r="O19" s="109"/>
      <c r="P19" s="109"/>
    </row>
    <row r="20" spans="2:22" ht="30" customHeight="1">
      <c r="B20" s="125">
        <v>1</v>
      </c>
      <c r="C20" t="s" s="126">
        <v>111</v>
      </c>
      <c r="D20" t="s" s="177">
        <v>133</v>
      </c>
      <c r="E20" s="178"/>
      <c r="F20" s="178"/>
      <c r="G20" s="178"/>
      <c r="H20" s="179"/>
      <c r="I20" t="s" s="132">
        <v>94</v>
      </c>
      <c r="J20" s="137">
        <v>4</v>
      </c>
      <c r="K20" s="147">
        <v>49376</v>
      </c>
      <c r="L20" t="s" s="142">
        <v>95</v>
      </c>
      <c r="M20" s="180"/>
      <c r="N20" s="181"/>
      <c r="O20" s="181"/>
      <c r="P20" s="182"/>
    </row>
    <row r="21" spans="2:22" ht="30" customHeight="1">
      <c r="B21" s="127">
        <v>2</v>
      </c>
      <c r="C21" s="128">
        <v>5</v>
      </c>
      <c r="D21" t="s" s="183">
        <v>100</v>
      </c>
      <c r="E21" s="184"/>
      <c r="F21" s="184"/>
      <c r="G21" s="184"/>
      <c r="H21" s="185"/>
      <c r="I21" t="s" s="133">
        <v>94</v>
      </c>
      <c r="J21" s="138">
        <v>3</v>
      </c>
      <c r="K21" s="148">
        <v>360</v>
      </c>
      <c r="L21" s="143"/>
      <c r="M21" s="186"/>
      <c r="N21" s="187"/>
      <c r="O21" s="187"/>
      <c r="P21" s="188"/>
    </row>
    <row r="22" spans="2:22" ht="30" customHeight="1">
      <c r="B22" s="127">
        <v>3</v>
      </c>
      <c r="C22" s="128">
        <v>605</v>
      </c>
      <c r="D22" t="s" s="189">
        <v>102</v>
      </c>
      <c r="E22" s="190"/>
      <c r="F22" s="190"/>
      <c r="G22" s="190"/>
      <c r="H22" s="191"/>
      <c r="I22" t="s" s="133">
        <v>94</v>
      </c>
      <c r="J22" s="138">
        <v>5</v>
      </c>
      <c r="K22" s="148">
        <v>12560</v>
      </c>
      <c r="L22" s="143"/>
      <c r="M22" s="192"/>
      <c r="N22" s="193"/>
      <c r="O22" s="193"/>
      <c r="P22" s="194"/>
    </row>
    <row r="23" spans="2:22" ht="30" customHeight="1">
      <c r="B23" s="127">
        <f t="shared" ref="B23:B27" si="0">+B22+1</f>
      </c>
      <c r="C23" s="128"/>
      <c r="D23" s="195"/>
      <c r="E23" s="196"/>
      <c r="F23" s="196"/>
      <c r="G23" s="196"/>
      <c r="H23" s="197"/>
      <c r="I23" s="133"/>
      <c r="J23" s="139"/>
      <c r="K23" s="148"/>
      <c r="L23" s="144"/>
      <c r="M23" s="192"/>
      <c r="N23" s="193"/>
      <c r="O23" s="193"/>
      <c r="P23" s="194"/>
    </row>
    <row r="24" spans="2:22" ht="30" customHeight="1">
      <c r="B24" s="127">
        <f t="shared" si="0"/>
      </c>
      <c r="C24" s="128"/>
      <c r="D24" s="195"/>
      <c r="E24" s="196"/>
      <c r="F24" s="196"/>
      <c r="G24" s="196"/>
      <c r="H24" s="197"/>
      <c r="I24" s="133"/>
      <c r="J24" s="140"/>
      <c r="K24" s="149"/>
      <c r="L24" s="144"/>
      <c r="M24" s="192"/>
      <c r="N24" s="193"/>
      <c r="O24" s="193"/>
      <c r="P24" s="194"/>
    </row>
    <row r="25" spans="2:22" ht="30" customHeight="1">
      <c r="B25" s="127">
        <f t="shared" si="0"/>
      </c>
      <c r="C25" s="128"/>
      <c r="D25" s="195"/>
      <c r="E25" s="196"/>
      <c r="F25" s="196"/>
      <c r="G25" s="196"/>
      <c r="H25" s="197"/>
      <c r="I25" s="133"/>
      <c r="J25" s="139"/>
      <c r="K25" s="148"/>
      <c r="L25" s="144"/>
      <c r="M25" s="192"/>
      <c r="N25" s="193"/>
      <c r="O25" s="193"/>
      <c r="P25" s="194"/>
    </row>
    <row r="26" spans="2:22" ht="30" customHeight="1">
      <c r="B26" s="127">
        <f t="shared" si="0"/>
      </c>
      <c r="C26" s="128"/>
      <c r="D26" s="195"/>
      <c r="E26" s="196"/>
      <c r="F26" s="196"/>
      <c r="G26" s="196"/>
      <c r="H26" s="197"/>
      <c r="I26" s="133"/>
      <c r="J26" s="151"/>
      <c r="K26" s="152"/>
      <c r="L26" s="144"/>
      <c r="M26" s="192"/>
      <c r="N26" s="193"/>
      <c r="O26" s="193"/>
      <c r="P26" s="194"/>
    </row>
    <row r="27" spans="2:22" ht="30" customHeight="1">
      <c r="B27" s="127">
        <f t="shared" si="0"/>
      </c>
      <c r="C27" s="129"/>
      <c r="D27" s="189"/>
      <c r="E27" s="190"/>
      <c r="F27" s="190"/>
      <c r="G27" s="190"/>
      <c r="H27" s="191"/>
      <c r="I27" s="134"/>
      <c r="J27" s="140"/>
      <c r="K27" s="149"/>
      <c r="L27" t="s" s="144">
        <v>33</v>
      </c>
      <c r="M27" s="192"/>
      <c r="N27" s="193"/>
      <c r="O27" s="193"/>
      <c r="P27" s="194"/>
    </row>
    <row r="28" spans="2:22" ht="30" customHeight="1">
      <c r="B28" s="127"/>
      <c r="C28" s="129"/>
      <c r="D28" s="189"/>
      <c r="E28" s="190"/>
      <c r="F28" s="190"/>
      <c r="G28" s="190"/>
      <c r="H28" s="191"/>
      <c r="I28" s="134"/>
      <c r="J28" t="s" s="139">
        <v>48</v>
      </c>
      <c r="K28" s="148">
        <f>SUM(K20:K27)</f>
      </c>
      <c r="L28" s="144"/>
      <c r="M28" s="192"/>
      <c r="N28" s="193"/>
      <c r="O28" s="193"/>
      <c r="P28" s="194"/>
    </row>
    <row r="29" spans="2:22" ht="30" customHeight="1">
      <c r="B29" s="127"/>
      <c r="C29" s="129"/>
      <c r="D29" t="s" s="189">
        <v>92</v>
      </c>
      <c r="E29" s="190"/>
      <c r="F29" s="190"/>
      <c r="G29" s="190"/>
      <c r="H29" s="191"/>
      <c r="I29" s="134"/>
      <c r="J29" t="s" s="139">
        <v>50</v>
      </c>
      <c r="K29" s="148">
        <f>K28*0.16</f>
      </c>
      <c r="L29" s="144"/>
      <c r="M29" s="110"/>
      <c r="N29" s="111"/>
      <c r="O29" s="111"/>
      <c r="P29" s="112"/>
    </row>
    <row r="30" spans="2:22" ht="30" customHeight="1">
      <c r="B30" s="130"/>
      <c r="C30" s="131"/>
      <c r="D30" s="200"/>
      <c r="E30" s="201"/>
      <c r="F30" s="201"/>
      <c r="G30" s="201"/>
      <c r="H30" s="202"/>
      <c r="I30" s="135"/>
      <c r="J30" s="141"/>
      <c r="K30" s="150"/>
      <c r="L30" s="145"/>
      <c r="M30" t="s" s="113">
        <v>33</v>
      </c>
      <c r="N30" s="114"/>
      <c r="O30" s="114"/>
      <c r="P30" s="115"/>
    </row>
    <row r="31" spans="2:22" ht="18.75" customHeight="1">
      <c r="B31" s="116"/>
      <c r="C31" s="117"/>
      <c r="D31" s="117"/>
      <c r="E31" s="117"/>
      <c r="F31" s="117"/>
      <c r="G31" s="117"/>
      <c r="H31" s="117"/>
      <c r="I31" s="117"/>
      <c r="J31" s="117"/>
      <c r="K31" s="118">
        <f>K28+K29</f>
      </c>
      <c r="L31" s="117"/>
      <c r="M31" s="117"/>
      <c r="N31" s="119"/>
      <c r="O31" s="117"/>
      <c r="P31" s="117"/>
      <c r="Q31" s="117"/>
      <c r="R31" s="117"/>
      <c r="S31" s="117"/>
      <c r="T31" s="117"/>
      <c r="U31" s="117"/>
      <c r="V31" s="117"/>
    </row>
    <row r="32" spans="2:22" ht="18.75" customHeight="1">
      <c r="B32" t="s" s="199">
        <v>80</v>
      </c>
      <c r="C32" s="163"/>
      <c r="F32" t="s" s="94">
        <v>81</v>
      </c>
      <c r="K32" t="s" s="120">
        <v>82</v>
      </c>
      <c r="N32" t="s" s="103">
        <v>83</v>
      </c>
    </row>
    <row r="33" spans="2:15" ht="18.75" customHeight="1">
      <c r="B33" s="91"/>
      <c r="K33" s="120"/>
      <c r="N33" s="103"/>
    </row>
    <row r="34" spans="2:15" ht="18.75" customHeight="1">
      <c r="B34" s="91"/>
      <c r="K34" s="120"/>
      <c r="N34" s="103"/>
    </row>
    <row r="35" spans="2:15" ht="18.75" customHeight="1">
      <c r="B35" s="91"/>
      <c r="K35" s="120"/>
      <c r="N35" s="103"/>
    </row>
    <row r="36" spans="2:15" ht="18.75" customHeight="1">
      <c r="B36" s="91"/>
      <c r="K36" s="120"/>
      <c r="N36" s="103"/>
    </row>
    <row r="37" spans="2:15" ht="17.25" customHeight="1">
      <c r="B37" s="91"/>
      <c r="K37" s="120"/>
      <c r="N37" s="103"/>
    </row>
    <row r="38" spans="2:15" ht="18.75" customHeight="1">
      <c r="B38" t="s" s="121">
        <v>84</v>
      </c>
      <c r="E38" t="s" s="198">
        <v>85</v>
      </c>
      <c r="F38" s="198"/>
      <c r="G38" s="198"/>
      <c r="H38" s="198"/>
      <c r="J38" t="s" s="94">
        <v>86</v>
      </c>
      <c r="K38" s="120"/>
      <c r="N38" t="s" s="103">
        <v>87</v>
      </c>
    </row>
    <row r="39" spans="2:15" ht="18.75" customHeight="1">
      <c r="B39" t="s" s="199">
        <v>88</v>
      </c>
      <c r="C39" s="163"/>
      <c r="F39" t="s" s="103">
        <v>89</v>
      </c>
      <c r="G39" s="94"/>
      <c r="J39" t="s" s="94">
        <v>90</v>
      </c>
      <c r="K39" s="120"/>
      <c r="M39" s="94"/>
      <c r="N39" t="s" s="103">
        <v>91</v>
      </c>
      <c r="O39" s="94"/>
    </row>
    <row r="40" spans="2:15" ht="18.75" customHeight="1">
      <c r="B40" s="91"/>
      <c r="K40" s="120"/>
      <c r="N40" s="103"/>
    </row>
  </sheetData>
  <mergeCells count="40">
    <mergeCell ref="E38:H38"/>
    <mergeCell ref="B39:C39"/>
    <mergeCell ref="D28:H28"/>
    <mergeCell ref="M28:P28"/>
    <mergeCell ref="D29:H29"/>
    <mergeCell ref="D30:H30"/>
    <mergeCell ref="B32:C32"/>
    <mergeCell ref="D25:H25"/>
    <mergeCell ref="M25:P25"/>
    <mergeCell ref="D26:H26"/>
    <mergeCell ref="M26:P26"/>
    <mergeCell ref="D27:H27"/>
    <mergeCell ref="M27:P27"/>
    <mergeCell ref="D22:H22"/>
    <mergeCell ref="M22:P22"/>
    <mergeCell ref="D23:H23"/>
    <mergeCell ref="M23:P23"/>
    <mergeCell ref="D24:H24"/>
    <mergeCell ref="M24:P24"/>
    <mergeCell ref="L17:L18"/>
    <mergeCell ref="M17:P18"/>
    <mergeCell ref="D20:H20"/>
    <mergeCell ref="M20:P20"/>
    <mergeCell ref="D21:H21"/>
    <mergeCell ref="M21:P21"/>
    <mergeCell ref="B17:B18"/>
    <mergeCell ref="D17:H18"/>
    <mergeCell ref="I17:I18"/>
    <mergeCell ref="J17:J18"/>
    <mergeCell ref="K17:K18"/>
    <mergeCell ref="C7:F7"/>
    <mergeCell ref="N7:P7"/>
    <mergeCell ref="D8:F8"/>
    <mergeCell ref="C9:F9"/>
    <mergeCell ref="C11:F11"/>
    <mergeCell ref="F2:O2"/>
    <mergeCell ref="F3:O3"/>
    <mergeCell ref="D5:K5"/>
    <mergeCell ref="L5:O5"/>
    <mergeCell ref="D6:K6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sheetViews>
    <sheetView workbookViewId="0">
      <selection activeCell="H10" sqref="H10:K10"/>
    </sheetView>
  </sheetViews>
  <sheetFormatPr defaultRowHeight="15"/>
  <cols>
    <col min="1" max="1" width="5.140625" bestFit="1" customWidth="1"/>
    <col min="2" max="2" width="11.42578125" style="7" bestFit="1" customWidth="1"/>
    <col min="3" max="3" width="13" style="7" bestFit="1" customWidth="1"/>
    <col min="4" max="5" width="11.42578125" style="7" bestFit="1" customWidth="1"/>
    <col min="6" max="6" width="14.85546875" style="7" bestFit="1" customWidth="1"/>
    <col min="7" max="7" width="17.85546875" style="7" bestFit="1" customWidth="1"/>
    <col min="8" max="8" width="11.42578125" style="7" bestFit="1" customWidth="1"/>
    <col min="9" max="9" width="17.85546875" style="7" bestFit="1" customWidth="1"/>
    <col min="10" max="10" width="9.85546875" style="7" bestFit="1" customWidth="1"/>
    <col min="11" max="11" width="19.140625" style="7" bestFit="1" customWidth="1"/>
    <col min="12" max="12" width="11.42578125" style="7" bestFit="1" customWidth="1"/>
    <col min="13" max="13" width="12.85546875" style="90" bestFit="1" customWidth="1"/>
    <col min="14" max="14" width="13.5703125" bestFit="1" customWidth="1"/>
  </cols>
  <sheetData>
    <row r="1" spans="1:14" s="1" customFormat="1" ht="16.5" customHeight="1">
      <c r="A1" s="2"/>
      <c r="B1" s="3"/>
      <c r="C1" s="4"/>
      <c r="D1" s="4"/>
      <c r="E1" t="s" s="203">
        <v>0</v>
      </c>
      <c r="F1" s="203"/>
      <c r="G1" s="203"/>
      <c r="H1" s="203"/>
      <c r="I1" s="203"/>
      <c r="J1" s="203"/>
      <c r="K1" s="203"/>
      <c r="L1" s="4"/>
      <c r="M1" t="s" s="5">
        <v>1</v>
      </c>
      <c r="N1" s="2"/>
    </row>
    <row r="2" spans="1:14" ht="18.75" customHeight="1">
      <c r="B2" s="6"/>
      <c r="L2" t="s" s="8">
        <v>2</v>
      </c>
      <c r="M2" s="9"/>
    </row>
    <row r="3" spans="1:14" ht="18.75" customHeight="1">
      <c r="B3" s="10"/>
      <c r="K3" s="11"/>
      <c r="L3" t="s" s="12">
        <v>3</v>
      </c>
      <c r="M3" s="13"/>
    </row>
    <row r="4" spans="1:14" ht="12.75" customHeight="1">
      <c r="B4" t="s" s="14">
        <v>4</v>
      </c>
      <c r="C4" t="s" s="204">
        <v>5</v>
      </c>
      <c r="D4" s="204"/>
      <c r="E4" s="204"/>
      <c r="F4" s="205"/>
      <c r="G4" t="s" s="15">
        <v>6</v>
      </c>
      <c r="H4" s="206"/>
      <c r="I4" s="206"/>
      <c r="J4" s="206"/>
      <c r="K4" s="207"/>
      <c r="L4" t="s" s="16">
        <v>7</v>
      </c>
      <c r="M4" s="17"/>
    </row>
    <row r="5" spans="1:14" ht="18.75" customHeight="1">
      <c r="B5" t="s" s="18">
        <v>8</v>
      </c>
      <c r="C5" t="s" s="208">
        <v>9</v>
      </c>
      <c r="D5" s="208"/>
      <c r="E5" s="208"/>
      <c r="F5" s="209"/>
      <c r="G5" t="s" s="19">
        <v>10</v>
      </c>
      <c r="H5" s="210"/>
      <c r="I5" s="210"/>
      <c r="J5" s="210"/>
      <c r="K5" s="211"/>
      <c r="L5" s="212"/>
      <c r="M5" s="213"/>
    </row>
    <row r="6" spans="1:14" ht="18.75" customHeight="1">
      <c r="B6" t="s" s="214">
        <v>11</v>
      </c>
      <c r="C6" s="215"/>
      <c r="D6" s="215"/>
      <c r="E6" s="215"/>
      <c r="F6" s="216"/>
      <c r="G6" t="s" s="19">
        <v>12</v>
      </c>
      <c r="H6" s="210"/>
      <c r="I6" s="210"/>
      <c r="J6" s="210"/>
      <c r="K6" s="211"/>
      <c r="L6" t="s" s="23">
        <v>13</v>
      </c>
      <c r="M6" s="24"/>
    </row>
    <row r="7" spans="1:14" ht="18.75" customHeight="1">
      <c r="B7" t="s" s="18">
        <v>14</v>
      </c>
      <c r="C7" t="s" s="21">
        <v>15</v>
      </c>
      <c r="D7" s="21"/>
      <c r="E7" s="21"/>
      <c r="F7" s="22"/>
      <c r="G7" t="s" s="19">
        <v>16</v>
      </c>
      <c r="H7" s="210"/>
      <c r="I7" s="210"/>
      <c r="J7" s="210"/>
      <c r="K7" s="211"/>
      <c r="L7" s="217"/>
      <c r="M7" s="218"/>
    </row>
    <row r="8" spans="1:14" ht="15" customHeight="1">
      <c r="B8" t="s" s="18">
        <v>17</v>
      </c>
      <c r="C8" s="215"/>
      <c r="D8" s="215"/>
      <c r="E8" s="215"/>
      <c r="F8" s="215"/>
      <c r="G8" t="s" s="219">
        <v>18</v>
      </c>
      <c r="H8" s="220"/>
      <c r="I8" t="s" s="221">
        <v>19</v>
      </c>
      <c r="J8" s="222"/>
      <c r="K8" s="223"/>
      <c r="L8" t="s" s="23">
        <v>20</v>
      </c>
      <c r="M8" s="29"/>
    </row>
    <row r="9" spans="1:14" ht="15" customHeight="1">
      <c r="B9" s="224"/>
      <c r="C9" s="225"/>
      <c r="D9" s="225"/>
      <c r="E9" s="225"/>
      <c r="F9" s="226"/>
      <c r="G9" t="s" s="227">
        <v>21</v>
      </c>
      <c r="H9" s="228"/>
      <c r="I9" t="s" s="228">
        <v>22</v>
      </c>
      <c r="J9" s="228"/>
      <c r="K9" s="229"/>
      <c r="L9" s="230"/>
      <c r="M9" s="231"/>
    </row>
    <row r="10" spans="1:14" ht="19.5" customHeight="1">
      <c r="B10" s="32"/>
      <c r="C10" s="33"/>
      <c r="D10" s="33"/>
      <c r="E10" s="33"/>
      <c r="F10" s="34"/>
      <c r="G10" t="s" s="35">
        <v>23</v>
      </c>
      <c r="H10" s="232"/>
      <c r="I10" s="232"/>
      <c r="J10" s="232"/>
      <c r="K10" s="233"/>
      <c r="L10" s="35"/>
      <c r="M10" s="36"/>
    </row>
    <row r="11" spans="1:14" ht="18.75" customHeight="1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4" ht="18.75" customHeight="1">
      <c r="B12" t="s" s="39">
        <v>24</v>
      </c>
      <c r="C12" t="s" s="40">
        <v>25</v>
      </c>
      <c r="D12" t="s" s="40">
        <v>26</v>
      </c>
      <c r="E12" t="s" s="40">
        <v>27</v>
      </c>
      <c r="F12" t="s" s="234">
        <v>28</v>
      </c>
      <c r="G12" s="235"/>
      <c r="H12" s="235"/>
      <c r="I12" s="235"/>
      <c r="J12" s="235"/>
      <c r="K12" s="236"/>
      <c r="L12" t="s" s="40">
        <v>29</v>
      </c>
      <c r="M12" t="s" s="41">
        <v>30</v>
      </c>
    </row>
    <row r="13" spans="1:14" ht="18.75" customHeight="1">
      <c r="B13" s="42"/>
      <c r="C13" s="43"/>
      <c r="D13" s="43"/>
      <c r="E13" t="s" s="44">
        <v>31</v>
      </c>
      <c r="F13" s="237"/>
      <c r="G13" s="238"/>
      <c r="H13" s="238"/>
      <c r="I13" s="238"/>
      <c r="J13" s="238"/>
      <c r="K13" s="239"/>
      <c r="L13" t="s" s="44">
        <v>32</v>
      </c>
      <c r="M13" s="46"/>
    </row>
    <row r="14" spans="1:14" ht="25.5" customHeight="1">
      <c r="B14" s="47"/>
      <c r="C14" s="45"/>
      <c r="D14" s="44"/>
      <c r="E14" s="44"/>
      <c r="F14" s="240"/>
      <c r="G14" s="241"/>
      <c r="H14" s="241"/>
      <c r="I14" s="241"/>
      <c r="J14" s="241"/>
      <c r="K14" s="242"/>
      <c r="L14" s="50"/>
      <c r="M14" s="51">
        <f>+C14*L14</f>
      </c>
    </row>
    <row r="15" spans="1:14" ht="15" customHeight="1">
      <c r="B15" s="52"/>
      <c r="C15" s="45"/>
      <c r="D15" s="44"/>
      <c r="E15" s="44"/>
      <c r="F15" s="240"/>
      <c r="G15" s="241"/>
      <c r="H15" s="241"/>
      <c r="I15" s="241"/>
      <c r="J15" s="241"/>
      <c r="K15" s="242"/>
      <c r="L15" s="50"/>
      <c r="M15" s="51"/>
    </row>
    <row r="16" spans="1:14" ht="18.75" customHeight="1">
      <c r="B16" s="47"/>
      <c r="C16" s="53"/>
      <c r="D16" s="44"/>
      <c r="E16" s="44"/>
      <c r="F16" s="243"/>
      <c r="G16" s="244"/>
      <c r="H16" s="244"/>
      <c r="I16" s="244"/>
      <c r="J16" s="244"/>
      <c r="K16" s="245"/>
      <c r="L16" s="50"/>
      <c r="M16" s="51"/>
    </row>
    <row r="17" spans="2:13" ht="18.75" customHeight="1">
      <c r="B17" s="52"/>
      <c r="C17" s="53"/>
      <c r="D17" s="44"/>
      <c r="E17" s="54"/>
      <c r="F17" s="240"/>
      <c r="G17" s="241"/>
      <c r="H17" s="241"/>
      <c r="I17" s="241"/>
      <c r="J17" s="241"/>
      <c r="K17" s="242"/>
      <c r="L17" s="50"/>
      <c r="M17" s="51"/>
    </row>
    <row r="18" spans="2:13" ht="18.75" customHeight="1">
      <c r="B18" s="47"/>
      <c r="C18" s="53"/>
      <c r="D18" s="44"/>
      <c r="E18" s="54"/>
      <c r="F18" s="240"/>
      <c r="G18" s="241"/>
      <c r="H18" s="241"/>
      <c r="I18" s="241"/>
      <c r="J18" s="241"/>
      <c r="K18" s="242"/>
      <c r="L18" s="50"/>
      <c r="M18" s="51"/>
    </row>
    <row r="19" spans="2:13" ht="18.75" customHeight="1">
      <c r="B19" s="52"/>
      <c r="C19" s="53"/>
      <c r="D19" s="44"/>
      <c r="E19" s="44"/>
      <c r="F19" t="s" s="240">
        <v>33</v>
      </c>
      <c r="G19" s="241"/>
      <c r="H19" s="241"/>
      <c r="I19" s="241"/>
      <c r="J19" s="241"/>
      <c r="K19" s="242"/>
      <c r="L19" s="50"/>
      <c r="M19" s="51"/>
    </row>
    <row r="20" spans="2:13" ht="18.75" customHeight="1">
      <c r="B20" s="47"/>
      <c r="C20" s="53"/>
      <c r="D20" s="44"/>
      <c r="E20" s="44"/>
      <c r="F20" t="s" s="240">
        <v>33</v>
      </c>
      <c r="G20" s="241"/>
      <c r="H20" s="241"/>
      <c r="I20" s="241"/>
      <c r="J20" s="241"/>
      <c r="K20" s="242"/>
      <c r="L20" s="50"/>
      <c r="M20" s="51"/>
    </row>
    <row r="21" spans="2:13" ht="18.75" customHeight="1">
      <c r="B21" s="52"/>
      <c r="C21" s="53"/>
      <c r="D21" s="44"/>
      <c r="E21" s="44"/>
      <c r="F21" s="240"/>
      <c r="G21" s="241"/>
      <c r="H21" s="241"/>
      <c r="I21" s="241"/>
      <c r="J21" s="241"/>
      <c r="K21" s="242"/>
      <c r="L21" s="50"/>
      <c r="M21" s="51"/>
    </row>
    <row r="22" spans="2:13" ht="18.75" customHeight="1">
      <c r="B22" s="47"/>
      <c r="C22" s="53"/>
      <c r="D22" s="44"/>
      <c r="E22" s="44"/>
      <c r="H22" s="55"/>
      <c r="I22" s="55"/>
      <c r="K22" s="56"/>
      <c r="L22" s="50"/>
      <c r="M22" s="51"/>
    </row>
    <row r="23" spans="2:13" ht="18.75" customHeight="1">
      <c r="B23" s="52"/>
      <c r="C23" s="53"/>
      <c r="D23" s="44"/>
      <c r="E23" s="44"/>
      <c r="F23" s="243"/>
      <c r="G23" s="244"/>
      <c r="H23" s="244"/>
      <c r="I23" s="244"/>
      <c r="J23" s="244"/>
      <c r="K23" s="245"/>
      <c r="L23" s="50"/>
      <c r="M23" s="51"/>
    </row>
    <row r="24" spans="2:13" ht="18.75" customHeight="1">
      <c r="B24" s="47"/>
      <c r="C24" s="53"/>
      <c r="D24" s="27"/>
      <c r="E24" s="44"/>
      <c r="F24" s="240"/>
      <c r="G24" s="241"/>
      <c r="H24" s="241"/>
      <c r="I24" s="241"/>
      <c r="J24" s="241"/>
      <c r="K24" s="242"/>
      <c r="L24" s="50"/>
      <c r="M24" s="51"/>
    </row>
    <row r="25" spans="2:13" ht="18.75" customHeight="1">
      <c r="B25" s="52"/>
      <c r="C25" s="53"/>
      <c r="D25" s="27"/>
      <c r="E25" s="57"/>
      <c r="F25" s="28"/>
      <c r="G25" s="30"/>
      <c r="H25" t="s" s="30">
        <v>34</v>
      </c>
      <c r="I25" s="30"/>
      <c r="J25" s="30"/>
      <c r="K25" s="26"/>
      <c r="L25" s="58"/>
      <c r="M25" s="59"/>
    </row>
    <row r="26" spans="2:13" ht="15.6" customHeight="1">
      <c r="B26" s="52"/>
      <c r="C26" s="53"/>
      <c r="D26" s="27"/>
      <c r="E26" s="27"/>
      <c r="F26" s="28"/>
      <c r="G26" s="60"/>
      <c r="H26" t="s" s="30">
        <v>35</v>
      </c>
      <c r="I26" s="30"/>
      <c r="J26" s="30"/>
      <c r="K26" s="26"/>
      <c r="L26" s="58"/>
      <c r="M26" s="59"/>
    </row>
    <row r="27" spans="2:13" ht="18.75" customHeight="1">
      <c r="B27" s="52"/>
      <c r="C27" s="28"/>
      <c r="D27" s="27"/>
      <c r="E27" s="43"/>
      <c r="F27" s="61"/>
      <c r="G27" s="30"/>
      <c r="H27" t="s" s="30">
        <v>36</v>
      </c>
      <c r="I27" s="62"/>
      <c r="J27" s="31"/>
      <c r="K27" s="63"/>
      <c r="L27" s="58"/>
      <c r="M27" s="59"/>
    </row>
    <row r="28" spans="2:13" ht="15" customHeight="1">
      <c r="B28" s="52"/>
      <c r="C28" t="s" s="28">
        <v>37</v>
      </c>
      <c r="D28" s="27"/>
      <c r="E28" s="64"/>
      <c r="F28" s="28"/>
      <c r="G28" s="31"/>
      <c r="H28" t="s" s="31">
        <v>38</v>
      </c>
      <c r="I28" s="30"/>
      <c r="J28" s="20"/>
      <c r="K28" s="26"/>
      <c r="L28" s="58"/>
      <c r="M28" s="59"/>
    </row>
    <row r="29" spans="2:13" ht="18.75" customHeight="1">
      <c r="B29" t="s" s="52">
        <v>33</v>
      </c>
      <c r="C29" s="25"/>
      <c r="D29" s="65"/>
      <c r="E29" s="43"/>
      <c r="F29" s="25"/>
      <c r="G29" s="31"/>
      <c r="H29" t="s" s="31">
        <v>39</v>
      </c>
      <c r="I29" s="66"/>
      <c r="J29" s="31"/>
      <c r="K29" s="63"/>
      <c r="L29" s="58"/>
      <c r="M29" t="s" s="67">
        <v>33</v>
      </c>
    </row>
    <row r="30" spans="2:13" ht="15" customHeight="1">
      <c r="B30" s="52"/>
      <c r="C30" s="27"/>
      <c r="D30" t="s" s="68">
        <v>33</v>
      </c>
      <c r="E30" s="64"/>
      <c r="F30" t="s" s="28">
        <v>40</v>
      </c>
      <c r="G30" s="30"/>
      <c r="H30" t="s" s="30">
        <v>41</v>
      </c>
      <c r="I30" s="30"/>
      <c r="J30" s="30"/>
      <c r="K30" s="26"/>
      <c r="L30" s="58"/>
      <c r="M30" t="s" s="67">
        <v>33</v>
      </c>
    </row>
    <row r="31" spans="2:13" ht="12.75" customHeight="1">
      <c r="B31" t="s" s="246">
        <v>42</v>
      </c>
      <c r="C31" s="247"/>
      <c r="D31" s="247"/>
      <c r="E31" s="247"/>
      <c r="F31" s="247"/>
      <c r="G31" s="247"/>
      <c r="H31" s="247"/>
      <c r="I31" s="247"/>
      <c r="J31" s="247"/>
      <c r="K31" s="248"/>
      <c r="L31" s="58"/>
      <c r="M31" t="s" s="67">
        <v>33</v>
      </c>
    </row>
    <row r="32" spans="2:13" ht="18.75" customHeight="1">
      <c r="B32" t="s" s="69">
        <v>33</v>
      </c>
      <c r="C32" t="s" s="48">
        <v>33</v>
      </c>
      <c r="D32" t="s" s="48">
        <v>33</v>
      </c>
      <c r="E32" s="48"/>
      <c r="F32" t="s" s="48">
        <v>33</v>
      </c>
      <c r="G32" s="48"/>
      <c r="H32" s="48"/>
      <c r="I32" s="48"/>
      <c r="J32" s="48"/>
      <c r="K32" s="49"/>
      <c r="L32" t="s" s="70">
        <v>33</v>
      </c>
      <c r="M32" t="s" s="67">
        <v>33</v>
      </c>
    </row>
    <row r="33" spans="2:14" ht="18.75" customHeight="1">
      <c r="B33" s="249">
        <f>+C4</f>
      </c>
      <c r="C33" s="250"/>
      <c r="D33" s="250"/>
      <c r="E33" s="250"/>
      <c r="F33" s="250"/>
      <c r="G33" s="250"/>
      <c r="H33" s="250"/>
      <c r="I33" s="250"/>
      <c r="J33" s="251"/>
      <c r="K33" s="30"/>
      <c r="L33" t="s" s="70">
        <v>33</v>
      </c>
      <c r="M33" t="s" s="67">
        <v>33</v>
      </c>
    </row>
    <row r="34" spans="2:14" ht="18.75" customHeight="1">
      <c r="B34" t="s" s="249">
        <v>43</v>
      </c>
      <c r="C34" s="250"/>
      <c r="D34" s="251"/>
      <c r="E34" t="s" s="250">
        <v>44</v>
      </c>
      <c r="F34" s="250"/>
      <c r="G34" s="251"/>
      <c r="H34" t="s" s="250">
        <v>45</v>
      </c>
      <c r="I34" s="250"/>
      <c r="J34" s="251"/>
      <c r="K34" s="30"/>
      <c r="L34" t="s" s="70">
        <v>33</v>
      </c>
      <c r="M34" t="s" s="67">
        <v>33</v>
      </c>
    </row>
    <row r="35" spans="2:14" ht="18.75" customHeight="1">
      <c r="B35" s="74"/>
      <c r="C35" s="75"/>
      <c r="D35" s="76"/>
      <c r="E35" s="75"/>
      <c r="F35" s="75"/>
      <c r="G35" s="76"/>
      <c r="H35" s="75"/>
      <c r="I35" s="75"/>
      <c r="J35" s="76"/>
      <c r="K35" s="30"/>
      <c r="L35" s="27"/>
      <c r="M35" s="59"/>
    </row>
    <row r="36" spans="2:14" ht="18.75" customHeight="1">
      <c r="B36" s="77"/>
      <c r="C36" s="37"/>
      <c r="D36" s="78"/>
      <c r="E36" s="37"/>
      <c r="F36" s="37"/>
      <c r="G36" s="78"/>
      <c r="H36" s="37"/>
      <c r="I36" s="37"/>
      <c r="J36" s="78"/>
      <c r="K36" s="79"/>
      <c r="L36" s="27"/>
      <c r="M36" s="59"/>
    </row>
    <row r="37" spans="2:14" ht="18.75" customHeight="1">
      <c r="B37" s="77"/>
      <c r="C37" s="37"/>
      <c r="D37" s="78"/>
      <c r="E37" s="37"/>
      <c r="F37" s="37"/>
      <c r="G37" s="78"/>
      <c r="H37" s="37"/>
      <c r="I37" s="37"/>
      <c r="J37" s="78"/>
      <c r="K37" s="80"/>
      <c r="L37" s="27"/>
      <c r="M37" s="59"/>
    </row>
    <row r="38" spans="2:14" ht="18.75" customHeight="1">
      <c r="B38" s="77"/>
      <c r="C38" s="37"/>
      <c r="D38" s="78"/>
      <c r="E38" s="37"/>
      <c r="F38" s="37"/>
      <c r="G38" s="78"/>
      <c r="H38" s="37"/>
      <c r="I38" s="37"/>
      <c r="J38" s="78"/>
      <c r="K38" s="80"/>
      <c r="L38" s="27"/>
      <c r="M38" s="59"/>
    </row>
    <row r="39" spans="2:14" ht="18.75" customHeight="1">
      <c r="B39" s="252"/>
      <c r="C39" s="253"/>
      <c r="D39" s="254"/>
      <c r="E39" t="s" s="253">
        <v>46</v>
      </c>
      <c r="F39" s="253"/>
      <c r="G39" s="254"/>
      <c r="H39" t="s" s="253">
        <v>47</v>
      </c>
      <c r="I39" s="253"/>
      <c r="J39" s="254"/>
      <c r="K39" s="81"/>
      <c r="L39" t="s" s="27">
        <v>48</v>
      </c>
      <c r="M39" s="59">
        <f>SUM(M14:M38)</f>
      </c>
    </row>
    <row r="40" spans="2:14" ht="18.75" customHeight="1">
      <c r="B40" t="s" s="252">
        <v>49</v>
      </c>
      <c r="C40" s="253"/>
      <c r="D40" s="253"/>
      <c r="E40" s="253"/>
      <c r="F40" s="253"/>
      <c r="G40" s="253"/>
      <c r="H40" s="253"/>
      <c r="I40" s="253"/>
      <c r="J40" s="254"/>
      <c r="K40" s="82"/>
      <c r="L40" t="s" s="27">
        <v>50</v>
      </c>
      <c r="M40" s="59">
        <f>M39*0.16</f>
      </c>
    </row>
    <row r="41" spans="2:14" ht="18.75" customHeight="1">
      <c r="B41" s="71"/>
      <c r="C41" s="72"/>
      <c r="D41" s="72"/>
      <c r="E41" s="83"/>
      <c r="F41" s="72"/>
      <c r="G41" s="73"/>
      <c r="H41" s="72"/>
      <c r="I41" s="72"/>
      <c r="J41" s="84"/>
      <c r="K41" s="82"/>
      <c r="L41" t="s" s="27">
        <v>51</v>
      </c>
      <c r="M41" s="59"/>
    </row>
    <row r="42" spans="2:14" ht="18.75" customHeight="1">
      <c r="B42" s="77"/>
      <c r="C42" s="37"/>
      <c r="D42" s="37"/>
      <c r="E42" t="s" s="255">
        <v>52</v>
      </c>
      <c r="F42" s="256"/>
      <c r="G42" s="257"/>
      <c r="H42" s="258"/>
      <c r="I42" s="258"/>
      <c r="J42" s="259"/>
      <c r="K42" s="82"/>
      <c r="L42" t="s" s="27">
        <v>53</v>
      </c>
      <c r="M42" s="59"/>
    </row>
    <row r="43" spans="2:14" ht="18.75" customHeight="1">
      <c r="B43" t="s" s="260">
        <v>54</v>
      </c>
      <c r="C43" s="261"/>
      <c r="D43" s="261"/>
      <c r="E43" t="s" s="262">
        <v>55</v>
      </c>
      <c r="F43" s="261"/>
      <c r="G43" s="263"/>
      <c r="H43" t="s" s="261">
        <v>56</v>
      </c>
      <c r="I43" s="261"/>
      <c r="J43" s="264"/>
      <c r="K43" t="s" s="85">
        <v>33</v>
      </c>
      <c r="L43" t="s" s="86">
        <v>57</v>
      </c>
      <c r="M43" s="87">
        <f>+M39+M40-M41-M42</f>
      </c>
      <c r="N43" s="88"/>
    </row>
    <row r="44" spans="2:14" ht="18.75" customHeight="1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89"/>
    </row>
  </sheetData>
  <mergeCells count="43">
    <mergeCell ref="B40:J40"/>
    <mergeCell ref="E42:G42"/>
    <mergeCell ref="H42:J42"/>
    <mergeCell ref="B43:D43"/>
    <mergeCell ref="E43:G43"/>
    <mergeCell ref="H43:J43"/>
    <mergeCell ref="B34:D34"/>
    <mergeCell ref="E34:G34"/>
    <mergeCell ref="H34:J34"/>
    <mergeCell ref="B39:D39"/>
    <mergeCell ref="E39:G39"/>
    <mergeCell ref="H39:J39"/>
    <mergeCell ref="F21:K21"/>
    <mergeCell ref="F23:K23"/>
    <mergeCell ref="F24:K24"/>
    <mergeCell ref="B31:K31"/>
    <mergeCell ref="B33:J33"/>
    <mergeCell ref="F16:K16"/>
    <mergeCell ref="F17:K17"/>
    <mergeCell ref="F18:K18"/>
    <mergeCell ref="F19:K19"/>
    <mergeCell ref="F20:K20"/>
    <mergeCell ref="L9:M9"/>
    <mergeCell ref="H10:K10"/>
    <mergeCell ref="F12:K13"/>
    <mergeCell ref="F14:K14"/>
    <mergeCell ref="F15:K15"/>
    <mergeCell ref="C8:F8"/>
    <mergeCell ref="G8:H8"/>
    <mergeCell ref="I8:K8"/>
    <mergeCell ref="B9:F9"/>
    <mergeCell ref="G9:H9"/>
    <mergeCell ref="I9:K9"/>
    <mergeCell ref="L5:M5"/>
    <mergeCell ref="B6:F6"/>
    <mergeCell ref="H6:K6"/>
    <mergeCell ref="H7:K7"/>
    <mergeCell ref="L7:M7"/>
    <mergeCell ref="E1:K1"/>
    <mergeCell ref="C4:F4"/>
    <mergeCell ref="H4:K4"/>
    <mergeCell ref="C5:F5"/>
    <mergeCell ref="H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ordenCompra</vt:lpstr>
      <vt:lpstr>ordenCompra!Print_Area</vt:lpstr>
      <vt:lpstr>requi!Print_Area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TBT</cp:lastModifiedBy>
  <dcterms:created xsi:type="dcterms:W3CDTF">2023-06-15T00:19:46Z</dcterms:created>
  <dcterms:modified xsi:type="dcterms:W3CDTF">2023-06-15T23:30:06Z</dcterms:modified>
</cp:coreProperties>
</file>