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BT\Documents\TBTapp\tbt-app\src\ExcelsStorageRequis\plantillas\maquinaria\"/>
    </mc:Choice>
  </mc:AlternateContent>
  <xr:revisionPtr revIDLastSave="0" documentId="8_{8CA79EB3-8D8C-4A0D-910D-5385142F3AD5}" xr6:coauthVersionLast="47" xr6:coauthVersionMax="47" xr10:uidLastSave="{00000000-0000-0000-0000-000000000000}"/>
  <bookViews>
    <workbookView xWindow="4020" yWindow="2895" windowWidth="28800" windowHeight="15345" activeTab="1" xr2:uid="{23728274-58D1-446B-AD76-22B014C06C12}"/>
  </bookViews>
  <sheets>
    <sheet name="requi" sheetId="1" r:id="rId1"/>
    <sheet name="compra" sheetId="2" r:id="rId2"/>
  </sheets>
  <definedNames>
    <definedName name="_xlnm.Print_Area" localSheetId="1">compra!$B$2:$M$44</definedName>
    <definedName name="_xlnm.Print_Area" localSheetId="0">requi!$A$1:$P$38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2" l="1"/>
  <c r="L10" i="2"/>
  <c r="F17" i="2"/>
  <c r="F18" i="2"/>
  <c r="F19" i="2"/>
  <c r="F20" i="2"/>
  <c r="F21" i="2"/>
  <c r="F22" i="2"/>
  <c r="F23" i="2"/>
  <c r="F24" i="2"/>
  <c r="F25" i="2"/>
  <c r="E17" i="2"/>
  <c r="E18" i="2"/>
  <c r="E19" i="2"/>
  <c r="E20" i="2"/>
  <c r="E21" i="2"/>
  <c r="E22" i="2"/>
  <c r="E23" i="2"/>
  <c r="E24" i="2"/>
  <c r="E25" i="2"/>
  <c r="D17" i="2"/>
  <c r="D18" i="2"/>
  <c r="D19" i="2"/>
  <c r="D20" i="2"/>
  <c r="D21" i="2"/>
  <c r="D22" i="2"/>
  <c r="D23" i="2"/>
  <c r="D24" i="2"/>
  <c r="D25" i="2"/>
  <c r="C17" i="2"/>
  <c r="C18" i="2"/>
  <c r="C19" i="2"/>
  <c r="C20" i="2"/>
  <c r="C21" i="2"/>
  <c r="C22" i="2"/>
  <c r="C23" i="2"/>
  <c r="C24" i="2"/>
  <c r="C25" i="2"/>
  <c r="F16" i="2"/>
  <c r="E16" i="2"/>
  <c r="D16" i="2"/>
  <c r="C16" i="2"/>
  <c r="G7" i="2"/>
  <c r="H34" i="2"/>
  <c r="H33" i="2"/>
  <c r="H32" i="2"/>
  <c r="H31" i="2"/>
  <c r="H30" i="2"/>
  <c r="C11" i="2"/>
  <c r="H13" i="2"/>
  <c r="B35" i="2"/>
  <c r="H10" i="2" l="1"/>
  <c r="L8" i="2"/>
  <c r="H42" i="2"/>
  <c r="B36" i="2"/>
  <c r="M27" i="2"/>
  <c r="M26" i="2"/>
  <c r="M25" i="2"/>
  <c r="M24" i="2"/>
  <c r="M23" i="2"/>
  <c r="M22" i="2"/>
  <c r="M21" i="2"/>
  <c r="M20" i="2"/>
  <c r="M19" i="2"/>
  <c r="M18" i="2"/>
  <c r="M17" i="2"/>
  <c r="M16" i="2"/>
  <c r="M39" i="2" l="1"/>
  <c r="M40" i="2" s="1"/>
  <c r="M43" i="2" s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<sst xmlns="http://schemas.openxmlformats.org/spreadsheetml/2006/main" count="104" uniqueCount="87">
  <si>
    <t>Gerente General</t>
  </si>
  <si>
    <t>Gerente Administativo</t>
  </si>
  <si>
    <t>Superintendente</t>
  </si>
  <si>
    <t>Ing. Germán Samperio M.</t>
  </si>
  <si>
    <t>C.P. Karina Hernández C.</t>
  </si>
  <si>
    <t>Ing. Salvador Ramos Lara</t>
  </si>
  <si>
    <t>AUTORIZO</t>
  </si>
  <si>
    <t>Vo.Bo.</t>
  </si>
  <si>
    <t>Reviso</t>
  </si>
  <si>
    <t>Solicito.</t>
  </si>
  <si>
    <t>BANCO</t>
  </si>
  <si>
    <t>CORREO</t>
  </si>
  <si>
    <t>TELEFONO</t>
  </si>
  <si>
    <t>CLABE</t>
  </si>
  <si>
    <t>CUENTA</t>
  </si>
  <si>
    <t>RFC</t>
  </si>
  <si>
    <t>PARTE</t>
  </si>
  <si>
    <t>OBSERVACIONES</t>
  </si>
  <si>
    <t>PROVEEDOR</t>
  </si>
  <si>
    <t>CANTIDAD</t>
  </si>
  <si>
    <t>UNIDAD</t>
  </si>
  <si>
    <t>DESCRIPCION</t>
  </si>
  <si>
    <t>NO.-</t>
  </si>
  <si>
    <t>PARTIDA</t>
  </si>
  <si>
    <t>OTROS</t>
  </si>
  <si>
    <t>PAPELERIA</t>
  </si>
  <si>
    <t>EQUIPO AUXILIAR (AMORTIZABLES)</t>
  </si>
  <si>
    <t>COMPRA MEXICO</t>
  </si>
  <si>
    <t>RESGUARDO CONSUMO</t>
  </si>
  <si>
    <t xml:space="preserve"> </t>
  </si>
  <si>
    <t>FECHA</t>
  </si>
  <si>
    <t>COMPRA REGIONAL</t>
  </si>
  <si>
    <t>COMBUSTIBLES Y ACEITES</t>
  </si>
  <si>
    <t>COMPRA LOCAL</t>
  </si>
  <si>
    <t xml:space="preserve">REFACCIONES </t>
  </si>
  <si>
    <t>FRENTE</t>
  </si>
  <si>
    <t>MATERIALES DE CONSTRUCCION</t>
  </si>
  <si>
    <t>LUGAR DE COMPRA</t>
  </si>
  <si>
    <t>GRUPO DE SUMINISTRO</t>
  </si>
  <si>
    <t>PROYECTO</t>
  </si>
  <si>
    <t>NUM DE REQUISICION</t>
  </si>
  <si>
    <t xml:space="preserve">AV.  HOMERO No. 538 Int. PISO 9, COLONIA POLANCO V SECCION, LOC. MIGUEL HIDALGO, CDMX, C.P. 11560                                                            RFC TBT170816U42                   TEL 774  688 1053                     </t>
  </si>
  <si>
    <t>TRITURADOS BASÁLTICOS TEPETLAOXTOC</t>
  </si>
  <si>
    <t xml:space="preserve">O R D E N   D E   C O M P R A. </t>
  </si>
  <si>
    <t>ANVERSO</t>
  </si>
  <si>
    <t xml:space="preserve">HOJA No.   1        DE: 2   </t>
  </si>
  <si>
    <t>PEDIDO NUM</t>
  </si>
  <si>
    <t xml:space="preserve">EMPRESA : </t>
  </si>
  <si>
    <t xml:space="preserve">CLIENTE O PROVEEDOR:                                                                                           </t>
  </si>
  <si>
    <t>FECHA DE PEDIDO :</t>
  </si>
  <si>
    <t xml:space="preserve">DIRECCION : </t>
  </si>
  <si>
    <t>AVENIDA HOMERO NO. 530, INT. PISO 9 COL. POLANCO V SECCION, LOC. MIGUEL HIDALGO, CDMX.</t>
  </si>
  <si>
    <t>DIRECCION :</t>
  </si>
  <si>
    <t xml:space="preserve">NO. REQUISICION </t>
  </si>
  <si>
    <t xml:space="preserve">R.F.C. :        </t>
  </si>
  <si>
    <t>TBT170816U42</t>
  </si>
  <si>
    <t xml:space="preserve">R.F.C. : </t>
  </si>
  <si>
    <t xml:space="preserve">ENTREGAR EN : </t>
  </si>
  <si>
    <t>CONDICIONES DE PAGO :</t>
  </si>
  <si>
    <t>FACTURA</t>
  </si>
  <si>
    <t xml:space="preserve">FLETE : </t>
  </si>
  <si>
    <t xml:space="preserve">T. ENTREGA : </t>
  </si>
  <si>
    <t>REPRESENTANTE :</t>
  </si>
  <si>
    <t>PRECIO UNITARIO</t>
  </si>
  <si>
    <t>TOTAL</t>
  </si>
  <si>
    <t>CONTACTO</t>
  </si>
  <si>
    <t>TELÉFONO</t>
  </si>
  <si>
    <t>1.- ELABORO</t>
  </si>
  <si>
    <t>2.-REVISO</t>
  </si>
  <si>
    <t>3.-AUTORIZO</t>
  </si>
  <si>
    <t>C.P. KARINA HERNANDEZ C.</t>
  </si>
  <si>
    <t>ING. GERMAN SAMPERIO MENDOZA</t>
  </si>
  <si>
    <t>SUBTOTAL</t>
  </si>
  <si>
    <t>CLIENTE O PROVEEDOR</t>
  </si>
  <si>
    <t>IVA</t>
  </si>
  <si>
    <t>IVA RET</t>
  </si>
  <si>
    <t>ING. SALVADOR RAMOS LARA</t>
  </si>
  <si>
    <t>ISR RET</t>
  </si>
  <si>
    <t>SOLICITO</t>
  </si>
  <si>
    <t xml:space="preserve">                                   REVISO</t>
  </si>
  <si>
    <t>REPRESENTANTE LEGAL</t>
  </si>
  <si>
    <t xml:space="preserve">TOTAL </t>
  </si>
  <si>
    <t xml:space="preserve">N° PARTE </t>
  </si>
  <si>
    <t>ING. OTHONIEL GONZALEZ RUIZ</t>
  </si>
  <si>
    <t>Superintendente de Maquinaria</t>
  </si>
  <si>
    <t>Ing. Othoniel Gonzalez Ruiz</t>
  </si>
  <si>
    <t>CONTRAPAGO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</si>
</sst>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;\-0;;@"/>
  </numFmts>
  <fonts count="24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sz val="10"/>
      <name val="Arial Unicode MS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8"/>
      <color indexed="8"/>
      <name val="Tahoma"/>
      <family val="2"/>
    </font>
    <font>
      <sz val="9"/>
      <name val="Arial"/>
      <family val="2"/>
    </font>
    <font>
      <b/>
      <sz val="8"/>
      <color theme="0"/>
      <name val="Arial"/>
      <family val="2"/>
    </font>
    <font>
      <b/>
      <sz val="9"/>
      <name val="Helv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0.34998626667073579"/>
        <bgColor indexed="64"/>
      </patternFill>
    </fill>
  </fills>
  <borders count="83">
    <border>
      <left/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56"/>
      </left>
      <right/>
      <top style="double">
        <color indexed="56"/>
      </top>
      <bottom/>
      <diagonal/>
    </border>
    <border>
      <left/>
      <right/>
      <top style="double">
        <color indexed="56"/>
      </top>
      <bottom/>
      <diagonal/>
    </border>
    <border>
      <left/>
      <right style="double">
        <color indexed="64"/>
      </right>
      <top style="double">
        <color indexed="56"/>
      </top>
      <bottom/>
      <diagonal/>
    </border>
    <border>
      <left style="double">
        <color indexed="56"/>
      </left>
      <right/>
      <top/>
      <bottom/>
      <diagonal/>
    </border>
    <border>
      <left/>
      <right/>
      <top/>
      <bottom style="medium">
        <color indexed="56"/>
      </bottom>
      <diagonal/>
    </border>
    <border>
      <left/>
      <right style="double">
        <color indexed="64"/>
      </right>
      <top/>
      <bottom style="medium">
        <color indexed="56"/>
      </bottom>
      <diagonal/>
    </border>
    <border>
      <left style="double">
        <color indexed="64"/>
      </left>
      <right/>
      <top/>
      <bottom/>
      <diagonal/>
    </border>
    <border>
      <left style="medium">
        <color indexed="56"/>
      </left>
      <right/>
      <top style="medium">
        <color indexed="56"/>
      </top>
      <bottom style="thin">
        <color indexed="64"/>
      </bottom>
      <diagonal/>
    </border>
    <border>
      <left/>
      <right style="double">
        <color indexed="64"/>
      </right>
      <top style="medium">
        <color indexed="56"/>
      </top>
      <bottom style="thin">
        <color indexed="64"/>
      </bottom>
      <diagonal/>
    </border>
    <border>
      <left style="double">
        <color indexed="56"/>
      </left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 style="medium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64"/>
      </right>
      <top style="medium">
        <color indexed="56"/>
      </top>
      <bottom/>
      <diagonal/>
    </border>
    <border>
      <left style="medium">
        <color indexed="64"/>
      </left>
      <right/>
      <top style="medium">
        <color indexed="56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56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double">
        <color indexed="56"/>
      </bottom>
      <diagonal/>
    </border>
    <border>
      <left/>
      <right/>
      <top style="thin">
        <color indexed="64"/>
      </top>
      <bottom style="double">
        <color indexed="56"/>
      </bottom>
      <diagonal/>
    </border>
    <border>
      <left/>
      <right style="medium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/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56"/>
      </right>
      <top style="thin">
        <color indexed="64"/>
      </top>
      <bottom/>
      <diagonal/>
    </border>
    <border>
      <left/>
      <right style="thin">
        <color indexed="56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56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/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43" fontId="19" fillId="0" borderId="0" applyFont="0" applyFill="0" applyBorder="0" applyAlignment="0" applyProtection="0"/>
    <xf numFmtId="0" fontId="1" fillId="0" borderId="0"/>
  </cellStyleXfs>
  <cellXfs count="24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0" xfId="2" applyBorder="1"/>
    <xf numFmtId="0" fontId="0" fillId="0" borderId="0" xfId="3" applyFont="1"/>
    <xf numFmtId="0" fontId="2" fillId="0" borderId="0" xfId="3"/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0" fillId="0" borderId="26" xfId="0" applyBorder="1"/>
    <xf numFmtId="0" fontId="3" fillId="0" borderId="12" xfId="1" applyNumberFormat="1" applyFont="1" applyBorder="1" applyAlignment="1">
      <alignment horizontal="center" vertical="center"/>
    </xf>
    <xf numFmtId="0" fontId="2" fillId="0" borderId="0" xfId="3" applyAlignment="1">
      <alignment horizontal="center"/>
    </xf>
    <xf numFmtId="0" fontId="2" fillId="0" borderId="23" xfId="3" applyBorder="1"/>
    <xf numFmtId="0" fontId="2" fillId="0" borderId="27" xfId="3" applyBorder="1"/>
    <xf numFmtId="0" fontId="2" fillId="0" borderId="28" xfId="3" applyBorder="1"/>
    <xf numFmtId="0" fontId="14" fillId="0" borderId="28" xfId="3" applyFont="1" applyBorder="1"/>
    <xf numFmtId="0" fontId="2" fillId="0" borderId="28" xfId="3" applyBorder="1" applyAlignment="1">
      <alignment horizontal="center"/>
    </xf>
    <xf numFmtId="0" fontId="2" fillId="0" borderId="29" xfId="3" applyBorder="1"/>
    <xf numFmtId="0" fontId="15" fillId="2" borderId="30" xfId="3" applyFont="1" applyFill="1" applyBorder="1" applyAlignment="1">
      <alignment wrapText="1"/>
    </xf>
    <xf numFmtId="0" fontId="15" fillId="2" borderId="0" xfId="3" applyFont="1" applyFill="1" applyAlignment="1">
      <alignment wrapText="1"/>
    </xf>
    <xf numFmtId="0" fontId="17" fillId="2" borderId="33" xfId="3" applyFont="1" applyFill="1" applyBorder="1" applyAlignment="1">
      <alignment wrapText="1"/>
    </xf>
    <xf numFmtId="0" fontId="2" fillId="0" borderId="30" xfId="3" applyBorder="1"/>
    <xf numFmtId="0" fontId="14" fillId="0" borderId="0" xfId="3" applyFont="1"/>
    <xf numFmtId="0" fontId="14" fillId="0" borderId="0" xfId="3" applyFont="1" applyAlignment="1">
      <alignment horizontal="center"/>
    </xf>
    <xf numFmtId="0" fontId="18" fillId="0" borderId="34" xfId="3" applyFont="1" applyBorder="1"/>
    <xf numFmtId="0" fontId="14" fillId="0" borderId="35" xfId="3" applyFont="1" applyBorder="1"/>
    <xf numFmtId="0" fontId="2" fillId="0" borderId="36" xfId="3" applyBorder="1"/>
    <xf numFmtId="0" fontId="2" fillId="0" borderId="31" xfId="3" applyBorder="1"/>
    <xf numFmtId="0" fontId="2" fillId="0" borderId="31" xfId="3" applyBorder="1" applyAlignment="1">
      <alignment horizontal="center"/>
    </xf>
    <xf numFmtId="0" fontId="2" fillId="0" borderId="37" xfId="3" applyBorder="1"/>
    <xf numFmtId="0" fontId="6" fillId="0" borderId="0" xfId="3" applyFont="1"/>
    <xf numFmtId="14" fontId="18" fillId="0" borderId="0" xfId="3" applyNumberFormat="1" applyFont="1" applyAlignment="1">
      <alignment horizontal="center"/>
    </xf>
    <xf numFmtId="0" fontId="18" fillId="0" borderId="53" xfId="3" applyFont="1" applyBorder="1" applyAlignment="1">
      <alignment horizontal="left" vertical="center"/>
    </xf>
    <xf numFmtId="0" fontId="18" fillId="0" borderId="13" xfId="3" applyFont="1" applyBorder="1"/>
    <xf numFmtId="0" fontId="18" fillId="0" borderId="13" xfId="3" applyFont="1" applyBorder="1" applyAlignment="1">
      <alignment horizontal="center"/>
    </xf>
    <xf numFmtId="0" fontId="18" fillId="0" borderId="54" xfId="3" applyFont="1" applyBorder="1"/>
    <xf numFmtId="0" fontId="18" fillId="0" borderId="44" xfId="3" applyFont="1" applyBorder="1" applyAlignment="1">
      <alignment vertical="center"/>
    </xf>
    <xf numFmtId="49" fontId="14" fillId="0" borderId="0" xfId="3" applyNumberFormat="1" applyFont="1" applyAlignment="1">
      <alignment horizontal="center"/>
    </xf>
    <xf numFmtId="0" fontId="2" fillId="0" borderId="55" xfId="3" applyBorder="1"/>
    <xf numFmtId="0" fontId="2" fillId="0" borderId="56" xfId="3" applyBorder="1"/>
    <xf numFmtId="0" fontId="2" fillId="0" borderId="56" xfId="3" applyBorder="1" applyAlignment="1">
      <alignment horizontal="center"/>
    </xf>
    <xf numFmtId="0" fontId="2" fillId="0" borderId="57" xfId="3" applyBorder="1"/>
    <xf numFmtId="0" fontId="18" fillId="0" borderId="58" xfId="3" applyFont="1" applyBorder="1" applyAlignment="1">
      <alignment vertical="center"/>
    </xf>
    <xf numFmtId="0" fontId="18" fillId="0" borderId="58" xfId="3" applyFont="1" applyBorder="1"/>
    <xf numFmtId="0" fontId="14" fillId="0" borderId="59" xfId="3" applyFont="1" applyBorder="1"/>
    <xf numFmtId="0" fontId="18" fillId="0" borderId="60" xfId="3" applyFont="1" applyBorder="1" applyAlignment="1">
      <alignment horizontal="center"/>
    </xf>
    <xf numFmtId="0" fontId="18" fillId="0" borderId="61" xfId="3" applyFont="1" applyBorder="1" applyAlignment="1">
      <alignment horizontal="center"/>
    </xf>
    <xf numFmtId="0" fontId="18" fillId="0" borderId="65" xfId="3" applyFont="1" applyBorder="1" applyAlignment="1">
      <alignment horizontal="center"/>
    </xf>
    <xf numFmtId="0" fontId="18" fillId="0" borderId="0" xfId="3" applyFont="1" applyAlignment="1">
      <alignment horizontal="center"/>
    </xf>
    <xf numFmtId="0" fontId="2" fillId="0" borderId="0" xfId="3" applyAlignment="1">
      <alignment vertical="center"/>
    </xf>
    <xf numFmtId="0" fontId="3" fillId="0" borderId="17" xfId="3" applyFont="1" applyBorder="1" applyAlignment="1">
      <alignment horizontal="center" vertical="center"/>
    </xf>
    <xf numFmtId="44" fontId="3" fillId="0" borderId="17" xfId="3" applyNumberFormat="1" applyFont="1" applyBorder="1" applyAlignment="1">
      <alignment vertical="center"/>
    </xf>
    <xf numFmtId="43" fontId="3" fillId="0" borderId="17" xfId="4" applyFont="1" applyBorder="1" applyAlignment="1">
      <alignment vertical="center"/>
    </xf>
    <xf numFmtId="43" fontId="3" fillId="0" borderId="0" xfId="4" applyFont="1" applyBorder="1" applyAlignment="1">
      <alignment vertical="center"/>
    </xf>
    <xf numFmtId="0" fontId="3" fillId="0" borderId="66" xfId="3" applyFont="1" applyBorder="1" applyAlignment="1">
      <alignment horizontal="center"/>
    </xf>
    <xf numFmtId="0" fontId="2" fillId="0" borderId="22" xfId="3" applyBorder="1" applyAlignment="1">
      <alignment horizontal="center"/>
    </xf>
    <xf numFmtId="44" fontId="3" fillId="0" borderId="22" xfId="3" applyNumberFormat="1" applyFont="1" applyBorder="1"/>
    <xf numFmtId="43" fontId="3" fillId="0" borderId="0" xfId="4" applyFont="1" applyBorder="1"/>
    <xf numFmtId="0" fontId="3" fillId="0" borderId="22" xfId="3" applyFont="1" applyBorder="1"/>
    <xf numFmtId="0" fontId="2" fillId="0" borderId="66" xfId="3" applyBorder="1" applyAlignment="1">
      <alignment horizontal="center"/>
    </xf>
    <xf numFmtId="0" fontId="3" fillId="0" borderId="66" xfId="5" applyFont="1" applyBorder="1"/>
    <xf numFmtId="0" fontId="3" fillId="0" borderId="13" xfId="5" applyFont="1" applyBorder="1"/>
    <xf numFmtId="0" fontId="3" fillId="0" borderId="13" xfId="3" applyFont="1" applyBorder="1"/>
    <xf numFmtId="0" fontId="18" fillId="0" borderId="15" xfId="3" applyFont="1" applyBorder="1" applyAlignment="1">
      <alignment horizontal="right" vertical="distributed" wrapText="1"/>
    </xf>
    <xf numFmtId="0" fontId="18" fillId="0" borderId="22" xfId="3" applyFont="1" applyBorder="1" applyAlignment="1">
      <alignment horizontal="center"/>
    </xf>
    <xf numFmtId="0" fontId="3" fillId="0" borderId="16" xfId="3" applyFont="1" applyBorder="1" applyAlignment="1">
      <alignment vertical="distributed" wrapText="1"/>
    </xf>
    <xf numFmtId="0" fontId="18" fillId="0" borderId="15" xfId="3" applyFont="1" applyBorder="1" applyAlignment="1">
      <alignment horizontal="right"/>
    </xf>
    <xf numFmtId="0" fontId="2" fillId="0" borderId="17" xfId="3" applyBorder="1" applyAlignment="1">
      <alignment horizontal="center"/>
    </xf>
    <xf numFmtId="0" fontId="20" fillId="0" borderId="0" xfId="5" applyFont="1"/>
    <xf numFmtId="0" fontId="18" fillId="0" borderId="13" xfId="3" applyFont="1" applyBorder="1" applyAlignment="1">
      <alignment horizontal="right"/>
    </xf>
    <xf numFmtId="0" fontId="20" fillId="0" borderId="66" xfId="5" applyFont="1" applyBorder="1"/>
    <xf numFmtId="0" fontId="3" fillId="0" borderId="16" xfId="3" applyFont="1" applyBorder="1"/>
    <xf numFmtId="0" fontId="3" fillId="0" borderId="17" xfId="3" applyFont="1" applyBorder="1"/>
    <xf numFmtId="0" fontId="20" fillId="0" borderId="16" xfId="5" applyFont="1" applyBorder="1"/>
    <xf numFmtId="0" fontId="3" fillId="0" borderId="22" xfId="3" applyFont="1" applyBorder="1" applyAlignment="1">
      <alignment horizontal="center"/>
    </xf>
    <xf numFmtId="4" fontId="3" fillId="0" borderId="69" xfId="3" applyNumberFormat="1" applyFont="1" applyBorder="1"/>
    <xf numFmtId="4" fontId="3" fillId="0" borderId="0" xfId="3" applyNumberFormat="1" applyFont="1"/>
    <xf numFmtId="44" fontId="3" fillId="0" borderId="69" xfId="3" applyNumberFormat="1" applyFont="1" applyBorder="1"/>
    <xf numFmtId="0" fontId="2" fillId="5" borderId="33" xfId="3" applyFill="1" applyBorder="1"/>
    <xf numFmtId="0" fontId="2" fillId="5" borderId="0" xfId="3" applyFill="1"/>
    <xf numFmtId="0" fontId="2" fillId="5" borderId="26" xfId="3" applyFill="1" applyBorder="1" applyAlignment="1">
      <alignment horizontal="center"/>
    </xf>
    <xf numFmtId="0" fontId="2" fillId="5" borderId="23" xfId="3" applyFill="1" applyBorder="1"/>
    <xf numFmtId="0" fontId="2" fillId="0" borderId="13" xfId="3" applyBorder="1"/>
    <xf numFmtId="44" fontId="18" fillId="0" borderId="22" xfId="3" applyNumberFormat="1" applyFont="1" applyBorder="1" applyAlignment="1">
      <alignment vertical="top"/>
    </xf>
    <xf numFmtId="44" fontId="18" fillId="0" borderId="69" xfId="3" applyNumberFormat="1" applyFont="1" applyBorder="1"/>
    <xf numFmtId="4" fontId="18" fillId="0" borderId="0" xfId="3" applyNumberFormat="1" applyFont="1"/>
    <xf numFmtId="0" fontId="2" fillId="0" borderId="19" xfId="3" applyBorder="1"/>
    <xf numFmtId="44" fontId="18" fillId="0" borderId="22" xfId="3" applyNumberFormat="1" applyFont="1" applyBorder="1" applyAlignment="1">
      <alignment horizontal="left" vertical="center"/>
    </xf>
    <xf numFmtId="44" fontId="18" fillId="0" borderId="69" xfId="4" applyNumberFormat="1" applyFont="1" applyBorder="1" applyAlignment="1">
      <alignment horizontal="right"/>
    </xf>
    <xf numFmtId="43" fontId="18" fillId="0" borderId="0" xfId="4" applyFont="1" applyBorder="1" applyAlignment="1">
      <alignment horizontal="right"/>
    </xf>
    <xf numFmtId="0" fontId="2" fillId="0" borderId="67" xfId="3" applyBorder="1"/>
    <xf numFmtId="44" fontId="18" fillId="0" borderId="22" xfId="3" applyNumberFormat="1" applyFont="1" applyBorder="1" applyAlignment="1">
      <alignment vertical="center"/>
    </xf>
    <xf numFmtId="0" fontId="18" fillId="0" borderId="68" xfId="3" applyFont="1" applyBorder="1" applyAlignment="1">
      <alignment horizontal="center"/>
    </xf>
    <xf numFmtId="0" fontId="18" fillId="0" borderId="19" xfId="3" applyFont="1" applyBorder="1" applyAlignment="1">
      <alignment horizontal="center"/>
    </xf>
    <xf numFmtId="0" fontId="18" fillId="0" borderId="20" xfId="3" applyFont="1" applyBorder="1" applyAlignment="1">
      <alignment horizontal="center"/>
    </xf>
    <xf numFmtId="0" fontId="18" fillId="0" borderId="18" xfId="3" applyFont="1" applyBorder="1" applyAlignment="1">
      <alignment horizontal="center"/>
    </xf>
    <xf numFmtId="0" fontId="18" fillId="0" borderId="72" xfId="3" applyFont="1" applyBorder="1" applyAlignment="1">
      <alignment horizontal="center"/>
    </xf>
    <xf numFmtId="0" fontId="2" fillId="0" borderId="33" xfId="3" applyBorder="1"/>
    <xf numFmtId="0" fontId="2" fillId="0" borderId="26" xfId="3" applyBorder="1" applyAlignment="1">
      <alignment horizontal="center"/>
    </xf>
    <xf numFmtId="0" fontId="21" fillId="0" borderId="0" xfId="3" applyFont="1" applyAlignment="1">
      <alignment horizontal="center"/>
    </xf>
    <xf numFmtId="0" fontId="6" fillId="0" borderId="23" xfId="3" applyFont="1" applyBorder="1"/>
    <xf numFmtId="0" fontId="3" fillId="0" borderId="79" xfId="3" applyFont="1" applyBorder="1"/>
    <xf numFmtId="44" fontId="22" fillId="6" borderId="80" xfId="3" applyNumberFormat="1" applyFont="1" applyFill="1" applyBorder="1" applyAlignment="1">
      <alignment vertical="center"/>
    </xf>
    <xf numFmtId="44" fontId="22" fillId="6" borderId="81" xfId="4" applyNumberFormat="1" applyFont="1" applyFill="1" applyBorder="1" applyAlignment="1">
      <alignment horizontal="right"/>
    </xf>
    <xf numFmtId="0" fontId="23" fillId="0" borderId="82" xfId="3" applyFont="1" applyBorder="1" applyAlignment="1">
      <alignment horizontal="right"/>
    </xf>
    <xf numFmtId="0" fontId="23" fillId="0" borderId="0" xfId="3" applyFont="1" applyAlignment="1">
      <alignment horizontal="right"/>
    </xf>
    <xf numFmtId="164" fontId="3" fillId="0" borderId="17" xfId="3" applyNumberFormat="1" applyFont="1" applyBorder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4" borderId="0" xfId="3" applyFont="1" applyFill="1" applyAlignment="1">
      <alignment horizontal="center" wrapText="1"/>
    </xf>
    <xf numFmtId="0" fontId="17" fillId="2" borderId="31" xfId="3" applyFont="1" applyFill="1" applyBorder="1" applyAlignment="1">
      <alignment horizontal="center" wrapText="1"/>
    </xf>
    <xf numFmtId="0" fontId="17" fillId="2" borderId="32" xfId="3" applyFont="1" applyFill="1" applyBorder="1" applyAlignment="1">
      <alignment horizontal="center" wrapText="1"/>
    </xf>
    <xf numFmtId="0" fontId="6" fillId="0" borderId="38" xfId="3" applyFont="1" applyBorder="1" applyAlignment="1">
      <alignment horizontal="center"/>
    </xf>
    <xf numFmtId="0" fontId="6" fillId="0" borderId="39" xfId="3" applyFont="1" applyBorder="1" applyAlignment="1">
      <alignment horizontal="center"/>
    </xf>
    <xf numFmtId="0" fontId="18" fillId="0" borderId="40" xfId="3" applyFont="1" applyBorder="1" applyAlignment="1">
      <alignment horizontal="left" vertical="center"/>
    </xf>
    <xf numFmtId="0" fontId="18" fillId="0" borderId="45" xfId="3" applyFont="1" applyBorder="1" applyAlignment="1">
      <alignment horizontal="left" vertical="center"/>
    </xf>
    <xf numFmtId="0" fontId="18" fillId="0" borderId="41" xfId="3" applyFont="1" applyBorder="1" applyAlignment="1">
      <alignment horizontal="left" vertical="center"/>
    </xf>
    <xf numFmtId="0" fontId="18" fillId="0" borderId="42" xfId="3" applyFont="1" applyBorder="1" applyAlignment="1">
      <alignment horizontal="left" vertical="center"/>
    </xf>
    <xf numFmtId="0" fontId="18" fillId="0" borderId="15" xfId="3" applyFont="1" applyBorder="1" applyAlignment="1">
      <alignment horizontal="left" vertical="center"/>
    </xf>
    <xf numFmtId="0" fontId="18" fillId="0" borderId="46" xfId="3" applyFont="1" applyBorder="1" applyAlignment="1">
      <alignment horizontal="left" vertical="center"/>
    </xf>
    <xf numFmtId="0" fontId="18" fillId="0" borderId="43" xfId="3" applyFont="1" applyBorder="1" applyAlignment="1">
      <alignment horizontal="left" vertical="top" wrapText="1"/>
    </xf>
    <xf numFmtId="0" fontId="18" fillId="0" borderId="41" xfId="3" applyFont="1" applyBorder="1" applyAlignment="1">
      <alignment horizontal="left" vertical="top" wrapText="1"/>
    </xf>
    <xf numFmtId="0" fontId="18" fillId="0" borderId="42" xfId="3" applyFont="1" applyBorder="1" applyAlignment="1">
      <alignment horizontal="left" vertical="top" wrapText="1"/>
    </xf>
    <xf numFmtId="0" fontId="18" fillId="0" borderId="44" xfId="3" applyFont="1" applyBorder="1" applyAlignment="1">
      <alignment horizontal="center" vertical="top"/>
    </xf>
    <xf numFmtId="0" fontId="18" fillId="0" borderId="39" xfId="3" applyFont="1" applyBorder="1" applyAlignment="1">
      <alignment horizontal="center" vertical="top"/>
    </xf>
    <xf numFmtId="0" fontId="18" fillId="0" borderId="47" xfId="3" applyFont="1" applyBorder="1" applyAlignment="1">
      <alignment horizontal="left" vertical="top" wrapText="1"/>
    </xf>
    <xf numFmtId="0" fontId="18" fillId="0" borderId="15" xfId="3" applyFont="1" applyBorder="1" applyAlignment="1">
      <alignment horizontal="left" vertical="top" wrapText="1"/>
    </xf>
    <xf numFmtId="0" fontId="18" fillId="0" borderId="46" xfId="3" applyFont="1" applyBorder="1" applyAlignment="1">
      <alignment horizontal="left" vertical="top" wrapText="1"/>
    </xf>
    <xf numFmtId="0" fontId="18" fillId="0" borderId="48" xfId="3" applyFont="1" applyBorder="1" applyAlignment="1">
      <alignment horizontal="center" vertical="top"/>
    </xf>
    <xf numFmtId="0" fontId="18" fillId="0" borderId="49" xfId="3" applyFont="1" applyBorder="1" applyAlignment="1">
      <alignment horizontal="center" vertical="top"/>
    </xf>
    <xf numFmtId="0" fontId="18" fillId="0" borderId="50" xfId="3" applyFont="1" applyBorder="1" applyAlignment="1">
      <alignment horizontal="left" vertical="center"/>
    </xf>
    <xf numFmtId="0" fontId="18" fillId="0" borderId="19" xfId="3" applyFont="1" applyBorder="1" applyAlignment="1">
      <alignment horizontal="left" wrapText="1"/>
    </xf>
    <xf numFmtId="0" fontId="18" fillId="0" borderId="51" xfId="3" applyFont="1" applyBorder="1" applyAlignment="1">
      <alignment horizontal="left" wrapText="1"/>
    </xf>
    <xf numFmtId="0" fontId="18" fillId="0" borderId="15" xfId="3" applyFont="1" applyBorder="1" applyAlignment="1">
      <alignment horizontal="left" wrapText="1"/>
    </xf>
    <xf numFmtId="0" fontId="18" fillId="0" borderId="46" xfId="3" applyFont="1" applyBorder="1" applyAlignment="1">
      <alignment horizontal="left" wrapText="1"/>
    </xf>
    <xf numFmtId="0" fontId="18" fillId="0" borderId="48" xfId="3" applyFont="1" applyBorder="1" applyAlignment="1">
      <alignment horizontal="left" vertical="center"/>
    </xf>
    <xf numFmtId="0" fontId="18" fillId="0" borderId="47" xfId="3" applyFont="1" applyBorder="1" applyAlignment="1">
      <alignment horizontal="left" vertical="center"/>
    </xf>
    <xf numFmtId="14" fontId="18" fillId="0" borderId="47" xfId="3" applyNumberFormat="1" applyFont="1" applyBorder="1" applyAlignment="1">
      <alignment horizontal="center"/>
    </xf>
    <xf numFmtId="14" fontId="18" fillId="0" borderId="52" xfId="3" applyNumberFormat="1" applyFont="1" applyBorder="1" applyAlignment="1">
      <alignment horizontal="center"/>
    </xf>
    <xf numFmtId="0" fontId="18" fillId="0" borderId="48" xfId="3" applyFont="1" applyBorder="1" applyAlignment="1">
      <alignment horizontal="center"/>
    </xf>
    <xf numFmtId="0" fontId="18" fillId="0" borderId="49" xfId="3" applyFont="1" applyBorder="1" applyAlignment="1">
      <alignment horizontal="center"/>
    </xf>
    <xf numFmtId="0" fontId="18" fillId="0" borderId="13" xfId="3" applyFont="1" applyBorder="1" applyAlignment="1">
      <alignment horizontal="left"/>
    </xf>
    <xf numFmtId="0" fontId="18" fillId="0" borderId="54" xfId="3" applyFont="1" applyBorder="1" applyAlignment="1">
      <alignment horizontal="left"/>
    </xf>
    <xf numFmtId="0" fontId="14" fillId="0" borderId="47" xfId="3" applyFont="1" applyBorder="1" applyAlignment="1">
      <alignment horizontal="center"/>
    </xf>
    <xf numFmtId="0" fontId="14" fillId="0" borderId="52" xfId="3" applyFont="1" applyBorder="1" applyAlignment="1">
      <alignment horizontal="center"/>
    </xf>
    <xf numFmtId="0" fontId="18" fillId="0" borderId="13" xfId="3" applyFont="1" applyBorder="1" applyAlignment="1">
      <alignment horizontal="left" vertical="center"/>
    </xf>
    <xf numFmtId="0" fontId="18" fillId="0" borderId="54" xfId="3" applyFont="1" applyBorder="1" applyAlignment="1">
      <alignment horizontal="left" vertical="center"/>
    </xf>
    <xf numFmtId="0" fontId="2" fillId="0" borderId="47" xfId="3" applyBorder="1" applyAlignment="1">
      <alignment horizontal="center"/>
    </xf>
    <xf numFmtId="0" fontId="2" fillId="0" borderId="52" xfId="3" applyBorder="1" applyAlignment="1">
      <alignment horizontal="center"/>
    </xf>
    <xf numFmtId="0" fontId="14" fillId="0" borderId="13" xfId="3" applyFont="1" applyBorder="1" applyAlignment="1">
      <alignment horizontal="left"/>
    </xf>
    <xf numFmtId="0" fontId="14" fillId="0" borderId="54" xfId="3" applyFont="1" applyBorder="1" applyAlignment="1">
      <alignment horizontal="left"/>
    </xf>
    <xf numFmtId="164" fontId="3" fillId="0" borderId="17" xfId="3" applyNumberFormat="1" applyFont="1" applyBorder="1" applyAlignment="1">
      <alignment horizontal="left" vertical="center" wrapText="1"/>
    </xf>
    <xf numFmtId="0" fontId="14" fillId="0" borderId="56" xfId="3" applyFont="1" applyBorder="1" applyAlignment="1">
      <alignment horizontal="left"/>
    </xf>
    <xf numFmtId="0" fontId="14" fillId="0" borderId="57" xfId="3" applyFont="1" applyBorder="1" applyAlignment="1">
      <alignment horizontal="left"/>
    </xf>
    <xf numFmtId="49" fontId="18" fillId="0" borderId="62" xfId="3" applyNumberFormat="1" applyFont="1" applyBorder="1" applyAlignment="1">
      <alignment horizontal="center" vertical="center"/>
    </xf>
    <xf numFmtId="49" fontId="18" fillId="0" borderId="63" xfId="3" applyNumberFormat="1" applyFont="1" applyBorder="1" applyAlignment="1">
      <alignment horizontal="center" vertical="center"/>
    </xf>
    <xf numFmtId="49" fontId="18" fillId="0" borderId="64" xfId="3" applyNumberFormat="1" applyFont="1" applyBorder="1" applyAlignment="1">
      <alignment horizontal="center" vertical="center"/>
    </xf>
    <xf numFmtId="0" fontId="3" fillId="0" borderId="66" xfId="3" applyFont="1" applyBorder="1" applyAlignment="1">
      <alignment horizontal="center"/>
    </xf>
    <xf numFmtId="0" fontId="3" fillId="0" borderId="13" xfId="3" applyFont="1" applyBorder="1" applyAlignment="1">
      <alignment horizontal="center"/>
    </xf>
    <xf numFmtId="0" fontId="3" fillId="0" borderId="67" xfId="3" applyFont="1" applyBorder="1" applyAlignment="1">
      <alignment horizontal="center"/>
    </xf>
    <xf numFmtId="0" fontId="18" fillId="0" borderId="68" xfId="3" applyFont="1" applyBorder="1" applyAlignment="1">
      <alignment horizontal="center" wrapText="1"/>
    </xf>
    <xf numFmtId="0" fontId="18" fillId="0" borderId="19" xfId="3" applyFont="1" applyBorder="1" applyAlignment="1">
      <alignment horizontal="center" wrapText="1"/>
    </xf>
    <xf numFmtId="0" fontId="18" fillId="0" borderId="18" xfId="3" applyFont="1" applyBorder="1" applyAlignment="1">
      <alignment horizontal="center" wrapText="1"/>
    </xf>
    <xf numFmtId="0" fontId="3" fillId="5" borderId="70" xfId="3" applyFont="1" applyFill="1" applyBorder="1" applyAlignment="1">
      <alignment horizontal="center"/>
    </xf>
    <xf numFmtId="0" fontId="3" fillId="5" borderId="13" xfId="3" applyFont="1" applyFill="1" applyBorder="1" applyAlignment="1">
      <alignment horizontal="center"/>
    </xf>
    <xf numFmtId="0" fontId="3" fillId="5" borderId="67" xfId="3" applyFont="1" applyFill="1" applyBorder="1" applyAlignment="1">
      <alignment horizontal="center"/>
    </xf>
    <xf numFmtId="0" fontId="18" fillId="5" borderId="33" xfId="3" applyFont="1" applyFill="1" applyBorder="1" applyAlignment="1">
      <alignment horizontal="center"/>
    </xf>
    <xf numFmtId="0" fontId="18" fillId="5" borderId="0" xfId="3" applyFont="1" applyFill="1" applyAlignment="1">
      <alignment horizontal="center"/>
    </xf>
    <xf numFmtId="0" fontId="18" fillId="5" borderId="20" xfId="3" applyFont="1" applyFill="1" applyBorder="1" applyAlignment="1">
      <alignment horizontal="center"/>
    </xf>
    <xf numFmtId="0" fontId="18" fillId="5" borderId="19" xfId="3" applyFont="1" applyFill="1" applyBorder="1" applyAlignment="1">
      <alignment horizontal="center"/>
    </xf>
    <xf numFmtId="0" fontId="18" fillId="5" borderId="18" xfId="3" applyFont="1" applyFill="1" applyBorder="1" applyAlignment="1">
      <alignment horizontal="center"/>
    </xf>
    <xf numFmtId="0" fontId="18" fillId="5" borderId="23" xfId="3" applyFont="1" applyFill="1" applyBorder="1" applyAlignment="1">
      <alignment horizontal="center"/>
    </xf>
    <xf numFmtId="0" fontId="3" fillId="0" borderId="13" xfId="3" applyFont="1" applyBorder="1" applyAlignment="1">
      <alignment horizontal="left" vertical="distributed" wrapText="1"/>
    </xf>
    <xf numFmtId="0" fontId="3" fillId="0" borderId="67" xfId="3" applyFont="1" applyBorder="1" applyAlignment="1">
      <alignment horizontal="left" vertical="distributed" wrapText="1"/>
    </xf>
    <xf numFmtId="0" fontId="18" fillId="5" borderId="16" xfId="3" applyFont="1" applyFill="1" applyBorder="1" applyAlignment="1">
      <alignment horizontal="center"/>
    </xf>
    <xf numFmtId="0" fontId="18" fillId="5" borderId="15" xfId="3" applyFont="1" applyFill="1" applyBorder="1" applyAlignment="1">
      <alignment horizontal="center"/>
    </xf>
    <xf numFmtId="0" fontId="18" fillId="5" borderId="14" xfId="3" applyFont="1" applyFill="1" applyBorder="1" applyAlignment="1">
      <alignment horizontal="center"/>
    </xf>
    <xf numFmtId="0" fontId="3" fillId="0" borderId="70" xfId="3" applyFont="1" applyBorder="1" applyAlignment="1">
      <alignment horizontal="center"/>
    </xf>
    <xf numFmtId="0" fontId="6" fillId="0" borderId="0" xfId="3" applyFont="1" applyAlignment="1">
      <alignment horizontal="center"/>
    </xf>
    <xf numFmtId="0" fontId="6" fillId="0" borderId="73" xfId="3" applyFont="1" applyBorder="1" applyAlignment="1">
      <alignment horizontal="center"/>
    </xf>
    <xf numFmtId="0" fontId="18" fillId="0" borderId="74" xfId="3" applyFont="1" applyBorder="1" applyAlignment="1">
      <alignment horizontal="center"/>
    </xf>
    <xf numFmtId="0" fontId="18" fillId="0" borderId="75" xfId="3" applyFont="1" applyBorder="1" applyAlignment="1">
      <alignment horizontal="center"/>
    </xf>
    <xf numFmtId="0" fontId="18" fillId="0" borderId="76" xfId="3" applyFont="1" applyBorder="1" applyAlignment="1">
      <alignment wrapText="1"/>
    </xf>
    <xf numFmtId="0" fontId="18" fillId="0" borderId="75" xfId="3" applyFont="1" applyBorder="1" applyAlignment="1">
      <alignment wrapText="1"/>
    </xf>
    <xf numFmtId="0" fontId="18" fillId="0" borderId="77" xfId="3" applyFont="1" applyBorder="1" applyAlignment="1">
      <alignment wrapText="1"/>
    </xf>
    <xf numFmtId="0" fontId="18" fillId="0" borderId="78" xfId="3" applyFont="1" applyBorder="1" applyAlignment="1">
      <alignment horizontal="center"/>
    </xf>
    <xf numFmtId="0" fontId="18" fillId="5" borderId="71" xfId="3" applyFont="1" applyFill="1" applyBorder="1" applyAlignment="1">
      <alignment horizontal="center"/>
    </xf>
  </cellXfs>
  <cellStyles count="6">
    <cellStyle name="Comma 2" xfId="4" xr:uid="{1C7E4F14-B0D5-453C-8F35-F4CB45053FA9}"/>
    <cellStyle name="Currency" xfId="1" builtinId="4"/>
    <cellStyle name="Hyperlink" xfId="2" builtinId="8"/>
    <cellStyle name="Normal" xfId="0" builtinId="0"/>
    <cellStyle name="Normal 2" xfId="5" xr:uid="{53679008-3008-4286-8449-55D0EE5764F5}"/>
    <cellStyle name="Normal_CIMA - 02-01 Compras Locales a Proveedores - Anexos" xfId="3" xr:uid="{989F33FF-3C49-415D-A0FC-80370EA42C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732118</xdr:colOff>
      <xdr:row>0</xdr:row>
      <xdr:rowOff>0</xdr:rowOff>
    </xdr:from>
    <xdr:ext cx="1255059" cy="1252238"/>
    <xdr:pic>
      <xdr:nvPicPr>
        <xdr:cNvPr id="2" name="Imagen 1">
          <a:extLst>
            <a:ext uri="{FF2B5EF4-FFF2-40B4-BE49-F238E27FC236}">
              <a16:creationId xmlns:a16="http://schemas.microsoft.com/office/drawing/2014/main" id="{18D7ECDE-62A6-47C6-BF36-34A4967C8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118" y="0"/>
          <a:ext cx="1255059" cy="1252238"/>
        </a:xfrm>
        <a:prstGeom prst="rect">
          <a:avLst/>
        </a:prstGeom>
      </xdr:spPr>
    </xdr:pic>
    <xdr:clientData/>
  </xdr:oneCellAnchor>
  <xdr:twoCellAnchor editAs="oneCell">
    <xdr:from>
      <xdr:col>1</xdr:col>
      <xdr:colOff>30278</xdr:colOff>
      <xdr:row>30</xdr:row>
      <xdr:rowOff>87656</xdr:rowOff>
    </xdr:from>
    <xdr:to>
      <xdr:col>3</xdr:col>
      <xdr:colOff>273843</xdr:colOff>
      <xdr:row>36</xdr:row>
      <xdr:rowOff>107154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F28BF5-0EBA-F5FC-ECDB-A402F4E14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678093" y="6000185"/>
          <a:ext cx="1102967" cy="20652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149225</xdr:colOff>
      <xdr:row>3</xdr:row>
      <xdr:rowOff>114301</xdr:rowOff>
    </xdr:from>
    <xdr:to>
      <xdr:col>10</xdr:col>
      <xdr:colOff>736603</xdr:colOff>
      <xdr:row>4</xdr:row>
      <xdr:rowOff>133350</xdr:rowOff>
    </xdr:to>
    <xdr:sp macro="" textlink="">
      <xdr:nvSpPr>
        <xdr:cNvPr id="2" name="Rectangle 23">
          <a:extLst>
            <a:ext uri="{FF2B5EF4-FFF2-40B4-BE49-F238E27FC236}">
              <a16:creationId xmlns:a16="http://schemas.microsoft.com/office/drawing/2014/main" id="{C6D9ACCE-64D7-492A-8740-178CE64E747E}"/>
            </a:ext>
          </a:extLst>
        </xdr:cNvPr>
        <xdr:cNvSpPr>
          <a:spLocks noChangeArrowheads="1"/>
        </xdr:cNvSpPr>
      </xdr:nvSpPr>
      <xdr:spPr bwMode="auto">
        <a:xfrm>
          <a:off x="2861945" y="701041"/>
          <a:ext cx="5852798" cy="18668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1000" b="1" i="1" strike="noStrike">
              <a:solidFill>
                <a:sysClr val="windowText" lastClr="000000"/>
              </a:solidFill>
              <a:latin typeface="Helv"/>
            </a:rPr>
            <a:t>VER CONDICIONES DE COMPRA  O SERVICIO PRESENTADAS AL REVERSO </a:t>
          </a:r>
        </a:p>
        <a:p>
          <a:pPr algn="ctr" rtl="0">
            <a:defRPr sz="1000"/>
          </a:pPr>
          <a:endParaRPr lang="es-MX" sz="1000" b="1" i="1" strike="noStrike">
            <a:solidFill>
              <a:srgbClr val="000000"/>
            </a:solidFill>
            <a:latin typeface="Helv"/>
          </a:endParaRPr>
        </a:p>
      </xdr:txBody>
    </xdr:sp>
    <xdr:clientData/>
  </xdr:twoCellAnchor>
  <xdr:oneCellAnchor>
    <xdr:from>
      <xdr:col>1</xdr:col>
      <xdr:colOff>770890</xdr:colOff>
      <xdr:row>1</xdr:row>
      <xdr:rowOff>48260</xdr:rowOff>
    </xdr:from>
    <xdr:ext cx="783590" cy="706120"/>
    <xdr:pic>
      <xdr:nvPicPr>
        <xdr:cNvPr id="3" name="Imagen 3">
          <a:extLst>
            <a:ext uri="{FF2B5EF4-FFF2-40B4-BE49-F238E27FC236}">
              <a16:creationId xmlns:a16="http://schemas.microsoft.com/office/drawing/2014/main" id="{89CA28EC-5647-4C71-BCC6-DFBFF07F3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410" y="223520"/>
          <a:ext cx="783590" cy="706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1</xdr:col>
      <xdr:colOff>390526</xdr:colOff>
      <xdr:row>33</xdr:row>
      <xdr:rowOff>142069</xdr:rowOff>
    </xdr:from>
    <xdr:to>
      <xdr:col>4</xdr:col>
      <xdr:colOff>19051</xdr:colOff>
      <xdr:row>39</xdr:row>
      <xdr:rowOff>150466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C8C56E2-36D6-4FBC-9A56-9ECC8B4CF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181665" y="5294530"/>
          <a:ext cx="1027572" cy="1924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26E0-84C6-462A-B6E0-B82A81C65E42}">
  <sheetPr codeName="Sheet1">
    <pageSetUpPr fitToPage="1"/>
  </sheetPr>
  <dimension ref="B2:U37"/>
  <sheetViews>
    <sheetView showGridLines="0" zoomScale="80" zoomScaleNormal="80" zoomScaleSheetLayoutView="100" workbookViewId="0">
      <selection activeCell="F62" sqref="F62"/>
    </sheetView>
  </sheetViews>
  <sheetFormatPr defaultColWidth="11.42578125" defaultRowHeight="12.75"/>
  <cols>
    <col min="1" max="1" width="2.5703125" customWidth="1"/>
    <col min="2" max="2" width="11.85546875" style="1" customWidth="1"/>
    <col min="3" max="3" width="15.5703125" style="1" customWidth="1"/>
    <col min="4" max="4" width="7.28515625" style="1" customWidth="1"/>
    <col min="5" max="5" width="6.7109375" style="1" customWidth="1"/>
    <col min="6" max="6" width="18.42578125" style="1" customWidth="1"/>
    <col min="7" max="7" width="9.7109375" style="1" customWidth="1"/>
    <col min="8" max="8" width="6.7109375" style="1" customWidth="1"/>
    <col min="9" max="9" width="13.42578125" style="1" customWidth="1"/>
    <col min="10" max="10" width="10.5703125" style="1" customWidth="1"/>
    <col min="11" max="11" width="18" style="1" customWidth="1"/>
    <col min="12" max="12" width="10.85546875" style="1" customWidth="1"/>
    <col min="13" max="13" width="12.5703125" style="1" customWidth="1"/>
    <col min="14" max="14" width="8.7109375" style="1" customWidth="1"/>
    <col min="15" max="15" width="10.42578125" style="1" customWidth="1"/>
    <col min="16" max="16" width="5.5703125" customWidth="1"/>
    <col min="17" max="17" width="15.42578125" customWidth="1"/>
    <col min="18" max="18" width="9.85546875" customWidth="1"/>
    <col min="19" max="20" width="6.7109375" customWidth="1"/>
  </cols>
  <sheetData>
    <row r="2" spans="2:15" ht="20.25" customHeight="1">
      <c r="F2" s="131" t="s">
        <v>42</v>
      </c>
      <c r="G2" s="131"/>
      <c r="H2" s="131"/>
      <c r="I2" s="131"/>
      <c r="J2" s="131"/>
      <c r="K2" s="131"/>
      <c r="L2" s="131"/>
      <c r="M2" s="131"/>
      <c r="N2" s="131"/>
      <c r="O2" s="30"/>
    </row>
    <row r="3" spans="2:15" ht="35.25" customHeight="1">
      <c r="F3" s="132" t="s">
        <v>41</v>
      </c>
      <c r="G3" s="132"/>
      <c r="H3" s="132"/>
      <c r="I3" s="132"/>
      <c r="J3" s="132"/>
      <c r="K3" s="132"/>
      <c r="L3" s="132"/>
      <c r="M3" s="132"/>
      <c r="N3" s="132"/>
      <c r="O3" s="30"/>
    </row>
    <row r="4" spans="2:15" ht="7.5" customHeight="1"/>
    <row r="5" spans="2:15" ht="15.75">
      <c r="B5" s="24"/>
      <c r="C5" s="24"/>
      <c r="D5" s="133"/>
      <c r="E5" s="133"/>
      <c r="F5" s="133"/>
      <c r="G5" s="133"/>
      <c r="H5" s="133"/>
      <c r="I5" s="133"/>
      <c r="J5" s="133"/>
      <c r="K5" s="134" t="s">
        <v>40</v>
      </c>
      <c r="L5" s="134"/>
      <c r="M5" s="134"/>
      <c r="N5" s="135"/>
      <c r="O5" s="29"/>
    </row>
    <row r="6" spans="2:15" ht="15.75">
      <c r="D6" s="133"/>
      <c r="E6" s="133"/>
      <c r="F6" s="133"/>
      <c r="G6" s="133"/>
      <c r="H6" s="133"/>
      <c r="I6" s="133"/>
      <c r="J6" s="133"/>
      <c r="K6" s="28"/>
    </row>
    <row r="7" spans="2:15">
      <c r="B7" s="25" t="s">
        <v>39</v>
      </c>
      <c r="C7" s="136"/>
      <c r="D7" s="137"/>
      <c r="E7" s="137"/>
      <c r="F7" s="137"/>
      <c r="H7" s="27" t="s">
        <v>38</v>
      </c>
      <c r="I7" s="26"/>
      <c r="J7" s="26"/>
      <c r="K7" s="26"/>
      <c r="L7" s="26"/>
      <c r="M7" s="138" t="s">
        <v>37</v>
      </c>
      <c r="N7" s="138"/>
      <c r="O7" s="138"/>
    </row>
    <row r="8" spans="2:15" ht="12.75" customHeight="1">
      <c r="B8" s="25"/>
      <c r="D8" s="139"/>
      <c r="E8" s="139"/>
      <c r="F8" s="139"/>
      <c r="H8" s="22"/>
      <c r="I8" s="21" t="s">
        <v>36</v>
      </c>
    </row>
    <row r="9" spans="2:15">
      <c r="B9" s="25" t="s">
        <v>35</v>
      </c>
      <c r="C9" s="136"/>
      <c r="D9" s="136"/>
      <c r="E9" s="136"/>
      <c r="F9" s="136"/>
      <c r="H9" s="22"/>
      <c r="I9" s="21" t="s">
        <v>34</v>
      </c>
      <c r="M9" s="24" t="s">
        <v>33</v>
      </c>
      <c r="O9" s="22"/>
    </row>
    <row r="10" spans="2:15">
      <c r="B10" s="25"/>
      <c r="H10" s="22"/>
      <c r="I10" s="21" t="s">
        <v>32</v>
      </c>
      <c r="M10" s="24" t="s">
        <v>31</v>
      </c>
      <c r="O10" s="23"/>
    </row>
    <row r="11" spans="2:15">
      <c r="B11" s="25" t="s">
        <v>30</v>
      </c>
      <c r="C11" s="140"/>
      <c r="D11" s="140"/>
      <c r="E11" s="140"/>
      <c r="F11" s="140"/>
      <c r="G11" s="1" t="s">
        <v>29</v>
      </c>
      <c r="H11" s="22"/>
      <c r="I11" s="21" t="s">
        <v>28</v>
      </c>
      <c r="M11" s="24" t="s">
        <v>27</v>
      </c>
      <c r="O11" s="23"/>
    </row>
    <row r="12" spans="2:15">
      <c r="H12" s="22"/>
      <c r="I12" s="21" t="s">
        <v>26</v>
      </c>
    </row>
    <row r="13" spans="2:15">
      <c r="H13" s="22"/>
      <c r="I13" s="21" t="s">
        <v>25</v>
      </c>
    </row>
    <row r="14" spans="2:15">
      <c r="H14" s="22"/>
      <c r="I14" s="21" t="s">
        <v>24</v>
      </c>
    </row>
    <row r="17" spans="2:21">
      <c r="B17" s="141" t="s">
        <v>23</v>
      </c>
      <c r="C17" s="20" t="s">
        <v>22</v>
      </c>
      <c r="D17" s="143" t="s">
        <v>21</v>
      </c>
      <c r="E17" s="144"/>
      <c r="F17" s="144"/>
      <c r="G17" s="144"/>
      <c r="H17" s="145"/>
      <c r="I17" s="143" t="s">
        <v>20</v>
      </c>
      <c r="J17" s="141" t="s">
        <v>19</v>
      </c>
      <c r="K17" s="141" t="s">
        <v>18</v>
      </c>
      <c r="L17" s="143" t="s">
        <v>17</v>
      </c>
      <c r="M17" s="144"/>
      <c r="N17" s="144"/>
      <c r="O17" s="145"/>
    </row>
    <row r="18" spans="2:21">
      <c r="B18" s="142"/>
      <c r="C18" s="19" t="s">
        <v>16</v>
      </c>
      <c r="D18" s="146"/>
      <c r="E18" s="147"/>
      <c r="F18" s="147"/>
      <c r="G18" s="147"/>
      <c r="H18" s="148"/>
      <c r="I18" s="146"/>
      <c r="J18" s="142"/>
      <c r="K18" s="142"/>
      <c r="L18" s="146"/>
      <c r="M18" s="147"/>
      <c r="N18" s="147"/>
      <c r="O18" s="148"/>
    </row>
    <row r="19" spans="2:21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2:21" ht="27" customHeight="1">
      <c r="B20" s="17">
        <v>1</v>
      </c>
      <c r="C20" s="17"/>
      <c r="D20" s="149"/>
      <c r="E20" s="150"/>
      <c r="F20" s="150"/>
      <c r="G20" s="150"/>
      <c r="H20" s="151"/>
      <c r="I20" s="17"/>
      <c r="J20" s="34"/>
      <c r="K20" s="16"/>
      <c r="L20" s="31" t="s">
        <v>15</v>
      </c>
      <c r="M20" s="156"/>
      <c r="N20" s="156"/>
      <c r="O20" s="157"/>
      <c r="R20" s="1"/>
      <c r="T20" s="152"/>
      <c r="U20" s="152"/>
    </row>
    <row r="21" spans="2:21" ht="20.100000000000001" customHeight="1">
      <c r="B21" s="12">
        <f t="shared" ref="B21:B31" si="0">+B20+1</f>
        <v>2</v>
      </c>
      <c r="C21" s="12"/>
      <c r="D21" s="153"/>
      <c r="E21" s="154"/>
      <c r="F21" s="154"/>
      <c r="G21" s="154"/>
      <c r="H21" s="155"/>
      <c r="I21" s="12"/>
      <c r="J21" s="12"/>
      <c r="K21" s="12"/>
      <c r="L21" s="32" t="s">
        <v>14</v>
      </c>
      <c r="M21" s="158"/>
      <c r="N21" s="158"/>
      <c r="O21" s="159"/>
      <c r="Q21" s="15"/>
      <c r="R21" s="1"/>
      <c r="T21" s="152"/>
      <c r="U21" s="152"/>
    </row>
    <row r="22" spans="2:21" ht="20.100000000000001" customHeight="1">
      <c r="B22" s="12">
        <f t="shared" si="0"/>
        <v>3</v>
      </c>
      <c r="C22" s="12"/>
      <c r="D22" s="153"/>
      <c r="E22" s="154"/>
      <c r="F22" s="154"/>
      <c r="G22" s="154"/>
      <c r="H22" s="155"/>
      <c r="I22" s="12"/>
      <c r="J22" s="12"/>
      <c r="K22" s="12"/>
      <c r="L22" s="32" t="s">
        <v>13</v>
      </c>
      <c r="M22" s="158"/>
      <c r="N22" s="158"/>
      <c r="O22" s="158"/>
      <c r="P22" s="33"/>
      <c r="Q22" s="14"/>
      <c r="R22" s="1"/>
      <c r="T22" s="152"/>
      <c r="U22" s="152"/>
    </row>
    <row r="23" spans="2:21" ht="20.100000000000001" customHeight="1">
      <c r="B23" s="12">
        <f t="shared" si="0"/>
        <v>4</v>
      </c>
      <c r="C23" s="12"/>
      <c r="D23" s="153"/>
      <c r="E23" s="154"/>
      <c r="F23" s="154"/>
      <c r="G23" s="154"/>
      <c r="H23" s="155"/>
      <c r="I23" s="12"/>
      <c r="J23" s="12"/>
      <c r="K23" s="12"/>
      <c r="L23" s="32" t="s">
        <v>12</v>
      </c>
      <c r="M23" s="158"/>
      <c r="N23" s="158"/>
      <c r="O23" s="159"/>
      <c r="Q23" s="14"/>
      <c r="R23" s="1"/>
      <c r="T23" s="152"/>
      <c r="U23" s="152"/>
    </row>
    <row r="24" spans="2:21" ht="20.100000000000001" customHeight="1">
      <c r="B24" s="12">
        <f t="shared" si="0"/>
        <v>5</v>
      </c>
      <c r="C24" s="12"/>
      <c r="D24" s="153"/>
      <c r="E24" s="154"/>
      <c r="F24" s="154"/>
      <c r="G24" s="154"/>
      <c r="H24" s="155"/>
      <c r="I24" s="12"/>
      <c r="J24" s="12"/>
      <c r="K24" s="12"/>
      <c r="L24" s="32" t="s">
        <v>11</v>
      </c>
      <c r="M24" s="158"/>
      <c r="N24" s="158"/>
      <c r="O24" s="159"/>
      <c r="Q24" s="14"/>
      <c r="R24" s="1"/>
      <c r="T24" s="152"/>
      <c r="U24" s="152"/>
    </row>
    <row r="25" spans="2:21" ht="20.100000000000001" customHeight="1">
      <c r="B25" s="12">
        <f t="shared" si="0"/>
        <v>6</v>
      </c>
      <c r="C25" s="12"/>
      <c r="D25" s="153"/>
      <c r="E25" s="154"/>
      <c r="F25" s="154"/>
      <c r="G25" s="154"/>
      <c r="H25" s="155"/>
      <c r="I25" s="12"/>
      <c r="J25" s="12"/>
      <c r="K25" s="12"/>
      <c r="L25" s="32" t="s">
        <v>10</v>
      </c>
      <c r="M25" s="160"/>
      <c r="N25" s="160"/>
      <c r="O25" s="161"/>
      <c r="Q25" s="13"/>
      <c r="R25" s="1"/>
      <c r="T25" s="152"/>
      <c r="U25" s="152"/>
    </row>
    <row r="26" spans="2:21" ht="20.100000000000001" customHeight="1">
      <c r="B26" s="12">
        <f t="shared" si="0"/>
        <v>7</v>
      </c>
      <c r="C26" s="12"/>
      <c r="I26" s="12"/>
      <c r="J26" s="12"/>
      <c r="K26" s="12"/>
      <c r="L26" s="11"/>
      <c r="M26" s="10"/>
      <c r="N26" s="10"/>
      <c r="O26" s="9"/>
    </row>
    <row r="27" spans="2:21" ht="20.100000000000001" customHeight="1">
      <c r="B27" s="12">
        <f t="shared" si="0"/>
        <v>8</v>
      </c>
      <c r="C27" s="12"/>
      <c r="D27" s="153"/>
      <c r="E27" s="154"/>
      <c r="F27" s="154"/>
      <c r="G27" s="154"/>
      <c r="H27" s="155"/>
      <c r="I27" s="12"/>
      <c r="J27" s="12"/>
      <c r="K27" s="12"/>
      <c r="L27" s="11"/>
      <c r="M27" s="10"/>
      <c r="N27" s="10"/>
      <c r="O27" s="9"/>
    </row>
    <row r="28" spans="2:21" ht="20.100000000000001" customHeight="1">
      <c r="B28" s="12">
        <f t="shared" si="0"/>
        <v>9</v>
      </c>
      <c r="C28" s="12"/>
      <c r="D28" s="153"/>
      <c r="E28" s="154"/>
      <c r="F28" s="154"/>
      <c r="G28" s="154"/>
      <c r="H28" s="155"/>
      <c r="I28" s="12"/>
      <c r="J28" s="12"/>
      <c r="K28" s="12"/>
      <c r="L28" s="11"/>
      <c r="M28" s="10"/>
      <c r="N28" s="10"/>
      <c r="O28" s="9"/>
    </row>
    <row r="29" spans="2:21" ht="20.100000000000001" customHeight="1">
      <c r="B29" s="12">
        <f t="shared" si="0"/>
        <v>10</v>
      </c>
      <c r="C29" s="12"/>
      <c r="D29" s="153"/>
      <c r="E29" s="154"/>
      <c r="F29" s="154"/>
      <c r="G29" s="154"/>
      <c r="H29" s="155"/>
      <c r="I29" s="12"/>
      <c r="J29" s="12"/>
      <c r="K29" s="12"/>
      <c r="L29" s="11"/>
      <c r="M29" s="10"/>
      <c r="N29" s="10"/>
      <c r="O29" s="9"/>
    </row>
    <row r="30" spans="2:21" ht="20.100000000000001" customHeight="1">
      <c r="B30" s="12">
        <f t="shared" si="0"/>
        <v>11</v>
      </c>
      <c r="C30" s="12"/>
      <c r="D30" s="153"/>
      <c r="E30" s="154"/>
      <c r="F30" s="154"/>
      <c r="G30" s="154"/>
      <c r="H30" s="155"/>
      <c r="I30" s="12"/>
      <c r="J30" s="12"/>
      <c r="K30" s="12"/>
      <c r="L30" s="11"/>
      <c r="M30" s="10"/>
      <c r="N30" s="10"/>
      <c r="O30" s="9"/>
    </row>
    <row r="31" spans="2:21" ht="19.5" customHeight="1">
      <c r="B31" s="8">
        <f t="shared" si="0"/>
        <v>12</v>
      </c>
      <c r="C31" s="8"/>
      <c r="D31" s="163"/>
      <c r="E31" s="164"/>
      <c r="F31" s="164"/>
      <c r="G31" s="164"/>
      <c r="H31" s="165"/>
      <c r="I31" s="8"/>
      <c r="J31" s="8"/>
      <c r="K31" s="8"/>
      <c r="L31" s="7"/>
      <c r="M31" s="6"/>
      <c r="N31" s="6"/>
      <c r="O31" s="5"/>
    </row>
    <row r="32" spans="2:2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3"/>
      <c r="Q32" s="3"/>
      <c r="R32" s="3"/>
      <c r="S32" s="3"/>
      <c r="T32" s="3"/>
    </row>
    <row r="33" spans="2:13" s="1" customFormat="1">
      <c r="B33" s="162" t="s">
        <v>9</v>
      </c>
      <c r="C33" s="162"/>
      <c r="E33" s="2"/>
      <c r="F33" s="2" t="s">
        <v>8</v>
      </c>
      <c r="H33" s="2"/>
      <c r="I33" s="2"/>
      <c r="J33" s="2" t="s">
        <v>7</v>
      </c>
      <c r="L33" s="2"/>
      <c r="M33" s="2" t="s">
        <v>6</v>
      </c>
    </row>
    <row r="36" spans="2:13" s="1" customFormat="1">
      <c r="B36" s="139" t="s">
        <v>85</v>
      </c>
      <c r="C36" s="162"/>
      <c r="F36" s="1" t="s">
        <v>5</v>
      </c>
      <c r="H36" s="2"/>
      <c r="I36" s="2"/>
      <c r="J36" s="1" t="s">
        <v>4</v>
      </c>
      <c r="L36" s="2"/>
      <c r="M36" s="1" t="s">
        <v>3</v>
      </c>
    </row>
    <row r="37" spans="2:13" s="1" customFormat="1">
      <c r="B37" s="139" t="s">
        <v>84</v>
      </c>
      <c r="C37" s="139"/>
      <c r="F37" s="1" t="s">
        <v>2</v>
      </c>
      <c r="J37" s="1" t="s">
        <v>1</v>
      </c>
      <c r="M37" s="1" t="s">
        <v>0</v>
      </c>
    </row>
  </sheetData>
  <mergeCells count="37">
    <mergeCell ref="B33:C33"/>
    <mergeCell ref="B36:C36"/>
    <mergeCell ref="B37:C37"/>
    <mergeCell ref="D25:H25"/>
    <mergeCell ref="D27:H27"/>
    <mergeCell ref="D28:H28"/>
    <mergeCell ref="D29:H29"/>
    <mergeCell ref="D30:H30"/>
    <mergeCell ref="D31:H31"/>
    <mergeCell ref="L17:O18"/>
    <mergeCell ref="D20:H20"/>
    <mergeCell ref="T20:U25"/>
    <mergeCell ref="D21:H21"/>
    <mergeCell ref="D22:H22"/>
    <mergeCell ref="D23:H23"/>
    <mergeCell ref="D24:H24"/>
    <mergeCell ref="M20:O20"/>
    <mergeCell ref="M21:O21"/>
    <mergeCell ref="M22:O22"/>
    <mergeCell ref="M23:O23"/>
    <mergeCell ref="M24:O24"/>
    <mergeCell ref="M25:O25"/>
    <mergeCell ref="B17:B18"/>
    <mergeCell ref="D17:H18"/>
    <mergeCell ref="I17:I18"/>
    <mergeCell ref="J17:J18"/>
    <mergeCell ref="K17:K18"/>
    <mergeCell ref="C7:F7"/>
    <mergeCell ref="M7:O7"/>
    <mergeCell ref="D8:F8"/>
    <mergeCell ref="C9:F9"/>
    <mergeCell ref="C11:F11"/>
    <mergeCell ref="F2:N2"/>
    <mergeCell ref="F3:N3"/>
    <mergeCell ref="D5:J5"/>
    <mergeCell ref="K5:N5"/>
    <mergeCell ref="D6:J6"/>
  </mergeCells>
  <phoneticPr fontId="3" type="noConversion"/>
  <pageMargins left="0.98425196850393704" right="0.19685039370078741" top="0.39370078740157483" bottom="0.19685039370078741" header="0.39370078740157483" footer="0.39370078740157483"/>
  <pageSetup scale="77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2B1E-9A63-463F-AD19-4D6F88E4DF95}">
  <sheetPr codeName="Sheet2"/>
  <dimension ref="B1:N97"/>
  <sheetViews>
    <sheetView showGridLines="0" tabSelected="1" view="pageBreakPreview" zoomScaleNormal="100" zoomScaleSheetLayoutView="100" workbookViewId="0">
      <selection activeCell="R46" sqref="R46"/>
    </sheetView>
  </sheetViews>
  <sheetFormatPr defaultColWidth="11.42578125" defaultRowHeight="12.75"/>
  <cols>
    <col min="1" max="1" width="5.140625" style="15" customWidth="1"/>
    <col min="2" max="2" width="12.28515625" style="15" customWidth="1"/>
    <col min="3" max="3" width="11.42578125" style="15"/>
    <col min="4" max="4" width="10.7109375" style="15" customWidth="1"/>
    <col min="5" max="5" width="15.7109375" style="35" customWidth="1"/>
    <col min="6" max="6" width="6.28515625" style="15" customWidth="1"/>
    <col min="7" max="7" width="19" style="15" customWidth="1"/>
    <col min="8" max="9" width="11.42578125" style="15"/>
    <col min="10" max="10" width="12.85546875" style="15" customWidth="1"/>
    <col min="11" max="11" width="11.28515625" style="15" customWidth="1"/>
    <col min="12" max="12" width="14.7109375" style="15" customWidth="1"/>
    <col min="13" max="13" width="12.85546875" style="36" customWidth="1"/>
    <col min="14" max="14" width="5.85546875" style="15" customWidth="1"/>
    <col min="15" max="16384" width="11.42578125" style="15"/>
  </cols>
  <sheetData>
    <row r="1" spans="2:14" ht="13.5" thickBot="1"/>
    <row r="2" spans="2:14" ht="16.5" customHeight="1" thickTop="1">
      <c r="B2" s="37"/>
      <c r="C2" s="38"/>
      <c r="D2" s="39"/>
      <c r="E2" s="40"/>
      <c r="F2" s="38"/>
      <c r="G2" s="38"/>
      <c r="H2" s="38"/>
      <c r="I2" s="39"/>
      <c r="J2" s="38"/>
      <c r="K2" s="38"/>
      <c r="L2" s="38"/>
      <c r="M2" s="41"/>
    </row>
    <row r="3" spans="2:14" ht="16.5" customHeight="1" thickBot="1">
      <c r="B3" s="42"/>
      <c r="C3" s="43"/>
      <c r="D3" s="43"/>
      <c r="E3" s="166" t="s">
        <v>43</v>
      </c>
      <c r="F3" s="166"/>
      <c r="G3" s="166"/>
      <c r="H3" s="166"/>
      <c r="I3" s="166"/>
      <c r="J3" s="166"/>
      <c r="K3" s="166"/>
      <c r="L3" s="167" t="s">
        <v>44</v>
      </c>
      <c r="M3" s="168"/>
      <c r="N3" s="44"/>
    </row>
    <row r="4" spans="2:14">
      <c r="B4" s="45"/>
      <c r="D4" s="46"/>
      <c r="E4" s="47"/>
      <c r="F4" s="46"/>
      <c r="G4" s="46"/>
      <c r="L4" s="48" t="s">
        <v>45</v>
      </c>
      <c r="M4" s="49"/>
      <c r="N4" s="46"/>
    </row>
    <row r="5" spans="2:14" ht="15.6" customHeight="1" thickBot="1">
      <c r="B5" s="50"/>
      <c r="C5" s="51"/>
      <c r="D5" s="51"/>
      <c r="E5" s="52"/>
      <c r="F5" s="51"/>
      <c r="G5" s="51"/>
      <c r="H5" s="51"/>
      <c r="I5" s="51"/>
      <c r="J5" s="51"/>
      <c r="K5" s="53"/>
      <c r="L5" s="169" t="s">
        <v>46</v>
      </c>
      <c r="M5" s="170"/>
      <c r="N5" s="54"/>
    </row>
    <row r="6" spans="2:14" ht="14.45" customHeight="1">
      <c r="B6" s="171" t="s">
        <v>47</v>
      </c>
      <c r="C6" s="173" t="s">
        <v>42</v>
      </c>
      <c r="D6" s="173"/>
      <c r="E6" s="173"/>
      <c r="F6" s="174"/>
      <c r="G6" s="177" t="s">
        <v>48</v>
      </c>
      <c r="H6" s="178"/>
      <c r="I6" s="178"/>
      <c r="J6" s="178"/>
      <c r="K6" s="179"/>
      <c r="L6" s="180">
        <f>L10</f>
        <v>0</v>
      </c>
      <c r="M6" s="181"/>
      <c r="N6" s="46"/>
    </row>
    <row r="7" spans="2:14">
      <c r="B7" s="172"/>
      <c r="C7" s="175"/>
      <c r="D7" s="175"/>
      <c r="E7" s="175"/>
      <c r="F7" s="176"/>
      <c r="G7" s="182">
        <f>requi!K20</f>
        <v>0</v>
      </c>
      <c r="H7" s="183"/>
      <c r="I7" s="183"/>
      <c r="J7" s="183"/>
      <c r="K7" s="184"/>
      <c r="L7" s="185" t="s">
        <v>49</v>
      </c>
      <c r="M7" s="186"/>
      <c r="N7" s="46"/>
    </row>
    <row r="8" spans="2:14" ht="12.95" customHeight="1">
      <c r="B8" s="187" t="s">
        <v>50</v>
      </c>
      <c r="C8" s="188" t="s">
        <v>51</v>
      </c>
      <c r="D8" s="188"/>
      <c r="E8" s="188"/>
      <c r="F8" s="189"/>
      <c r="G8" s="192" t="s">
        <v>52</v>
      </c>
      <c r="H8" s="188"/>
      <c r="I8" s="188"/>
      <c r="J8" s="188"/>
      <c r="K8" s="189"/>
      <c r="L8" s="194">
        <f>requi!C11</f>
        <v>0</v>
      </c>
      <c r="M8" s="195"/>
      <c r="N8" s="55"/>
    </row>
    <row r="9" spans="2:14">
      <c r="B9" s="172"/>
      <c r="C9" s="190"/>
      <c r="D9" s="190"/>
      <c r="E9" s="190"/>
      <c r="F9" s="191"/>
      <c r="G9" s="193"/>
      <c r="H9" s="190"/>
      <c r="I9" s="190"/>
      <c r="J9" s="190"/>
      <c r="K9" s="191"/>
      <c r="L9" s="196" t="s">
        <v>53</v>
      </c>
      <c r="M9" s="197"/>
      <c r="N9" s="46"/>
    </row>
    <row r="10" spans="2:14">
      <c r="B10" s="56" t="s">
        <v>54</v>
      </c>
      <c r="C10" s="57" t="s">
        <v>55</v>
      </c>
      <c r="D10" s="57"/>
      <c r="E10" s="58"/>
      <c r="F10" s="59"/>
      <c r="G10" s="60" t="s">
        <v>56</v>
      </c>
      <c r="H10" s="198">
        <f>requi!M20</f>
        <v>0</v>
      </c>
      <c r="I10" s="198"/>
      <c r="J10" s="198"/>
      <c r="K10" s="199"/>
      <c r="L10" s="200">
        <f>requi!O5</f>
        <v>0</v>
      </c>
      <c r="M10" s="201"/>
      <c r="N10" s="61"/>
    </row>
    <row r="11" spans="2:14">
      <c r="B11" s="56" t="s">
        <v>57</v>
      </c>
      <c r="C11" s="202">
        <f>requi!C9</f>
        <v>0</v>
      </c>
      <c r="D11" s="202"/>
      <c r="E11" s="202"/>
      <c r="F11" s="203"/>
      <c r="G11" s="60" t="s">
        <v>58</v>
      </c>
      <c r="H11" s="206"/>
      <c r="I11" s="206"/>
      <c r="J11" s="206"/>
      <c r="K11" s="207"/>
      <c r="L11" s="196" t="s">
        <v>59</v>
      </c>
      <c r="M11" s="197"/>
    </row>
    <row r="12" spans="2:14">
      <c r="B12" s="56" t="s">
        <v>60</v>
      </c>
      <c r="C12" s="202"/>
      <c r="D12" s="202"/>
      <c r="E12" s="202"/>
      <c r="F12" s="203"/>
      <c r="G12" s="60" t="s">
        <v>61</v>
      </c>
      <c r="H12" s="198" t="s">
        <v>86</v>
      </c>
      <c r="I12" s="198"/>
      <c r="J12" s="198"/>
      <c r="K12" s="199"/>
      <c r="L12" s="204"/>
      <c r="M12" s="205"/>
    </row>
    <row r="13" spans="2:14" ht="16.899999999999999" customHeight="1" thickBot="1">
      <c r="B13" s="62"/>
      <c r="C13" s="63"/>
      <c r="D13" s="63"/>
      <c r="E13" s="64"/>
      <c r="F13" s="65"/>
      <c r="G13" s="66" t="s">
        <v>62</v>
      </c>
      <c r="H13" s="209">
        <f>H29</f>
        <v>0</v>
      </c>
      <c r="I13" s="209"/>
      <c r="J13" s="209"/>
      <c r="K13" s="210"/>
      <c r="L13" s="67"/>
      <c r="M13" s="68"/>
      <c r="N13" s="46"/>
    </row>
    <row r="14" spans="2:14" ht="14.25" thickTop="1" thickBot="1">
      <c r="M14" s="15"/>
    </row>
    <row r="15" spans="2:14" ht="13.5" thickBot="1">
      <c r="B15" s="69" t="s">
        <v>23</v>
      </c>
      <c r="C15" s="70" t="s">
        <v>19</v>
      </c>
      <c r="D15" s="70" t="s">
        <v>20</v>
      </c>
      <c r="E15" s="70" t="s">
        <v>82</v>
      </c>
      <c r="F15" s="211" t="s">
        <v>21</v>
      </c>
      <c r="G15" s="212"/>
      <c r="H15" s="212"/>
      <c r="I15" s="212"/>
      <c r="J15" s="212"/>
      <c r="K15" s="213"/>
      <c r="L15" s="70" t="s">
        <v>63</v>
      </c>
      <c r="M15" s="71" t="s">
        <v>64</v>
      </c>
      <c r="N15" s="72"/>
    </row>
    <row r="16" spans="2:14" s="73" customFormat="1" ht="14.45" customHeight="1">
      <c r="B16" s="74">
        <v>1</v>
      </c>
      <c r="C16" s="130">
        <f>requi!J20</f>
        <v>0</v>
      </c>
      <c r="D16" s="130">
        <f>requi!I20</f>
        <v>0</v>
      </c>
      <c r="E16" s="130">
        <f>requi!C20</f>
        <v>0</v>
      </c>
      <c r="F16" s="208">
        <f>requi!D20</f>
        <v>0</v>
      </c>
      <c r="G16" s="208"/>
      <c r="H16" s="208"/>
      <c r="I16" s="208"/>
      <c r="J16" s="208"/>
      <c r="K16" s="208"/>
      <c r="L16" s="75"/>
      <c r="M16" s="76">
        <f t="shared" ref="M16:M27" si="0">L16*C16</f>
        <v>0</v>
      </c>
      <c r="N16" s="77"/>
    </row>
    <row r="17" spans="2:14">
      <c r="B17" s="74">
        <v>2</v>
      </c>
      <c r="C17" s="130">
        <f>requi!J21</f>
        <v>0</v>
      </c>
      <c r="D17" s="130">
        <f>requi!I21</f>
        <v>0</v>
      </c>
      <c r="E17" s="130">
        <f>requi!C21</f>
        <v>0</v>
      </c>
      <c r="F17" s="208">
        <f>requi!D21</f>
        <v>0</v>
      </c>
      <c r="G17" s="208"/>
      <c r="H17" s="208"/>
      <c r="I17" s="208"/>
      <c r="J17" s="208"/>
      <c r="K17" s="208"/>
      <c r="L17" s="80"/>
      <c r="M17" s="76">
        <f t="shared" si="0"/>
        <v>0</v>
      </c>
      <c r="N17" s="81"/>
    </row>
    <row r="18" spans="2:14">
      <c r="B18" s="74">
        <v>3</v>
      </c>
      <c r="C18" s="130">
        <f>requi!J22</f>
        <v>0</v>
      </c>
      <c r="D18" s="130">
        <f>requi!I22</f>
        <v>0</v>
      </c>
      <c r="E18" s="130">
        <f>requi!C22</f>
        <v>0</v>
      </c>
      <c r="F18" s="208">
        <f>requi!D22</f>
        <v>0</v>
      </c>
      <c r="G18" s="208"/>
      <c r="H18" s="208"/>
      <c r="I18" s="208"/>
      <c r="J18" s="208"/>
      <c r="K18" s="208"/>
      <c r="L18" s="80"/>
      <c r="M18" s="76">
        <f t="shared" si="0"/>
        <v>0</v>
      </c>
      <c r="N18" s="81"/>
    </row>
    <row r="19" spans="2:14">
      <c r="B19" s="74">
        <v>4</v>
      </c>
      <c r="C19" s="130">
        <f>requi!J23</f>
        <v>0</v>
      </c>
      <c r="D19" s="130">
        <f>requi!I23</f>
        <v>0</v>
      </c>
      <c r="E19" s="130">
        <f>requi!C23</f>
        <v>0</v>
      </c>
      <c r="F19" s="208">
        <f>requi!D23</f>
        <v>0</v>
      </c>
      <c r="G19" s="208"/>
      <c r="H19" s="208"/>
      <c r="I19" s="208"/>
      <c r="J19" s="208"/>
      <c r="K19" s="208"/>
      <c r="L19" s="80"/>
      <c r="M19" s="76">
        <f t="shared" si="0"/>
        <v>0</v>
      </c>
      <c r="N19" s="81"/>
    </row>
    <row r="20" spans="2:14">
      <c r="B20" s="74">
        <v>5</v>
      </c>
      <c r="C20" s="130">
        <f>requi!J24</f>
        <v>0</v>
      </c>
      <c r="D20" s="130">
        <f>requi!I24</f>
        <v>0</v>
      </c>
      <c r="E20" s="130">
        <f>requi!C24</f>
        <v>0</v>
      </c>
      <c r="F20" s="208">
        <f>requi!D24</f>
        <v>0</v>
      </c>
      <c r="G20" s="208"/>
      <c r="H20" s="208"/>
      <c r="I20" s="208"/>
      <c r="J20" s="208"/>
      <c r="K20" s="208"/>
      <c r="L20" s="80"/>
      <c r="M20" s="76">
        <f t="shared" si="0"/>
        <v>0</v>
      </c>
      <c r="N20" s="81"/>
    </row>
    <row r="21" spans="2:14">
      <c r="B21" s="74">
        <v>6</v>
      </c>
      <c r="C21" s="130">
        <f>requi!J25</f>
        <v>0</v>
      </c>
      <c r="D21" s="130">
        <f>requi!I25</f>
        <v>0</v>
      </c>
      <c r="E21" s="130">
        <f>requi!C25</f>
        <v>0</v>
      </c>
      <c r="F21" s="208">
        <f>requi!D25</f>
        <v>0</v>
      </c>
      <c r="G21" s="208"/>
      <c r="H21" s="208"/>
      <c r="I21" s="208"/>
      <c r="J21" s="208"/>
      <c r="K21" s="208"/>
      <c r="L21" s="80"/>
      <c r="M21" s="76">
        <f t="shared" si="0"/>
        <v>0</v>
      </c>
      <c r="N21" s="81"/>
    </row>
    <row r="22" spans="2:14">
      <c r="B22" s="74">
        <v>7</v>
      </c>
      <c r="C22" s="130">
        <f>requi!J26</f>
        <v>0</v>
      </c>
      <c r="D22" s="130">
        <f>requi!I26</f>
        <v>0</v>
      </c>
      <c r="E22" s="130">
        <f>requi!C26</f>
        <v>0</v>
      </c>
      <c r="F22" s="208">
        <f>requi!D26</f>
        <v>0</v>
      </c>
      <c r="G22" s="208"/>
      <c r="H22" s="208"/>
      <c r="I22" s="208"/>
      <c r="J22" s="208"/>
      <c r="K22" s="208"/>
      <c r="L22" s="80"/>
      <c r="M22" s="76">
        <f t="shared" si="0"/>
        <v>0</v>
      </c>
      <c r="N22" s="81"/>
    </row>
    <row r="23" spans="2:14">
      <c r="B23" s="74">
        <v>8</v>
      </c>
      <c r="C23" s="130">
        <f>requi!J27</f>
        <v>0</v>
      </c>
      <c r="D23" s="130">
        <f>requi!I27</f>
        <v>0</v>
      </c>
      <c r="E23" s="130">
        <f>requi!C27</f>
        <v>0</v>
      </c>
      <c r="F23" s="208">
        <f>requi!D27</f>
        <v>0</v>
      </c>
      <c r="G23" s="208"/>
      <c r="H23" s="208"/>
      <c r="I23" s="208"/>
      <c r="J23" s="208"/>
      <c r="K23" s="208"/>
      <c r="L23" s="80"/>
      <c r="M23" s="76">
        <f t="shared" si="0"/>
        <v>0</v>
      </c>
      <c r="N23" s="81"/>
    </row>
    <row r="24" spans="2:14">
      <c r="B24" s="74">
        <v>9</v>
      </c>
      <c r="C24" s="130">
        <f>requi!J28</f>
        <v>0</v>
      </c>
      <c r="D24" s="130">
        <f>requi!I28</f>
        <v>0</v>
      </c>
      <c r="E24" s="130">
        <f>requi!C28</f>
        <v>0</v>
      </c>
      <c r="F24" s="208">
        <f>requi!D28</f>
        <v>0</v>
      </c>
      <c r="G24" s="208"/>
      <c r="H24" s="208"/>
      <c r="I24" s="208"/>
      <c r="J24" s="208"/>
      <c r="K24" s="208"/>
      <c r="L24" s="80"/>
      <c r="M24" s="76">
        <f t="shared" si="0"/>
        <v>0</v>
      </c>
      <c r="N24" s="81"/>
    </row>
    <row r="25" spans="2:14">
      <c r="B25" s="74">
        <v>10</v>
      </c>
      <c r="C25" s="130">
        <f>requi!J29</f>
        <v>0</v>
      </c>
      <c r="D25" s="130">
        <f>requi!I29</f>
        <v>0</v>
      </c>
      <c r="E25" s="130">
        <f>requi!C29</f>
        <v>0</v>
      </c>
      <c r="F25" s="208">
        <f>requi!D29</f>
        <v>0</v>
      </c>
      <c r="G25" s="208"/>
      <c r="H25" s="208"/>
      <c r="I25" s="208"/>
      <c r="J25" s="208"/>
      <c r="K25" s="208"/>
      <c r="L25" s="80"/>
      <c r="M25" s="76">
        <f t="shared" si="0"/>
        <v>0</v>
      </c>
      <c r="N25" s="81"/>
    </row>
    <row r="26" spans="2:14">
      <c r="B26" s="74">
        <v>11</v>
      </c>
      <c r="C26" s="78"/>
      <c r="D26" s="82"/>
      <c r="E26" s="83"/>
      <c r="F26" s="214"/>
      <c r="G26" s="215"/>
      <c r="H26" s="215"/>
      <c r="I26" s="215"/>
      <c r="J26" s="215"/>
      <c r="K26" s="216"/>
      <c r="L26" s="80"/>
      <c r="M26" s="76">
        <f t="shared" si="0"/>
        <v>0</v>
      </c>
      <c r="N26" s="81"/>
    </row>
    <row r="27" spans="2:14">
      <c r="B27" s="74">
        <v>12</v>
      </c>
      <c r="C27" s="78"/>
      <c r="D27" s="82"/>
      <c r="E27" s="83"/>
      <c r="F27" s="84"/>
      <c r="G27" s="85"/>
      <c r="H27" s="85"/>
      <c r="I27" s="85"/>
      <c r="J27" s="85"/>
      <c r="K27" s="86"/>
      <c r="L27" s="80"/>
      <c r="M27" s="76">
        <f t="shared" si="0"/>
        <v>0</v>
      </c>
      <c r="N27" s="81"/>
    </row>
    <row r="28" spans="2:14">
      <c r="B28" s="74">
        <v>13</v>
      </c>
      <c r="C28" s="78"/>
      <c r="D28" s="82"/>
      <c r="E28" s="83"/>
      <c r="F28" s="84"/>
      <c r="G28" s="85"/>
      <c r="H28" s="85"/>
      <c r="I28" s="86"/>
      <c r="J28" s="86"/>
      <c r="K28" s="86"/>
      <c r="L28" s="80"/>
      <c r="M28" s="76"/>
      <c r="N28" s="81"/>
    </row>
    <row r="29" spans="2:14" ht="13.5" customHeight="1">
      <c r="B29" s="74">
        <v>14</v>
      </c>
      <c r="C29" s="78"/>
      <c r="D29" s="82"/>
      <c r="E29" s="83"/>
      <c r="F29" s="84"/>
      <c r="G29" s="87" t="s">
        <v>65</v>
      </c>
      <c r="H29" s="229"/>
      <c r="I29" s="229"/>
      <c r="J29" s="229"/>
      <c r="K29" s="230"/>
      <c r="L29" s="80"/>
      <c r="M29" s="76"/>
      <c r="N29" s="81"/>
    </row>
    <row r="30" spans="2:14">
      <c r="B30" s="74">
        <v>15</v>
      </c>
      <c r="C30" s="78"/>
      <c r="D30" s="82"/>
      <c r="E30" s="88"/>
      <c r="F30" s="89"/>
      <c r="G30" s="90" t="s">
        <v>66</v>
      </c>
      <c r="H30" s="229">
        <f>requi!M23</f>
        <v>0</v>
      </c>
      <c r="I30" s="229"/>
      <c r="J30" s="229"/>
      <c r="K30" s="230"/>
      <c r="L30" s="80"/>
      <c r="M30" s="76"/>
      <c r="N30" s="81"/>
    </row>
    <row r="31" spans="2:14">
      <c r="B31" s="74">
        <v>16</v>
      </c>
      <c r="C31" s="78"/>
      <c r="D31" s="82"/>
      <c r="E31" s="91"/>
      <c r="F31" s="92"/>
      <c r="G31" s="93" t="s">
        <v>11</v>
      </c>
      <c r="H31" s="229">
        <f>requi!M24</f>
        <v>0</v>
      </c>
      <c r="I31" s="229"/>
      <c r="J31" s="229"/>
      <c r="K31" s="230"/>
      <c r="L31" s="80"/>
      <c r="M31" s="76"/>
      <c r="N31" s="81"/>
    </row>
    <row r="32" spans="2:14">
      <c r="B32" s="74">
        <v>17</v>
      </c>
      <c r="C32" s="78"/>
      <c r="D32" s="82"/>
      <c r="E32" s="79"/>
      <c r="F32" s="94"/>
      <c r="G32" s="90" t="s">
        <v>10</v>
      </c>
      <c r="H32" s="229">
        <f>requi!M25</f>
        <v>0</v>
      </c>
      <c r="I32" s="229"/>
      <c r="J32" s="229"/>
      <c r="K32" s="230"/>
      <c r="L32" s="80"/>
      <c r="M32" s="76"/>
      <c r="N32" s="81"/>
    </row>
    <row r="33" spans="2:14">
      <c r="B33" s="74">
        <v>18</v>
      </c>
      <c r="C33" s="95"/>
      <c r="D33" s="96"/>
      <c r="E33" s="91"/>
      <c r="F33" s="97"/>
      <c r="G33" s="93" t="s">
        <v>13</v>
      </c>
      <c r="H33" s="229">
        <f>requi!M22</f>
        <v>0</v>
      </c>
      <c r="I33" s="229"/>
      <c r="J33" s="229"/>
      <c r="K33" s="230"/>
      <c r="L33" s="80"/>
      <c r="M33" s="76"/>
      <c r="N33" s="81"/>
    </row>
    <row r="34" spans="2:14">
      <c r="B34" s="74">
        <v>19</v>
      </c>
      <c r="C34" s="82" t="s">
        <v>29</v>
      </c>
      <c r="D34" s="98" t="s">
        <v>29</v>
      </c>
      <c r="E34" s="79"/>
      <c r="F34" s="92"/>
      <c r="G34" s="93" t="s">
        <v>14</v>
      </c>
      <c r="H34" s="229">
        <f>requi!M21</f>
        <v>0</v>
      </c>
      <c r="I34" s="229"/>
      <c r="J34" s="229"/>
      <c r="K34" s="230"/>
      <c r="L34" s="80"/>
      <c r="M34" s="76"/>
      <c r="N34" s="81"/>
    </row>
    <row r="35" spans="2:14" ht="10.9" customHeight="1">
      <c r="B35" s="217" t="str">
        <f>PesosMN(M43)</f>
        <v>SON: ( PESO 00/100 M.N.)</v>
      </c>
      <c r="C35" s="218"/>
      <c r="D35" s="218"/>
      <c r="E35" s="218"/>
      <c r="F35" s="218"/>
      <c r="G35" s="218"/>
      <c r="H35" s="218"/>
      <c r="I35" s="218"/>
      <c r="J35" s="218"/>
      <c r="K35" s="219"/>
      <c r="L35" s="80"/>
      <c r="M35" s="99" t="s">
        <v>29</v>
      </c>
      <c r="N35" s="100"/>
    </row>
    <row r="36" spans="2:14">
      <c r="B36" s="220" t="str">
        <f>C6</f>
        <v>TRITURADOS BASÁLTICOS TEPETLAOXTOC</v>
      </c>
      <c r="C36" s="221"/>
      <c r="D36" s="221"/>
      <c r="E36" s="221"/>
      <c r="F36" s="221"/>
      <c r="G36" s="221"/>
      <c r="H36" s="221"/>
      <c r="I36" s="221"/>
      <c r="J36" s="222"/>
      <c r="K36" s="86"/>
      <c r="L36" s="80" t="s">
        <v>29</v>
      </c>
      <c r="M36" s="101" t="s">
        <v>29</v>
      </c>
      <c r="N36" s="100"/>
    </row>
    <row r="37" spans="2:14">
      <c r="B37" s="223" t="s">
        <v>67</v>
      </c>
      <c r="C37" s="224"/>
      <c r="D37" s="224"/>
      <c r="E37" s="225" t="s">
        <v>68</v>
      </c>
      <c r="F37" s="226"/>
      <c r="G37" s="227"/>
      <c r="H37" s="224" t="s">
        <v>69</v>
      </c>
      <c r="I37" s="224"/>
      <c r="J37" s="228"/>
      <c r="K37" s="86"/>
      <c r="L37" s="80" t="s">
        <v>29</v>
      </c>
      <c r="M37" s="101" t="s">
        <v>29</v>
      </c>
      <c r="N37" s="100"/>
    </row>
    <row r="38" spans="2:14">
      <c r="B38" s="102"/>
      <c r="C38" s="103"/>
      <c r="D38" s="103"/>
      <c r="E38" s="104"/>
      <c r="F38" s="103"/>
      <c r="G38" s="105"/>
      <c r="H38" s="103"/>
      <c r="I38" s="103"/>
      <c r="J38" s="105"/>
      <c r="K38" s="106"/>
      <c r="L38" s="107"/>
      <c r="M38" s="108"/>
      <c r="N38" s="109"/>
    </row>
    <row r="39" spans="2:14" ht="18.75" customHeight="1">
      <c r="B39" s="243" t="s">
        <v>83</v>
      </c>
      <c r="C39" s="232"/>
      <c r="D39" s="232"/>
      <c r="E39" s="231" t="s">
        <v>70</v>
      </c>
      <c r="F39" s="232"/>
      <c r="G39" s="233"/>
      <c r="H39" s="232" t="s">
        <v>71</v>
      </c>
      <c r="I39" s="232"/>
      <c r="J39" s="233"/>
      <c r="K39" s="110"/>
      <c r="L39" s="111" t="s">
        <v>72</v>
      </c>
      <c r="M39" s="112">
        <f>SUM(M16:M35)</f>
        <v>0</v>
      </c>
      <c r="N39" s="113"/>
    </row>
    <row r="40" spans="2:14" ht="14.45" customHeight="1">
      <c r="B40" s="234" t="s">
        <v>73</v>
      </c>
      <c r="C40" s="215"/>
      <c r="D40" s="215"/>
      <c r="E40" s="215"/>
      <c r="F40" s="215"/>
      <c r="G40" s="215"/>
      <c r="H40" s="215"/>
      <c r="I40" s="215"/>
      <c r="J40" s="216"/>
      <c r="K40" s="114"/>
      <c r="L40" s="115" t="s">
        <v>74</v>
      </c>
      <c r="M40" s="112">
        <f>+M39*0.16</f>
        <v>0</v>
      </c>
      <c r="N40" s="113"/>
    </row>
    <row r="41" spans="2:14" ht="13.15" customHeight="1">
      <c r="B41" s="116"/>
      <c r="C41" s="117"/>
      <c r="D41" s="117"/>
      <c r="E41" s="118"/>
      <c r="F41" s="117"/>
      <c r="G41" s="119"/>
      <c r="H41" s="117"/>
      <c r="I41" s="117"/>
      <c r="J41" s="120"/>
      <c r="K41" s="114"/>
      <c r="L41" s="115" t="s">
        <v>75</v>
      </c>
      <c r="M41" s="112"/>
      <c r="N41" s="113"/>
    </row>
    <row r="42" spans="2:14" ht="11.45" customHeight="1">
      <c r="B42" s="121"/>
      <c r="E42" s="122"/>
      <c r="F42" s="123" t="s">
        <v>76</v>
      </c>
      <c r="G42" s="124"/>
      <c r="H42" s="235">
        <f>+G7</f>
        <v>0</v>
      </c>
      <c r="I42" s="235"/>
      <c r="J42" s="236"/>
      <c r="K42" s="114"/>
      <c r="L42" s="115" t="s">
        <v>77</v>
      </c>
      <c r="M42" s="112"/>
      <c r="N42" s="113"/>
    </row>
    <row r="43" spans="2:14" ht="15" customHeight="1" thickBot="1">
      <c r="B43" s="237" t="s">
        <v>78</v>
      </c>
      <c r="C43" s="238"/>
      <c r="D43" s="238"/>
      <c r="E43" s="239" t="s">
        <v>79</v>
      </c>
      <c r="F43" s="240"/>
      <c r="G43" s="241"/>
      <c r="H43" s="238" t="s">
        <v>80</v>
      </c>
      <c r="I43" s="238"/>
      <c r="J43" s="242"/>
      <c r="K43" s="125" t="s">
        <v>29</v>
      </c>
      <c r="L43" s="126" t="s">
        <v>81</v>
      </c>
      <c r="M43" s="127">
        <f>+M39+M40-M41-M42</f>
        <v>0</v>
      </c>
      <c r="N43" s="113"/>
    </row>
    <row r="44" spans="2:14" ht="13.5" thickTop="1">
      <c r="M44" s="128"/>
      <c r="N44" s="129"/>
    </row>
    <row r="45" spans="2:14">
      <c r="M45" s="15"/>
    </row>
    <row r="46" spans="2:14">
      <c r="M46" s="15"/>
    </row>
    <row r="47" spans="2:14">
      <c r="M47" s="15"/>
    </row>
    <row r="48" spans="2:14">
      <c r="M48" s="15"/>
    </row>
    <row r="49" spans="13:13">
      <c r="M49" s="15"/>
    </row>
    <row r="50" spans="13:13">
      <c r="M50" s="15"/>
    </row>
    <row r="51" spans="13:13">
      <c r="M51" s="15"/>
    </row>
    <row r="52" spans="13:13">
      <c r="M52" s="15"/>
    </row>
    <row r="53" spans="13:13">
      <c r="M53" s="15"/>
    </row>
    <row r="54" spans="13:13">
      <c r="M54" s="15"/>
    </row>
    <row r="55" spans="13:13">
      <c r="M55" s="15"/>
    </row>
    <row r="56" spans="13:13">
      <c r="M56" s="15"/>
    </row>
    <row r="57" spans="13:13">
      <c r="M57" s="15"/>
    </row>
    <row r="58" spans="13:13">
      <c r="M58" s="15"/>
    </row>
    <row r="59" spans="13:13">
      <c r="M59" s="15"/>
    </row>
    <row r="60" spans="13:13">
      <c r="M60" s="15"/>
    </row>
    <row r="61" spans="13:13">
      <c r="M61" s="15"/>
    </row>
    <row r="62" spans="13:13">
      <c r="M62" s="15"/>
    </row>
    <row r="63" spans="13:13">
      <c r="M63" s="15"/>
    </row>
    <row r="64" spans="13:13">
      <c r="M64" s="15"/>
    </row>
    <row r="65" spans="13:13">
      <c r="M65" s="15"/>
    </row>
    <row r="66" spans="13:13">
      <c r="M66" s="15"/>
    </row>
    <row r="67" spans="13:13">
      <c r="M67" s="15"/>
    </row>
    <row r="68" spans="13:13">
      <c r="M68" s="15"/>
    </row>
    <row r="69" spans="13:13">
      <c r="M69" s="15"/>
    </row>
    <row r="70" spans="13:13">
      <c r="M70" s="15"/>
    </row>
    <row r="71" spans="13:13">
      <c r="M71" s="15"/>
    </row>
    <row r="72" spans="13:13">
      <c r="M72" s="15"/>
    </row>
    <row r="73" spans="13:13">
      <c r="M73" s="15"/>
    </row>
    <row r="74" spans="13:13">
      <c r="M74" s="15"/>
    </row>
    <row r="75" spans="13:13">
      <c r="M75" s="15"/>
    </row>
    <row r="76" spans="13:13">
      <c r="M76" s="15"/>
    </row>
    <row r="77" spans="13:13">
      <c r="M77" s="15"/>
    </row>
    <row r="78" spans="13:13">
      <c r="M78" s="15"/>
    </row>
    <row r="79" spans="13:13">
      <c r="M79" s="15"/>
    </row>
    <row r="80" spans="13:13">
      <c r="M80" s="15"/>
    </row>
    <row r="81" spans="13:13">
      <c r="M81" s="15"/>
    </row>
    <row r="82" spans="13:13">
      <c r="M82" s="15"/>
    </row>
    <row r="83" spans="13:13">
      <c r="M83" s="15"/>
    </row>
    <row r="84" spans="13:13">
      <c r="M84" s="15"/>
    </row>
    <row r="85" spans="13:13">
      <c r="M85" s="15"/>
    </row>
    <row r="86" spans="13:13">
      <c r="M86" s="15"/>
    </row>
    <row r="87" spans="13:13">
      <c r="M87" s="15"/>
    </row>
    <row r="88" spans="13:13">
      <c r="M88" s="15"/>
    </row>
    <row r="89" spans="13:13">
      <c r="M89" s="15"/>
    </row>
    <row r="90" spans="13:13">
      <c r="M90" s="15"/>
    </row>
    <row r="91" spans="13:13">
      <c r="M91" s="15"/>
    </row>
    <row r="92" spans="13:13">
      <c r="M92" s="15"/>
    </row>
    <row r="93" spans="13:13">
      <c r="M93" s="15"/>
    </row>
    <row r="94" spans="13:13">
      <c r="M94" s="15"/>
    </row>
    <row r="95" spans="13:13">
      <c r="M95" s="15"/>
    </row>
    <row r="96" spans="13:13">
      <c r="M96" s="15"/>
    </row>
    <row r="97" spans="13:13">
      <c r="M97" s="15"/>
    </row>
  </sheetData>
  <mergeCells count="55">
    <mergeCell ref="E39:G39"/>
    <mergeCell ref="H39:J39"/>
    <mergeCell ref="B40:J40"/>
    <mergeCell ref="H42:J42"/>
    <mergeCell ref="B43:D43"/>
    <mergeCell ref="E43:G43"/>
    <mergeCell ref="H43:J43"/>
    <mergeCell ref="B39:D39"/>
    <mergeCell ref="F26:K26"/>
    <mergeCell ref="B35:K35"/>
    <mergeCell ref="B36:J36"/>
    <mergeCell ref="B37:D37"/>
    <mergeCell ref="E37:G37"/>
    <mergeCell ref="H37:J37"/>
    <mergeCell ref="H29:K29"/>
    <mergeCell ref="H30:K30"/>
    <mergeCell ref="H31:K31"/>
    <mergeCell ref="H32:K32"/>
    <mergeCell ref="H33:K33"/>
    <mergeCell ref="H34:K34"/>
    <mergeCell ref="F25:K25"/>
    <mergeCell ref="H13:K13"/>
    <mergeCell ref="F15:K15"/>
    <mergeCell ref="F16:K16"/>
    <mergeCell ref="F17:K17"/>
    <mergeCell ref="F18:K18"/>
    <mergeCell ref="F19:K19"/>
    <mergeCell ref="F20:K20"/>
    <mergeCell ref="F21:K21"/>
    <mergeCell ref="F22:K22"/>
    <mergeCell ref="F23:K23"/>
    <mergeCell ref="F24:K24"/>
    <mergeCell ref="H10:K10"/>
    <mergeCell ref="L10:M10"/>
    <mergeCell ref="C11:F11"/>
    <mergeCell ref="L11:M11"/>
    <mergeCell ref="C12:F12"/>
    <mergeCell ref="L12:M12"/>
    <mergeCell ref="H11:K11"/>
    <mergeCell ref="H12:K12"/>
    <mergeCell ref="B8:B9"/>
    <mergeCell ref="C8:F9"/>
    <mergeCell ref="G8:G9"/>
    <mergeCell ref="H8:K9"/>
    <mergeCell ref="L8:M8"/>
    <mergeCell ref="L9:M9"/>
    <mergeCell ref="E3:K3"/>
    <mergeCell ref="L3:M3"/>
    <mergeCell ref="L5:M5"/>
    <mergeCell ref="B6:B7"/>
    <mergeCell ref="C6:F7"/>
    <mergeCell ref="G6:K6"/>
    <mergeCell ref="L6:M6"/>
    <mergeCell ref="G7:K7"/>
    <mergeCell ref="L7:M7"/>
  </mergeCells>
  <printOptions horizontalCentered="1" verticalCentered="1"/>
  <pageMargins left="0.23622047244094491" right="0.23622047244094491" top="0.55118110236220474" bottom="0.74803149606299213" header="0.31496062992125984" footer="0.31496062992125984"/>
  <pageSetup scale="85" fitToWidth="0" orientation="landscape" r:id="rId1"/>
  <headerFooter alignWithMargins="0">
    <oddHeader>&amp;R&amp;"Arial,Negrita"(ANVERSO)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requi</vt:lpstr>
      <vt:lpstr>compra</vt:lpstr>
      <vt:lpstr>compra!Print_Area</vt:lpstr>
      <vt:lpstr>requi!Print_Area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Carmen Bautista</dc:creator>
  <cp:lastModifiedBy>TBT</cp:lastModifiedBy>
  <dcterms:created xsi:type="dcterms:W3CDTF">2023-06-15T23:34:02Z</dcterms:created>
  <dcterms:modified xsi:type="dcterms:W3CDTF">2023-08-29T23:43:42Z</dcterms:modified>
</cp:coreProperties>
</file>