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planeacion\"/>
    </mc:Choice>
  </mc:AlternateContent>
  <xr:revisionPtr revIDLastSave="0" documentId="13_ncr:1_{A8B6C434-3DB1-4170-87ED-58B551469AF7}" xr6:coauthVersionLast="47" xr6:coauthVersionMax="47" xr10:uidLastSave="{00000000-0000-0000-0000-000000000000}"/>
  <bookViews>
    <workbookView xWindow="-120" yWindow="-120" windowWidth="38640" windowHeight="21120" activeTab="1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compra!$B$2:$M$49</definedName>
    <definedName name="_xlnm.Print_Area" localSheetId="0">requi!$A$1:$P$45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C30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C11" i="2" l="1"/>
  <c r="C16" i="2"/>
  <c r="L10" i="2"/>
  <c r="L6" i="2" s="1"/>
  <c r="F16" i="2"/>
  <c r="E16" i="2"/>
  <c r="D16" i="2"/>
  <c r="G7" i="2"/>
  <c r="H39" i="2"/>
  <c r="H38" i="2"/>
  <c r="H37" i="2"/>
  <c r="H36" i="2"/>
  <c r="H35" i="2"/>
  <c r="H13" i="2"/>
  <c r="H10" i="2" l="1"/>
  <c r="L8" i="2"/>
  <c r="H47" i="2"/>
  <c r="B41" i="2"/>
  <c r="M32" i="2"/>
  <c r="M31" i="2"/>
  <c r="M30" i="2"/>
  <c r="M29" i="2"/>
  <c r="M28" i="2"/>
  <c r="M21" i="2"/>
  <c r="M20" i="2"/>
  <c r="M19" i="2"/>
  <c r="M18" i="2"/>
  <c r="M17" i="2"/>
  <c r="M16" i="2"/>
  <c r="M44" i="2" l="1"/>
  <c r="M48" i="2" s="1"/>
  <c r="B21" i="1"/>
  <c r="B22" i="1" s="1"/>
  <c r="B23" i="1" s="1"/>
  <c r="B24" i="1" s="1"/>
  <c r="B25" i="1" s="1"/>
  <c r="B40" i="2"/>
</calcChain>
</file>

<file path=xl/sharedStrings.xml><?xml version="1.0" encoding="utf-8"?>
<sst xmlns="http://schemas.openxmlformats.org/spreadsheetml/2006/main" count="107" uniqueCount="90">
  <si>
    <t>Gerente General</t>
  </si>
  <si>
    <t>Gerente Administativo</t>
  </si>
  <si>
    <t>Superintendente</t>
  </si>
  <si>
    <t>Ing. Germán Samperio M.</t>
  </si>
  <si>
    <t>C.P. Karina Hernández C.</t>
  </si>
  <si>
    <t>Ing. Salvador Ramos Lara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</si>
  <si>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</si>
  <si>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</si>
  <si>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</si>
  <si>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</si>
  <si>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</si>
  <si>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</si>
  <si>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</si>
  <si>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</si>
  <si>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</si>
  <si>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</si>
  <si>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</si>
  <si>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</si>
  <si>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</si>
  <si>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</si>
  <si>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</si>
  <si>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</si>
  <si>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</si>
  <si>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</si>
  <si>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</si>
  <si>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</si>
  <si>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</si>
  <si>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</si>
  <si>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</si>
  <si>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</si>
  <si>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</si>
  <si>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</si>
  <si>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</si>
  <si>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</si>
  <si>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</si>
  <si>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</si>
  <si>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</si>
  <si>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</si>
  <si>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</si>
  <si>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</si>
  <si>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</si>
  <si>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</si>
  <si>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</si>
  <si>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</si>
  <si>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</si>
  <si>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</si>
  <si>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</si>
  <si>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</si>
  <si>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</si>
  <si>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</si>
  <si>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</si>
  <si>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</si>
  <si>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</si>
  <si>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</si>
  <si>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</si>
  <si>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</si>
  <si>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</si>
  <si>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</si>
  <si>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</si>
  <si>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</si>
  <si>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</si>
  <si>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</si>
  <si>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</si>
  <si>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</si>
  <si>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</si>
  <si>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</si>
  <si>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</si>
  <si>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</si>
  <si>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</si>
  <si>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</si>
  <si>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</si>
  <si>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</si>
  <si>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</si>
  <si>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</si>
  <si>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</si>
  <si>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</si>
  <si>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</si>
  <si>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</si>
  <si>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</si>
  <si>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</si>
  <si>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</si>
  <si>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</si>
  <si>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</si>
  <si>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Superintendente de Maquinaria</t>
  </si>
  <si>
    <t>Ing. Othoniel Gonzalez Ruiz</t>
  </si>
  <si>
    <t>CONTRAPAGO</t>
  </si>
  <si>
    <t>NOTA: NO FACTURA</t>
  </si>
  <si>
    <t>NO FACTURA</t>
  </si>
  <si>
    <t xml:space="preserve">TRANSFERENCIA ELECTRONICA </t>
  </si>
  <si>
    <t xml:space="preserve">L.C. MARY CARMEN BAUTISTA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</si>
</sst>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6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5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83" xfId="0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 wrapText="1"/>
    </xf>
    <xf numFmtId="0" fontId="3" fillId="0" borderId="8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3" xfId="0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 wrapText="1"/>
    </xf>
    <xf numFmtId="0" fontId="3" fillId="0" borderId="85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7" fillId="0" borderId="0" xfId="3" applyFont="1" applyAlignment="1">
      <alignment horizontal="center"/>
    </xf>
    <xf numFmtId="0" fontId="7" fillId="0" borderId="82" xfId="3" applyFont="1" applyBorder="1" applyAlignment="1">
      <alignment horizontal="center"/>
    </xf>
    <xf numFmtId="0" fontId="18" fillId="5" borderId="16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70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  <xf numFmtId="0" fontId="3" fillId="0" borderId="66" xfId="3" applyFont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  <xf numFmtId="164" fontId="3" fillId="0" borderId="17" xfId="3" applyNumberFormat="1" applyFont="1" applyBorder="1" applyAlignment="1">
      <alignment horizontal="left" vertical="center" wrapText="1"/>
    </xf>
    <xf numFmtId="0" fontId="18" fillId="0" borderId="56" xfId="3" applyFont="1" applyBorder="1" applyAlignment="1">
      <alignment horizontal="left"/>
    </xf>
    <xf numFmtId="0" fontId="18" fillId="0" borderId="57" xfId="3" applyFont="1" applyBorder="1" applyAlignment="1">
      <alignment horizontal="left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18" fillId="0" borderId="5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  <xdr:twoCellAnchor editAs="oneCell">
    <xdr:from>
      <xdr:col>1</xdr:col>
      <xdr:colOff>30278</xdr:colOff>
      <xdr:row>37</xdr:row>
      <xdr:rowOff>87656</xdr:rowOff>
    </xdr:from>
    <xdr:to>
      <xdr:col>3</xdr:col>
      <xdr:colOff>273843</xdr:colOff>
      <xdr:row>43</xdr:row>
      <xdr:rowOff>107154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F28BF5-0EBA-F5FC-ECDB-A402F4E14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678093" y="6000185"/>
          <a:ext cx="1102967" cy="20652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742314</xdr:colOff>
      <xdr:row>1</xdr:row>
      <xdr:rowOff>28576</xdr:rowOff>
    </xdr:from>
    <xdr:ext cx="634201" cy="571500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214" y="200026"/>
          <a:ext cx="634201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371475</xdr:colOff>
      <xdr:row>37</xdr:row>
      <xdr:rowOff>95250</xdr:rowOff>
    </xdr:from>
    <xdr:to>
      <xdr:col>3</xdr:col>
      <xdr:colOff>219274</xdr:colOff>
      <xdr:row>46</xdr:row>
      <xdr:rowOff>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8FFE1D-2B4E-40D0-9DB1-772A6FFB4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6096000"/>
          <a:ext cx="1428949" cy="1428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45"/>
  <sheetViews>
    <sheetView showGridLines="0" zoomScale="80" zoomScaleNormal="80" zoomScaleSheetLayoutView="100" workbookViewId="0">
      <selection activeCell="U31" sqref="U31"/>
    </sheetView>
  </sheetViews>
  <sheetFormatPr defaultColWidth="11.42578125" defaultRowHeight="12.75"/>
  <cols>
    <col min="1" max="1" width="2.5703125" customWidth="1"/>
    <col min="2" max="2" width="11.85546875" style="1" customWidth="1"/>
    <col min="3" max="3" width="15.5703125" style="1" customWidth="1"/>
    <col min="4" max="4" width="7.28515625" style="1" customWidth="1"/>
    <col min="5" max="5" width="6.7109375" style="1" customWidth="1"/>
    <col min="6" max="6" width="18.42578125" style="1" customWidth="1"/>
    <col min="7" max="7" width="9.7109375" style="1" customWidth="1"/>
    <col min="8" max="8" width="6.7109375" style="1" customWidth="1"/>
    <col min="9" max="9" width="13.42578125" style="1" customWidth="1"/>
    <col min="10" max="10" width="10.5703125" style="1" customWidth="1"/>
    <col min="11" max="11" width="18" style="1" customWidth="1"/>
    <col min="12" max="12" width="10.85546875" style="1" customWidth="1"/>
    <col min="13" max="13" width="12.5703125" style="1" customWidth="1"/>
    <col min="14" max="14" width="8.7109375" style="1" customWidth="1"/>
    <col min="15" max="15" width="10.42578125" style="1" customWidth="1"/>
    <col min="16" max="16" width="5.5703125" customWidth="1"/>
    <col min="17" max="17" width="15.42578125" customWidth="1"/>
    <col min="18" max="18" width="9.85546875" customWidth="1"/>
    <col min="19" max="20" width="6.7109375" customWidth="1"/>
  </cols>
  <sheetData>
    <row r="2" spans="2:15" ht="20.25" customHeight="1">
      <c r="F2" s="169" t="s">
        <v>42</v>
      </c>
      <c r="G2" s="169"/>
      <c r="H2" s="169"/>
      <c r="I2" s="169"/>
      <c r="J2" s="169"/>
      <c r="K2" s="169"/>
      <c r="L2" s="169"/>
      <c r="M2" s="169"/>
      <c r="N2" s="169"/>
      <c r="O2" s="30"/>
    </row>
    <row r="3" spans="2:15" ht="35.25" customHeight="1">
      <c r="F3" s="170" t="s">
        <v>41</v>
      </c>
      <c r="G3" s="170"/>
      <c r="H3" s="170"/>
      <c r="I3" s="170"/>
      <c r="J3" s="170"/>
      <c r="K3" s="170"/>
      <c r="L3" s="170"/>
      <c r="M3" s="170"/>
      <c r="N3" s="170"/>
      <c r="O3" s="30"/>
    </row>
    <row r="4" spans="2:15" ht="7.5" customHeight="1"/>
    <row r="5" spans="2:15" ht="15.75">
      <c r="B5" s="24"/>
      <c r="C5" s="24"/>
      <c r="D5" s="171"/>
      <c r="E5" s="171"/>
      <c r="F5" s="171"/>
      <c r="G5" s="171"/>
      <c r="H5" s="171"/>
      <c r="I5" s="171"/>
      <c r="J5" s="171"/>
      <c r="K5" s="172" t="s">
        <v>40</v>
      </c>
      <c r="L5" s="172"/>
      <c r="M5" s="172"/>
      <c r="N5" s="173"/>
      <c r="O5" s="29"/>
    </row>
    <row r="6" spans="2:15" ht="15.75">
      <c r="D6" s="171"/>
      <c r="E6" s="171"/>
      <c r="F6" s="171"/>
      <c r="G6" s="171"/>
      <c r="H6" s="171"/>
      <c r="I6" s="171"/>
      <c r="J6" s="171"/>
      <c r="K6" s="28"/>
    </row>
    <row r="7" spans="2:15">
      <c r="B7" s="25" t="s">
        <v>39</v>
      </c>
      <c r="C7" s="165"/>
      <c r="D7" s="166"/>
      <c r="E7" s="166"/>
      <c r="F7" s="166"/>
      <c r="H7" s="27" t="s">
        <v>38</v>
      </c>
      <c r="I7" s="26"/>
      <c r="J7" s="26"/>
      <c r="K7" s="26"/>
      <c r="L7" s="26"/>
      <c r="M7" s="167" t="s">
        <v>37</v>
      </c>
      <c r="N7" s="167"/>
      <c r="O7" s="167"/>
    </row>
    <row r="8" spans="2:15" ht="12.75" customHeight="1">
      <c r="B8" s="25"/>
      <c r="D8" s="136"/>
      <c r="E8" s="136"/>
      <c r="F8" s="136"/>
      <c r="H8" s="22"/>
      <c r="I8" s="21" t="s">
        <v>36</v>
      </c>
    </row>
    <row r="9" spans="2:15">
      <c r="B9" s="25" t="s">
        <v>35</v>
      </c>
      <c r="C9" s="165"/>
      <c r="D9" s="165"/>
      <c r="E9" s="165"/>
      <c r="F9" s="165"/>
      <c r="H9" s="22"/>
      <c r="I9" s="21" t="s">
        <v>34</v>
      </c>
      <c r="M9" s="24" t="s">
        <v>33</v>
      </c>
      <c r="O9" s="22"/>
    </row>
    <row r="10" spans="2:15">
      <c r="B10" s="25"/>
      <c r="H10" s="22"/>
      <c r="I10" s="21" t="s">
        <v>32</v>
      </c>
      <c r="M10" s="24" t="s">
        <v>31</v>
      </c>
      <c r="O10" s="23"/>
    </row>
    <row r="11" spans="2:15">
      <c r="B11" s="25" t="s">
        <v>30</v>
      </c>
      <c r="C11" s="168"/>
      <c r="D11" s="168"/>
      <c r="E11" s="168"/>
      <c r="F11" s="168"/>
      <c r="G11" s="1" t="s">
        <v>29</v>
      </c>
      <c r="H11" s="22"/>
      <c r="I11" s="21" t="s">
        <v>28</v>
      </c>
      <c r="M11" s="24" t="s">
        <v>27</v>
      </c>
      <c r="O11" s="23"/>
    </row>
    <row r="12" spans="2:15">
      <c r="H12" s="22"/>
      <c r="I12" s="21" t="s">
        <v>26</v>
      </c>
    </row>
    <row r="13" spans="2:15">
      <c r="H13" s="22"/>
      <c r="I13" s="21" t="s">
        <v>25</v>
      </c>
    </row>
    <row r="14" spans="2:15">
      <c r="H14" s="22"/>
      <c r="I14" s="21" t="s">
        <v>24</v>
      </c>
    </row>
    <row r="17" spans="2:21">
      <c r="B17" s="163" t="s">
        <v>23</v>
      </c>
      <c r="C17" s="20" t="s">
        <v>22</v>
      </c>
      <c r="D17" s="147" t="s">
        <v>21</v>
      </c>
      <c r="E17" s="148"/>
      <c r="F17" s="148"/>
      <c r="G17" s="148"/>
      <c r="H17" s="149"/>
      <c r="I17" s="147" t="s">
        <v>20</v>
      </c>
      <c r="J17" s="163" t="s">
        <v>19</v>
      </c>
      <c r="K17" s="163" t="s">
        <v>18</v>
      </c>
      <c r="L17" s="147" t="s">
        <v>17</v>
      </c>
      <c r="M17" s="148"/>
      <c r="N17" s="148"/>
      <c r="O17" s="149"/>
    </row>
    <row r="18" spans="2:21">
      <c r="B18" s="164"/>
      <c r="C18" s="19" t="s">
        <v>16</v>
      </c>
      <c r="D18" s="150"/>
      <c r="E18" s="151"/>
      <c r="F18" s="151"/>
      <c r="G18" s="151"/>
      <c r="H18" s="152"/>
      <c r="I18" s="150"/>
      <c r="J18" s="164"/>
      <c r="K18" s="164"/>
      <c r="L18" s="150"/>
      <c r="M18" s="151"/>
      <c r="N18" s="151"/>
      <c r="O18" s="152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53"/>
      <c r="E20" s="154"/>
      <c r="F20" s="154"/>
      <c r="G20" s="154"/>
      <c r="H20" s="155"/>
      <c r="I20" s="17"/>
      <c r="J20" s="34"/>
      <c r="K20" s="16"/>
      <c r="L20" s="31" t="s">
        <v>15</v>
      </c>
      <c r="M20" s="157"/>
      <c r="N20" s="157"/>
      <c r="O20" s="158"/>
      <c r="R20" s="1"/>
      <c r="T20" s="156"/>
      <c r="U20" s="156"/>
    </row>
    <row r="21" spans="2:21" ht="20.100000000000001" customHeight="1">
      <c r="B21" s="12">
        <f t="shared" ref="B21:B38" si="0">+B20+1</f>
        <v>2</v>
      </c>
      <c r="C21" s="12"/>
      <c r="D21" s="138"/>
      <c r="E21" s="139"/>
      <c r="F21" s="139"/>
      <c r="G21" s="139"/>
      <c r="H21" s="140"/>
      <c r="I21" s="12"/>
      <c r="J21" s="12"/>
      <c r="K21" s="12"/>
      <c r="L21" s="32" t="s">
        <v>14</v>
      </c>
      <c r="M21" s="159"/>
      <c r="N21" s="159"/>
      <c r="O21" s="160"/>
      <c r="Q21" s="15"/>
      <c r="R21" s="1"/>
      <c r="T21" s="156"/>
      <c r="U21" s="156"/>
    </row>
    <row r="22" spans="2:21" ht="20.100000000000001" customHeight="1">
      <c r="B22" s="12">
        <f t="shared" si="0"/>
        <v>3</v>
      </c>
      <c r="C22" s="12"/>
      <c r="D22" s="138"/>
      <c r="E22" s="139"/>
      <c r="F22" s="139"/>
      <c r="G22" s="139"/>
      <c r="H22" s="140"/>
      <c r="I22" s="12"/>
      <c r="J22" s="12"/>
      <c r="K22" s="12"/>
      <c r="L22" s="32" t="s">
        <v>13</v>
      </c>
      <c r="M22" s="159"/>
      <c r="N22" s="159"/>
      <c r="O22" s="159"/>
      <c r="P22" s="33"/>
      <c r="Q22" s="14"/>
      <c r="R22" s="1"/>
      <c r="T22" s="156"/>
      <c r="U22" s="156"/>
    </row>
    <row r="23" spans="2:21" ht="20.100000000000001" customHeight="1">
      <c r="B23" s="12">
        <f t="shared" si="0"/>
        <v>4</v>
      </c>
      <c r="C23" s="12"/>
      <c r="D23" s="138"/>
      <c r="E23" s="139"/>
      <c r="F23" s="139"/>
      <c r="G23" s="139"/>
      <c r="H23" s="140"/>
      <c r="I23" s="12"/>
      <c r="J23" s="12"/>
      <c r="K23" s="12"/>
      <c r="L23" s="32" t="s">
        <v>12</v>
      </c>
      <c r="M23" s="159"/>
      <c r="N23" s="159"/>
      <c r="O23" s="160"/>
      <c r="Q23" s="14"/>
      <c r="R23" s="1"/>
      <c r="T23" s="156"/>
      <c r="U23" s="156"/>
    </row>
    <row r="24" spans="2:21" ht="20.100000000000001" customHeight="1">
      <c r="B24" s="12">
        <f t="shared" si="0"/>
        <v>5</v>
      </c>
      <c r="C24" s="12"/>
      <c r="D24" s="138"/>
      <c r="E24" s="139"/>
      <c r="F24" s="139"/>
      <c r="G24" s="139"/>
      <c r="H24" s="140"/>
      <c r="I24" s="12"/>
      <c r="J24" s="12"/>
      <c r="K24" s="12"/>
      <c r="L24" s="32" t="s">
        <v>11</v>
      </c>
      <c r="M24" s="159"/>
      <c r="N24" s="159"/>
      <c r="O24" s="160"/>
      <c r="Q24" s="14"/>
      <c r="R24" s="1"/>
      <c r="T24" s="156"/>
      <c r="U24" s="156"/>
    </row>
    <row r="25" spans="2:21" ht="20.100000000000001" customHeight="1">
      <c r="B25" s="12">
        <f t="shared" si="0"/>
        <v>6</v>
      </c>
      <c r="C25" s="12"/>
      <c r="D25" s="138"/>
      <c r="E25" s="139"/>
      <c r="F25" s="139"/>
      <c r="G25" s="139"/>
      <c r="H25" s="140"/>
      <c r="I25" s="12"/>
      <c r="J25" s="12"/>
      <c r="K25" s="12"/>
      <c r="L25" s="32" t="s">
        <v>10</v>
      </c>
      <c r="M25" s="161"/>
      <c r="N25" s="161"/>
      <c r="O25" s="162"/>
      <c r="Q25" s="13"/>
      <c r="R25" s="1"/>
      <c r="T25" s="156"/>
      <c r="U25" s="156"/>
    </row>
    <row r="26" spans="2:21" ht="20.100000000000001" customHeight="1">
      <c r="B26" s="12">
        <f t="shared" si="0"/>
        <v>7</v>
      </c>
      <c r="C26" s="12"/>
      <c r="D26" s="133"/>
      <c r="E26" s="134"/>
      <c r="F26" s="134"/>
      <c r="G26" s="134"/>
      <c r="H26" s="135"/>
      <c r="I26" s="12"/>
      <c r="J26" s="12"/>
      <c r="K26" s="12"/>
      <c r="L26" s="32"/>
      <c r="M26" s="131"/>
      <c r="N26" s="131"/>
      <c r="O26" s="132"/>
      <c r="Q26" s="13"/>
      <c r="R26" s="1"/>
      <c r="T26" s="130"/>
      <c r="U26" s="130"/>
    </row>
    <row r="27" spans="2:21" ht="20.100000000000001" customHeight="1">
      <c r="B27" s="12">
        <f t="shared" si="0"/>
        <v>8</v>
      </c>
      <c r="C27" s="12"/>
      <c r="D27" s="133"/>
      <c r="E27" s="134"/>
      <c r="F27" s="134"/>
      <c r="G27" s="134"/>
      <c r="H27" s="135"/>
      <c r="I27" s="12"/>
      <c r="J27" s="12"/>
      <c r="K27" s="12"/>
      <c r="L27" s="32"/>
      <c r="M27" s="131"/>
      <c r="N27" s="131"/>
      <c r="O27" s="132"/>
      <c r="Q27" s="13"/>
      <c r="R27" s="1"/>
      <c r="T27" s="130"/>
      <c r="U27" s="130"/>
    </row>
    <row r="28" spans="2:21" ht="20.100000000000001" customHeight="1">
      <c r="B28" s="12">
        <f t="shared" si="0"/>
        <v>9</v>
      </c>
      <c r="C28" s="12"/>
      <c r="D28" s="144"/>
      <c r="E28" s="145"/>
      <c r="F28" s="145"/>
      <c r="G28" s="145"/>
      <c r="H28" s="146"/>
      <c r="I28" s="12"/>
      <c r="J28" s="12"/>
      <c r="K28" s="12"/>
      <c r="L28" s="32"/>
      <c r="M28" s="131"/>
      <c r="N28" s="131"/>
      <c r="O28" s="132"/>
      <c r="Q28" s="13"/>
      <c r="R28" s="1"/>
      <c r="T28" s="130"/>
      <c r="U28" s="130"/>
    </row>
    <row r="29" spans="2:21" ht="20.100000000000001" customHeight="1">
      <c r="B29" s="12">
        <f t="shared" si="0"/>
        <v>10</v>
      </c>
      <c r="C29" s="12"/>
      <c r="D29" s="144"/>
      <c r="E29" s="145"/>
      <c r="F29" s="145"/>
      <c r="G29" s="145"/>
      <c r="H29" s="146"/>
      <c r="I29" s="12"/>
      <c r="J29" s="12"/>
      <c r="K29" s="12"/>
      <c r="L29" s="32"/>
      <c r="M29" s="131"/>
      <c r="N29" s="131"/>
      <c r="O29" s="132"/>
      <c r="Q29" s="13"/>
      <c r="R29" s="1"/>
      <c r="T29" s="130"/>
      <c r="U29" s="130"/>
    </row>
    <row r="30" spans="2:21" ht="20.100000000000001" customHeight="1">
      <c r="B30" s="12">
        <f t="shared" si="0"/>
        <v>11</v>
      </c>
      <c r="C30" s="12"/>
      <c r="D30" s="144"/>
      <c r="E30" s="145"/>
      <c r="F30" s="145"/>
      <c r="G30" s="145"/>
      <c r="H30" s="146"/>
      <c r="I30" s="12"/>
      <c r="J30" s="12"/>
      <c r="K30" s="12"/>
      <c r="L30" s="32"/>
      <c r="M30" s="131"/>
      <c r="N30" s="131"/>
      <c r="O30" s="132"/>
      <c r="Q30" s="13"/>
      <c r="R30" s="1"/>
      <c r="T30" s="130"/>
      <c r="U30" s="130"/>
    </row>
    <row r="31" spans="2:21" ht="20.100000000000001" customHeight="1">
      <c r="B31" s="12">
        <f t="shared" si="0"/>
        <v>12</v>
      </c>
      <c r="C31" s="12"/>
      <c r="D31" s="144"/>
      <c r="E31" s="145"/>
      <c r="F31" s="145"/>
      <c r="G31" s="145"/>
      <c r="H31" s="146"/>
      <c r="I31" s="12"/>
      <c r="J31" s="12"/>
      <c r="K31" s="12"/>
      <c r="L31" s="32"/>
      <c r="M31" s="131"/>
      <c r="N31" s="131"/>
      <c r="O31" s="132"/>
      <c r="Q31" s="13"/>
      <c r="R31" s="1"/>
      <c r="T31" s="130"/>
      <c r="U31" s="130"/>
    </row>
    <row r="32" spans="2:21" ht="20.100000000000001" customHeight="1">
      <c r="B32" s="12">
        <f t="shared" si="0"/>
        <v>13</v>
      </c>
      <c r="C32" s="12"/>
      <c r="D32" s="144"/>
      <c r="E32" s="145"/>
      <c r="F32" s="145"/>
      <c r="G32" s="145"/>
      <c r="H32" s="146"/>
      <c r="I32" s="12"/>
      <c r="J32" s="12"/>
      <c r="K32" s="12"/>
      <c r="L32" s="32"/>
      <c r="M32" s="131"/>
      <c r="N32" s="131"/>
      <c r="O32" s="132"/>
      <c r="Q32" s="13"/>
      <c r="R32" s="1"/>
      <c r="T32" s="130"/>
      <c r="U32" s="130"/>
    </row>
    <row r="33" spans="2:20" ht="20.100000000000001" customHeight="1">
      <c r="B33" s="12">
        <f t="shared" si="0"/>
        <v>14</v>
      </c>
      <c r="C33" s="12"/>
      <c r="D33" s="144"/>
      <c r="E33" s="145"/>
      <c r="F33" s="145"/>
      <c r="G33" s="145"/>
      <c r="H33" s="146"/>
      <c r="I33" s="12"/>
      <c r="J33" s="12"/>
      <c r="K33" s="12"/>
      <c r="L33" s="11"/>
      <c r="M33" s="10"/>
      <c r="N33" s="10"/>
      <c r="O33" s="9"/>
    </row>
    <row r="34" spans="2:20" ht="20.100000000000001" customHeight="1">
      <c r="B34" s="12">
        <f t="shared" si="0"/>
        <v>15</v>
      </c>
      <c r="C34" s="12"/>
      <c r="D34" s="138"/>
      <c r="E34" s="139"/>
      <c r="F34" s="139"/>
      <c r="G34" s="139"/>
      <c r="H34" s="140"/>
      <c r="I34" s="12"/>
      <c r="J34" s="12"/>
      <c r="K34" s="12"/>
      <c r="L34" s="11"/>
      <c r="M34" s="10"/>
      <c r="N34" s="10"/>
      <c r="O34" s="9"/>
    </row>
    <row r="35" spans="2:20" ht="20.100000000000001" customHeight="1">
      <c r="B35" s="12">
        <f t="shared" si="0"/>
        <v>16</v>
      </c>
      <c r="C35" s="12"/>
      <c r="D35" s="138"/>
      <c r="E35" s="139"/>
      <c r="F35" s="139"/>
      <c r="G35" s="139"/>
      <c r="H35" s="140"/>
      <c r="I35" s="12"/>
      <c r="J35" s="12"/>
      <c r="K35" s="12"/>
      <c r="L35" s="11"/>
      <c r="M35" s="10"/>
      <c r="N35" s="10"/>
      <c r="O35" s="9"/>
    </row>
    <row r="36" spans="2:20" ht="20.100000000000001" customHeight="1">
      <c r="B36" s="12">
        <f t="shared" si="0"/>
        <v>17</v>
      </c>
      <c r="C36" s="12"/>
      <c r="I36" s="12"/>
      <c r="J36" s="12"/>
      <c r="K36" s="12"/>
      <c r="L36" s="11"/>
      <c r="M36" s="10"/>
      <c r="N36" s="10"/>
      <c r="O36" s="9"/>
    </row>
    <row r="37" spans="2:20" ht="20.100000000000001" customHeight="1">
      <c r="B37" s="12">
        <f t="shared" si="0"/>
        <v>18</v>
      </c>
      <c r="C37" s="12"/>
      <c r="D37" s="138"/>
      <c r="E37" s="139"/>
      <c r="F37" s="139"/>
      <c r="G37" s="139"/>
      <c r="H37" s="140"/>
      <c r="I37" s="12"/>
      <c r="J37" s="12"/>
      <c r="K37" s="12"/>
      <c r="L37" s="11"/>
      <c r="M37" s="10"/>
      <c r="N37" s="10"/>
      <c r="O37" s="9"/>
    </row>
    <row r="38" spans="2:20" ht="19.5" customHeight="1">
      <c r="B38" s="12">
        <f t="shared" si="0"/>
        <v>19</v>
      </c>
      <c r="C38" s="8"/>
      <c r="D38" s="141" t="s">
        <v>87</v>
      </c>
      <c r="E38" s="142"/>
      <c r="F38" s="142"/>
      <c r="G38" s="142"/>
      <c r="H38" s="143"/>
      <c r="I38" s="8"/>
      <c r="J38" s="8"/>
      <c r="K38" s="8"/>
      <c r="L38" s="7"/>
      <c r="M38" s="6"/>
      <c r="N38" s="6"/>
      <c r="O38" s="5"/>
    </row>
    <row r="39" spans="2:20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3"/>
      <c r="Q39" s="3"/>
      <c r="R39" s="3"/>
      <c r="S39" s="3"/>
      <c r="T39" s="3"/>
    </row>
    <row r="40" spans="2:20" s="1" customFormat="1">
      <c r="B40" s="137" t="s">
        <v>9</v>
      </c>
      <c r="C40" s="137"/>
      <c r="E40" s="2"/>
      <c r="F40" s="2" t="s">
        <v>8</v>
      </c>
      <c r="H40" s="2"/>
      <c r="I40" s="2"/>
      <c r="J40" s="2" t="s">
        <v>7</v>
      </c>
      <c r="L40" s="2"/>
      <c r="M40" s="2" t="s">
        <v>6</v>
      </c>
    </row>
    <row r="43" spans="2:20" s="1" customFormat="1">
      <c r="B43" s="136" t="s">
        <v>84</v>
      </c>
      <c r="C43" s="137"/>
      <c r="F43" s="1" t="s">
        <v>5</v>
      </c>
      <c r="H43" s="2"/>
      <c r="I43" s="2"/>
      <c r="J43" s="1" t="s">
        <v>4</v>
      </c>
      <c r="L43" s="2"/>
      <c r="M43" s="1" t="s">
        <v>3</v>
      </c>
    </row>
    <row r="44" spans="2:20" s="1" customFormat="1">
      <c r="B44" s="136" t="s">
        <v>83</v>
      </c>
      <c r="C44" s="136"/>
      <c r="F44" s="1" t="s">
        <v>2</v>
      </c>
      <c r="J44" s="1" t="s">
        <v>1</v>
      </c>
      <c r="M44" s="1" t="s">
        <v>0</v>
      </c>
    </row>
    <row r="45" spans="2:20"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</row>
  </sheetData>
  <mergeCells count="43">
    <mergeCell ref="F2:N2"/>
    <mergeCell ref="F3:N3"/>
    <mergeCell ref="D5:J5"/>
    <mergeCell ref="K5:N5"/>
    <mergeCell ref="D6:J6"/>
    <mergeCell ref="C7:F7"/>
    <mergeCell ref="M7:O7"/>
    <mergeCell ref="D8:F8"/>
    <mergeCell ref="C9:F9"/>
    <mergeCell ref="C11:F11"/>
    <mergeCell ref="B17:B18"/>
    <mergeCell ref="D17:H18"/>
    <mergeCell ref="I17:I18"/>
    <mergeCell ref="J17:J18"/>
    <mergeCell ref="K17:K18"/>
    <mergeCell ref="L17:O18"/>
    <mergeCell ref="D20:H20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B45:O45"/>
    <mergeCell ref="B40:C40"/>
    <mergeCell ref="B43:C43"/>
    <mergeCell ref="B44:C44"/>
    <mergeCell ref="D25:H25"/>
    <mergeCell ref="D34:H34"/>
    <mergeCell ref="D35:H35"/>
    <mergeCell ref="D37:H37"/>
    <mergeCell ref="D38:H38"/>
    <mergeCell ref="D28:H28"/>
    <mergeCell ref="D29:H29"/>
    <mergeCell ref="D30:H30"/>
    <mergeCell ref="D31:H31"/>
    <mergeCell ref="D32:H32"/>
    <mergeCell ref="D33:H33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N102"/>
  <sheetViews>
    <sheetView showGridLines="0" tabSelected="1" view="pageBreakPreview" zoomScaleNormal="100" zoomScaleSheetLayoutView="100" workbookViewId="0">
      <selection activeCell="E23" sqref="E23"/>
    </sheetView>
  </sheetViews>
  <sheetFormatPr defaultColWidth="11.42578125" defaultRowHeight="12.75"/>
  <cols>
    <col min="1" max="1" width="5.140625" style="15" customWidth="1"/>
    <col min="2" max="2" width="12.28515625" style="15" customWidth="1"/>
    <col min="3" max="3" width="11.42578125" style="15"/>
    <col min="4" max="4" width="10.7109375" style="15" customWidth="1"/>
    <col min="5" max="5" width="15.7109375" style="35" customWidth="1"/>
    <col min="6" max="6" width="6.28515625" style="15" customWidth="1"/>
    <col min="7" max="7" width="19" style="15" customWidth="1"/>
    <col min="8" max="9" width="11.42578125" style="15"/>
    <col min="10" max="10" width="12.85546875" style="15" customWidth="1"/>
    <col min="11" max="11" width="11.28515625" style="15" customWidth="1"/>
    <col min="12" max="12" width="14.7109375" style="15" customWidth="1"/>
    <col min="13" max="13" width="12.85546875" style="36" customWidth="1"/>
    <col min="14" max="14" width="5.85546875" style="15" customWidth="1"/>
    <col min="15" max="16384" width="11.42578125" style="15"/>
  </cols>
  <sheetData>
    <row r="1" spans="2:14" ht="13.5" thickBot="1"/>
    <row r="2" spans="2:14" ht="6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239" t="s">
        <v>43</v>
      </c>
      <c r="F3" s="239"/>
      <c r="G3" s="239"/>
      <c r="H3" s="239"/>
      <c r="I3" s="239"/>
      <c r="J3" s="239"/>
      <c r="K3" s="239"/>
      <c r="L3" s="240" t="s">
        <v>44</v>
      </c>
      <c r="M3" s="241"/>
      <c r="N3" s="44"/>
    </row>
    <row r="4" spans="2:14">
      <c r="B4" s="45"/>
      <c r="D4" s="46"/>
      <c r="E4" s="47"/>
      <c r="F4" s="46"/>
      <c r="G4" s="46"/>
      <c r="L4" s="48" t="s">
        <v>45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242" t="s">
        <v>46</v>
      </c>
      <c r="M5" s="243"/>
      <c r="N5" s="54"/>
    </row>
    <row r="6" spans="2:14" ht="14.45" customHeight="1">
      <c r="B6" s="224" t="s">
        <v>47</v>
      </c>
      <c r="C6" s="225" t="s">
        <v>42</v>
      </c>
      <c r="D6" s="225"/>
      <c r="E6" s="225"/>
      <c r="F6" s="226"/>
      <c r="G6" s="229" t="s">
        <v>48</v>
      </c>
      <c r="H6" s="230"/>
      <c r="I6" s="230"/>
      <c r="J6" s="230"/>
      <c r="K6" s="231"/>
      <c r="L6" s="232">
        <f>L10</f>
        <v>0</v>
      </c>
      <c r="M6" s="233"/>
      <c r="N6" s="46"/>
    </row>
    <row r="7" spans="2:14">
      <c r="B7" s="213"/>
      <c r="C7" s="227"/>
      <c r="D7" s="227"/>
      <c r="E7" s="227"/>
      <c r="F7" s="228"/>
      <c r="G7" s="234">
        <f>requi!K20</f>
        <v>0</v>
      </c>
      <c r="H7" s="235"/>
      <c r="I7" s="235"/>
      <c r="J7" s="235"/>
      <c r="K7" s="236"/>
      <c r="L7" s="237" t="s">
        <v>49</v>
      </c>
      <c r="M7" s="238"/>
      <c r="N7" s="46"/>
    </row>
    <row r="8" spans="2:14" ht="12.95" customHeight="1">
      <c r="B8" s="212" t="s">
        <v>50</v>
      </c>
      <c r="C8" s="214" t="s">
        <v>51</v>
      </c>
      <c r="D8" s="214"/>
      <c r="E8" s="214"/>
      <c r="F8" s="215"/>
      <c r="G8" s="218" t="s">
        <v>52</v>
      </c>
      <c r="H8" s="214"/>
      <c r="I8" s="214"/>
      <c r="J8" s="214"/>
      <c r="K8" s="215"/>
      <c r="L8" s="220">
        <f>requi!C11</f>
        <v>0</v>
      </c>
      <c r="M8" s="221"/>
      <c r="N8" s="55"/>
    </row>
    <row r="9" spans="2:14">
      <c r="B9" s="213"/>
      <c r="C9" s="216"/>
      <c r="D9" s="216"/>
      <c r="E9" s="216"/>
      <c r="F9" s="217"/>
      <c r="G9" s="219"/>
      <c r="H9" s="216"/>
      <c r="I9" s="216"/>
      <c r="J9" s="216"/>
      <c r="K9" s="217"/>
      <c r="L9" s="222" t="s">
        <v>53</v>
      </c>
      <c r="M9" s="223"/>
      <c r="N9" s="46"/>
    </row>
    <row r="10" spans="2:14">
      <c r="B10" s="56" t="s">
        <v>54</v>
      </c>
      <c r="C10" s="57" t="s">
        <v>55</v>
      </c>
      <c r="D10" s="57"/>
      <c r="E10" s="58"/>
      <c r="F10" s="59"/>
      <c r="G10" s="60" t="s">
        <v>56</v>
      </c>
      <c r="H10" s="244">
        <f>requi!M20</f>
        <v>0</v>
      </c>
      <c r="I10" s="244"/>
      <c r="J10" s="244"/>
      <c r="K10" s="245"/>
      <c r="L10" s="246">
        <f>requi!O5</f>
        <v>0</v>
      </c>
      <c r="M10" s="247"/>
      <c r="N10" s="61"/>
    </row>
    <row r="11" spans="2:14">
      <c r="B11" s="56" t="s">
        <v>57</v>
      </c>
      <c r="C11" s="248">
        <f>requi!C7</f>
        <v>0</v>
      </c>
      <c r="D11" s="248"/>
      <c r="E11" s="248"/>
      <c r="F11" s="249"/>
      <c r="G11" s="60" t="s">
        <v>58</v>
      </c>
      <c r="H11" s="244" t="s">
        <v>88</v>
      </c>
      <c r="I11" s="244"/>
      <c r="J11" s="244"/>
      <c r="K11" s="245"/>
      <c r="L11" s="222" t="s">
        <v>59</v>
      </c>
      <c r="M11" s="223"/>
    </row>
    <row r="12" spans="2:14">
      <c r="B12" s="56" t="s">
        <v>60</v>
      </c>
      <c r="C12" s="248"/>
      <c r="D12" s="248"/>
      <c r="E12" s="248"/>
      <c r="F12" s="249"/>
      <c r="G12" s="60" t="s">
        <v>61</v>
      </c>
      <c r="H12" s="244" t="s">
        <v>85</v>
      </c>
      <c r="I12" s="244"/>
      <c r="J12" s="244"/>
      <c r="K12" s="245"/>
      <c r="L12" s="250"/>
      <c r="M12" s="251"/>
    </row>
    <row r="13" spans="2:14" ht="16.899999999999999" customHeight="1" thickBot="1">
      <c r="B13" s="62"/>
      <c r="C13" s="63"/>
      <c r="D13" s="63"/>
      <c r="E13" s="64"/>
      <c r="F13" s="65"/>
      <c r="G13" s="66" t="s">
        <v>62</v>
      </c>
      <c r="H13" s="207">
        <f>H34</f>
        <v>0</v>
      </c>
      <c r="I13" s="207"/>
      <c r="J13" s="207"/>
      <c r="K13" s="208"/>
      <c r="L13" s="67"/>
      <c r="M13" s="68"/>
      <c r="N13" s="46"/>
    </row>
    <row r="14" spans="2:14" ht="5.25" customHeight="1" thickTop="1" thickBot="1">
      <c r="M14" s="15"/>
    </row>
    <row r="15" spans="2:14" ht="13.5" thickBot="1">
      <c r="B15" s="69" t="s">
        <v>23</v>
      </c>
      <c r="C15" s="70" t="s">
        <v>19</v>
      </c>
      <c r="D15" s="70" t="s">
        <v>20</v>
      </c>
      <c r="E15" s="70" t="s">
        <v>82</v>
      </c>
      <c r="F15" s="209" t="s">
        <v>21</v>
      </c>
      <c r="G15" s="210"/>
      <c r="H15" s="210"/>
      <c r="I15" s="210"/>
      <c r="J15" s="210"/>
      <c r="K15" s="211"/>
      <c r="L15" s="70" t="s">
        <v>63</v>
      </c>
      <c r="M15" s="71" t="s">
        <v>64</v>
      </c>
      <c r="N15" s="72"/>
    </row>
    <row r="16" spans="2:14" s="73" customFormat="1" ht="14.45" customHeight="1">
      <c r="B16" s="74">
        <v>1</v>
      </c>
      <c r="C16" s="129">
        <f>requi!J20</f>
        <v>0</v>
      </c>
      <c r="D16" s="129">
        <f>requi!I20</f>
        <v>0</v>
      </c>
      <c r="E16" s="129">
        <f>requi!C20</f>
        <v>0</v>
      </c>
      <c r="F16" s="206">
        <f>requi!D20</f>
        <v>0</v>
      </c>
      <c r="G16" s="206"/>
      <c r="H16" s="206"/>
      <c r="I16" s="206"/>
      <c r="J16" s="206"/>
      <c r="K16" s="206"/>
      <c r="L16" s="75"/>
      <c r="M16" s="76">
        <f t="shared" ref="M16:M32" si="0">L16*C16</f>
        <v>0</v>
      </c>
      <c r="N16" s="77"/>
    </row>
    <row r="17" spans="2:14">
      <c r="B17" s="74">
        <v>2</v>
      </c>
      <c r="C17" s="129">
        <f>requi!J21</f>
        <v>0</v>
      </c>
      <c r="D17" s="129">
        <f>requi!I21</f>
        <v>0</v>
      </c>
      <c r="E17" s="129">
        <f>requi!C21</f>
        <v>0</v>
      </c>
      <c r="F17" s="206">
        <f>requi!D21</f>
        <v>0</v>
      </c>
      <c r="G17" s="206"/>
      <c r="H17" s="206"/>
      <c r="I17" s="206"/>
      <c r="J17" s="206"/>
      <c r="K17" s="206"/>
      <c r="L17" s="80"/>
      <c r="M17" s="76">
        <f t="shared" si="0"/>
        <v>0</v>
      </c>
      <c r="N17" s="81"/>
    </row>
    <row r="18" spans="2:14">
      <c r="B18" s="74">
        <v>3</v>
      </c>
      <c r="C18" s="129">
        <f>requi!J22</f>
        <v>0</v>
      </c>
      <c r="D18" s="129">
        <f>requi!I22</f>
        <v>0</v>
      </c>
      <c r="E18" s="129">
        <f>requi!C22</f>
        <v>0</v>
      </c>
      <c r="F18" s="206">
        <f>requi!D22</f>
        <v>0</v>
      </c>
      <c r="G18" s="206"/>
      <c r="H18" s="206"/>
      <c r="I18" s="206"/>
      <c r="J18" s="206"/>
      <c r="K18" s="206"/>
      <c r="L18" s="80"/>
      <c r="M18" s="76">
        <f t="shared" si="0"/>
        <v>0</v>
      </c>
      <c r="N18" s="81"/>
    </row>
    <row r="19" spans="2:14">
      <c r="B19" s="74">
        <v>4</v>
      </c>
      <c r="C19" s="129">
        <f>requi!J23</f>
        <v>0</v>
      </c>
      <c r="D19" s="129">
        <f>requi!I23</f>
        <v>0</v>
      </c>
      <c r="E19" s="129">
        <f>requi!C23</f>
        <v>0</v>
      </c>
      <c r="F19" s="206">
        <f>requi!D23</f>
        <v>0</v>
      </c>
      <c r="G19" s="206"/>
      <c r="H19" s="206"/>
      <c r="I19" s="206"/>
      <c r="J19" s="206"/>
      <c r="K19" s="206"/>
      <c r="L19" s="80"/>
      <c r="M19" s="76">
        <f t="shared" si="0"/>
        <v>0</v>
      </c>
      <c r="N19" s="81"/>
    </row>
    <row r="20" spans="2:14">
      <c r="B20" s="74">
        <v>5</v>
      </c>
      <c r="C20" s="129">
        <f>requi!J24</f>
        <v>0</v>
      </c>
      <c r="D20" s="129">
        <f>requi!I24</f>
        <v>0</v>
      </c>
      <c r="E20" s="129">
        <f>requi!C24</f>
        <v>0</v>
      </c>
      <c r="F20" s="206">
        <f>requi!D24</f>
        <v>0</v>
      </c>
      <c r="G20" s="206"/>
      <c r="H20" s="206"/>
      <c r="I20" s="206"/>
      <c r="J20" s="206"/>
      <c r="K20" s="206"/>
      <c r="L20" s="80"/>
      <c r="M20" s="76">
        <f t="shared" si="0"/>
        <v>0</v>
      </c>
      <c r="N20" s="81"/>
    </row>
    <row r="21" spans="2:14">
      <c r="B21" s="74">
        <v>6</v>
      </c>
      <c r="C21" s="129">
        <f>requi!J25</f>
        <v>0</v>
      </c>
      <c r="D21" s="129">
        <f>requi!I25</f>
        <v>0</v>
      </c>
      <c r="E21" s="129">
        <f>requi!C25</f>
        <v>0</v>
      </c>
      <c r="F21" s="206">
        <f>requi!D25</f>
        <v>0</v>
      </c>
      <c r="G21" s="206"/>
      <c r="H21" s="206"/>
      <c r="I21" s="206"/>
      <c r="J21" s="206"/>
      <c r="K21" s="206"/>
      <c r="L21" s="80"/>
      <c r="M21" s="76">
        <f t="shared" si="0"/>
        <v>0</v>
      </c>
      <c r="N21" s="81"/>
    </row>
    <row r="22" spans="2:14">
      <c r="B22" s="74">
        <v>7</v>
      </c>
      <c r="C22" s="129">
        <f>requi!J26</f>
        <v>0</v>
      </c>
      <c r="D22" s="129">
        <f>requi!I26</f>
        <v>0</v>
      </c>
      <c r="E22" s="129">
        <f>requi!C26</f>
        <v>0</v>
      </c>
      <c r="F22" s="206">
        <f>requi!D26</f>
        <v>0</v>
      </c>
      <c r="G22" s="206"/>
      <c r="H22" s="206"/>
      <c r="I22" s="206"/>
      <c r="J22" s="206"/>
      <c r="K22" s="206"/>
      <c r="L22" s="80"/>
      <c r="M22" s="76"/>
      <c r="N22" s="81"/>
    </row>
    <row r="23" spans="2:14">
      <c r="B23" s="74">
        <v>8</v>
      </c>
      <c r="C23" s="129">
        <f>requi!J27</f>
        <v>0</v>
      </c>
      <c r="D23" s="129">
        <f>requi!I27</f>
        <v>0</v>
      </c>
      <c r="E23" s="129">
        <f>requi!C27</f>
        <v>0</v>
      </c>
      <c r="F23" s="206">
        <f>requi!D27</f>
        <v>0</v>
      </c>
      <c r="G23" s="206"/>
      <c r="H23" s="206"/>
      <c r="I23" s="206"/>
      <c r="J23" s="206"/>
      <c r="K23" s="206"/>
      <c r="L23" s="80"/>
      <c r="M23" s="76"/>
      <c r="N23" s="81"/>
    </row>
    <row r="24" spans="2:14">
      <c r="B24" s="74">
        <v>9</v>
      </c>
      <c r="C24" s="129">
        <f>requi!J28</f>
        <v>0</v>
      </c>
      <c r="D24" s="129">
        <f>requi!I28</f>
        <v>0</v>
      </c>
      <c r="E24" s="129">
        <f>requi!C28</f>
        <v>0</v>
      </c>
      <c r="F24" s="206">
        <f>requi!D28</f>
        <v>0</v>
      </c>
      <c r="G24" s="206"/>
      <c r="H24" s="206"/>
      <c r="I24" s="206"/>
      <c r="J24" s="206"/>
      <c r="K24" s="206"/>
      <c r="L24" s="80"/>
      <c r="M24" s="76"/>
      <c r="N24" s="81"/>
    </row>
    <row r="25" spans="2:14">
      <c r="B25" s="74">
        <v>10</v>
      </c>
      <c r="C25" s="129">
        <f>requi!J29</f>
        <v>0</v>
      </c>
      <c r="D25" s="129">
        <f>requi!I29</f>
        <v>0</v>
      </c>
      <c r="E25" s="129">
        <f>requi!C29</f>
        <v>0</v>
      </c>
      <c r="F25" s="206">
        <f>requi!D29</f>
        <v>0</v>
      </c>
      <c r="G25" s="206"/>
      <c r="H25" s="206"/>
      <c r="I25" s="206"/>
      <c r="J25" s="206"/>
      <c r="K25" s="206"/>
      <c r="L25" s="80"/>
      <c r="M25" s="76"/>
      <c r="N25" s="81"/>
    </row>
    <row r="26" spans="2:14">
      <c r="B26" s="74">
        <v>11</v>
      </c>
      <c r="C26" s="129">
        <f>requi!J30</f>
        <v>0</v>
      </c>
      <c r="D26" s="129">
        <f>requi!I30</f>
        <v>0</v>
      </c>
      <c r="E26" s="129">
        <f>requi!C30</f>
        <v>0</v>
      </c>
      <c r="F26" s="206">
        <f>requi!D30</f>
        <v>0</v>
      </c>
      <c r="G26" s="206"/>
      <c r="H26" s="206"/>
      <c r="I26" s="206"/>
      <c r="J26" s="206"/>
      <c r="K26" s="206"/>
      <c r="L26" s="80"/>
      <c r="M26" s="76"/>
      <c r="N26" s="81"/>
    </row>
    <row r="27" spans="2:14">
      <c r="B27" s="74">
        <v>12</v>
      </c>
      <c r="C27" s="129">
        <f>requi!J31</f>
        <v>0</v>
      </c>
      <c r="D27" s="129">
        <f>requi!I31</f>
        <v>0</v>
      </c>
      <c r="E27" s="129">
        <f>requi!C31</f>
        <v>0</v>
      </c>
      <c r="F27" s="206">
        <f>requi!D31</f>
        <v>0</v>
      </c>
      <c r="G27" s="206"/>
      <c r="H27" s="206"/>
      <c r="I27" s="206"/>
      <c r="J27" s="206"/>
      <c r="K27" s="206"/>
      <c r="L27" s="80"/>
      <c r="M27" s="76"/>
      <c r="N27" s="81"/>
    </row>
    <row r="28" spans="2:14">
      <c r="B28" s="74">
        <v>13</v>
      </c>
      <c r="C28" s="129">
        <f>requi!J32</f>
        <v>0</v>
      </c>
      <c r="D28" s="129">
        <f>requi!I32</f>
        <v>0</v>
      </c>
      <c r="E28" s="129">
        <f>requi!C32</f>
        <v>0</v>
      </c>
      <c r="F28" s="206">
        <f>requi!D32</f>
        <v>0</v>
      </c>
      <c r="G28" s="206"/>
      <c r="H28" s="206"/>
      <c r="I28" s="206"/>
      <c r="J28" s="206"/>
      <c r="K28" s="206"/>
      <c r="L28" s="80"/>
      <c r="M28" s="76">
        <f t="shared" si="0"/>
        <v>0</v>
      </c>
      <c r="N28" s="81"/>
    </row>
    <row r="29" spans="2:14">
      <c r="B29" s="74">
        <v>14</v>
      </c>
      <c r="C29" s="129">
        <f>requi!J33</f>
        <v>0</v>
      </c>
      <c r="D29" s="129">
        <f>requi!I33</f>
        <v>0</v>
      </c>
      <c r="E29" s="129">
        <f>requi!C33</f>
        <v>0</v>
      </c>
      <c r="F29" s="206">
        <f>requi!D33</f>
        <v>0</v>
      </c>
      <c r="G29" s="206"/>
      <c r="H29" s="206"/>
      <c r="I29" s="206"/>
      <c r="J29" s="206"/>
      <c r="K29" s="206"/>
      <c r="L29" s="80"/>
      <c r="M29" s="76">
        <f t="shared" si="0"/>
        <v>0</v>
      </c>
      <c r="N29" s="81"/>
    </row>
    <row r="30" spans="2:14">
      <c r="B30" s="74">
        <v>15</v>
      </c>
      <c r="C30" s="129">
        <f>requi!J34</f>
        <v>0</v>
      </c>
      <c r="D30" s="129">
        <f>requi!I34</f>
        <v>0</v>
      </c>
      <c r="E30" s="129">
        <f>requi!C34</f>
        <v>0</v>
      </c>
      <c r="F30" s="206">
        <f>requi!D34</f>
        <v>0</v>
      </c>
      <c r="G30" s="206"/>
      <c r="H30" s="206"/>
      <c r="I30" s="206"/>
      <c r="J30" s="206"/>
      <c r="K30" s="206"/>
      <c r="L30" s="80"/>
      <c r="M30" s="76">
        <f t="shared" si="0"/>
        <v>0</v>
      </c>
      <c r="N30" s="81"/>
    </row>
    <row r="31" spans="2:14">
      <c r="B31" s="74">
        <v>16</v>
      </c>
      <c r="C31" s="78"/>
      <c r="D31" s="82"/>
      <c r="E31" s="83"/>
      <c r="F31" s="191"/>
      <c r="G31" s="180"/>
      <c r="H31" s="180"/>
      <c r="I31" s="180"/>
      <c r="J31" s="180"/>
      <c r="K31" s="181"/>
      <c r="L31" s="80"/>
      <c r="M31" s="76">
        <f t="shared" si="0"/>
        <v>0</v>
      </c>
      <c r="N31" s="81"/>
    </row>
    <row r="32" spans="2:14">
      <c r="B32" s="74">
        <v>17</v>
      </c>
      <c r="C32" s="78"/>
      <c r="D32" s="82"/>
      <c r="E32" s="83"/>
      <c r="F32" s="84"/>
      <c r="G32" s="85"/>
      <c r="H32" s="85"/>
      <c r="I32" s="85"/>
      <c r="J32" s="85"/>
      <c r="K32" s="86"/>
      <c r="L32" s="80"/>
      <c r="M32" s="76">
        <f t="shared" si="0"/>
        <v>0</v>
      </c>
      <c r="N32" s="81"/>
    </row>
    <row r="33" spans="2:14">
      <c r="B33" s="74">
        <v>18</v>
      </c>
      <c r="C33" s="78"/>
      <c r="D33" s="82"/>
      <c r="E33" s="83"/>
      <c r="F33" s="84" t="s">
        <v>86</v>
      </c>
      <c r="G33" s="85"/>
      <c r="H33" s="85"/>
      <c r="I33" s="86"/>
      <c r="J33" s="86"/>
      <c r="K33" s="86"/>
      <c r="L33" s="80"/>
      <c r="M33" s="76"/>
      <c r="N33" s="81"/>
    </row>
    <row r="34" spans="2:14" ht="13.5" customHeight="1">
      <c r="B34" s="74">
        <v>19</v>
      </c>
      <c r="C34" s="78"/>
      <c r="D34" s="82"/>
      <c r="E34" s="83"/>
      <c r="F34" s="84"/>
      <c r="G34" s="87" t="s">
        <v>65</v>
      </c>
      <c r="H34" s="204"/>
      <c r="I34" s="204"/>
      <c r="J34" s="204"/>
      <c r="K34" s="205"/>
      <c r="L34" s="80"/>
      <c r="M34" s="76"/>
      <c r="N34" s="81"/>
    </row>
    <row r="35" spans="2:14">
      <c r="B35" s="74">
        <v>20</v>
      </c>
      <c r="C35" s="78"/>
      <c r="D35" s="82"/>
      <c r="E35" s="88"/>
      <c r="F35" s="89"/>
      <c r="G35" s="90" t="s">
        <v>66</v>
      </c>
      <c r="H35" s="204">
        <f>requi!M23</f>
        <v>0</v>
      </c>
      <c r="I35" s="204"/>
      <c r="J35" s="204"/>
      <c r="K35" s="205"/>
      <c r="L35" s="80"/>
      <c r="M35" s="76"/>
      <c r="N35" s="81"/>
    </row>
    <row r="36" spans="2:14">
      <c r="B36" s="74">
        <v>21</v>
      </c>
      <c r="C36" s="78"/>
      <c r="D36" s="82"/>
      <c r="E36" s="91"/>
      <c r="F36" s="92"/>
      <c r="G36" s="93" t="s">
        <v>11</v>
      </c>
      <c r="H36" s="204">
        <f>requi!M24</f>
        <v>0</v>
      </c>
      <c r="I36" s="204"/>
      <c r="J36" s="204"/>
      <c r="K36" s="205"/>
      <c r="L36" s="80"/>
      <c r="M36" s="76"/>
      <c r="N36" s="81"/>
    </row>
    <row r="37" spans="2:14">
      <c r="B37" s="74">
        <v>22</v>
      </c>
      <c r="C37" s="78"/>
      <c r="D37" s="82"/>
      <c r="E37" s="79"/>
      <c r="F37" s="94"/>
      <c r="G37" s="90" t="s">
        <v>10</v>
      </c>
      <c r="H37" s="204">
        <f>requi!M25</f>
        <v>0</v>
      </c>
      <c r="I37" s="204"/>
      <c r="J37" s="204"/>
      <c r="K37" s="205"/>
      <c r="L37" s="80"/>
      <c r="M37" s="76"/>
      <c r="N37" s="81"/>
    </row>
    <row r="38" spans="2:14">
      <c r="B38" s="74">
        <v>23</v>
      </c>
      <c r="C38" s="95"/>
      <c r="D38" s="96"/>
      <c r="E38" s="91"/>
      <c r="F38" s="97"/>
      <c r="G38" s="93" t="s">
        <v>13</v>
      </c>
      <c r="H38" s="204">
        <f>requi!M22</f>
        <v>0</v>
      </c>
      <c r="I38" s="204"/>
      <c r="J38" s="204"/>
      <c r="K38" s="205"/>
      <c r="L38" s="80"/>
      <c r="M38" s="76"/>
      <c r="N38" s="81"/>
    </row>
    <row r="39" spans="2:14">
      <c r="B39" s="74">
        <v>24</v>
      </c>
      <c r="C39" s="82" t="s">
        <v>29</v>
      </c>
      <c r="D39" s="98" t="s">
        <v>29</v>
      </c>
      <c r="E39" s="79"/>
      <c r="F39" s="92"/>
      <c r="G39" s="93" t="s">
        <v>14</v>
      </c>
      <c r="H39" s="204">
        <f>requi!M21</f>
        <v>0</v>
      </c>
      <c r="I39" s="204"/>
      <c r="J39" s="204"/>
      <c r="K39" s="205"/>
      <c r="L39" s="80"/>
      <c r="M39" s="76"/>
      <c r="N39" s="81"/>
    </row>
    <row r="40" spans="2:14" ht="10.9" customHeight="1">
      <c r="B40" s="192" t="e">
        <f ca="1">PesosMN(M48)</f>
        <v>#NAME?</v>
      </c>
      <c r="C40" s="193"/>
      <c r="D40" s="193"/>
      <c r="E40" s="193"/>
      <c r="F40" s="193"/>
      <c r="G40" s="193"/>
      <c r="H40" s="193"/>
      <c r="I40" s="193"/>
      <c r="J40" s="193"/>
      <c r="K40" s="194"/>
      <c r="L40" s="80"/>
      <c r="M40" s="99" t="s">
        <v>29</v>
      </c>
      <c r="N40" s="100"/>
    </row>
    <row r="41" spans="2:14">
      <c r="B41" s="195" t="str">
        <f>C6</f>
        <v>TRITURADOS BASÁLTICOS TEPETLAOXTOC</v>
      </c>
      <c r="C41" s="196"/>
      <c r="D41" s="196"/>
      <c r="E41" s="196"/>
      <c r="F41" s="196"/>
      <c r="G41" s="196"/>
      <c r="H41" s="196"/>
      <c r="I41" s="196"/>
      <c r="J41" s="197"/>
      <c r="K41" s="86"/>
      <c r="L41" s="80" t="s">
        <v>29</v>
      </c>
      <c r="M41" s="101" t="s">
        <v>29</v>
      </c>
      <c r="N41" s="100"/>
    </row>
    <row r="42" spans="2:14">
      <c r="B42" s="198" t="s">
        <v>67</v>
      </c>
      <c r="C42" s="199"/>
      <c r="D42" s="199"/>
      <c r="E42" s="200" t="s">
        <v>68</v>
      </c>
      <c r="F42" s="201"/>
      <c r="G42" s="202"/>
      <c r="H42" s="199" t="s">
        <v>69</v>
      </c>
      <c r="I42" s="199"/>
      <c r="J42" s="203"/>
      <c r="K42" s="86"/>
      <c r="L42" s="80" t="s">
        <v>29</v>
      </c>
      <c r="M42" s="101" t="s">
        <v>29</v>
      </c>
      <c r="N42" s="100"/>
    </row>
    <row r="43" spans="2:14">
      <c r="B43" s="102"/>
      <c r="C43" s="103"/>
      <c r="D43" s="103"/>
      <c r="E43" s="104"/>
      <c r="F43" s="103"/>
      <c r="G43" s="105"/>
      <c r="H43" s="103"/>
      <c r="I43" s="103"/>
      <c r="J43" s="105"/>
      <c r="K43" s="106"/>
      <c r="L43" s="107"/>
      <c r="M43" s="108"/>
      <c r="N43" s="109"/>
    </row>
    <row r="44" spans="2:14" ht="18.75" customHeight="1">
      <c r="B44" s="190" t="s">
        <v>89</v>
      </c>
      <c r="C44" s="177"/>
      <c r="D44" s="177"/>
      <c r="E44" s="176" t="s">
        <v>70</v>
      </c>
      <c r="F44" s="177"/>
      <c r="G44" s="178"/>
      <c r="H44" s="177" t="s">
        <v>71</v>
      </c>
      <c r="I44" s="177"/>
      <c r="J44" s="178"/>
      <c r="K44" s="110"/>
      <c r="L44" s="111" t="s">
        <v>72</v>
      </c>
      <c r="M44" s="112">
        <f>SUM(M16:M40)</f>
        <v>0</v>
      </c>
      <c r="N44" s="113"/>
    </row>
    <row r="45" spans="2:14" ht="14.45" customHeight="1">
      <c r="B45" s="179" t="s">
        <v>73</v>
      </c>
      <c r="C45" s="180"/>
      <c r="D45" s="180"/>
      <c r="E45" s="180"/>
      <c r="F45" s="180"/>
      <c r="G45" s="180"/>
      <c r="H45" s="180"/>
      <c r="I45" s="180"/>
      <c r="J45" s="181"/>
      <c r="K45" s="114"/>
      <c r="L45" s="115" t="s">
        <v>74</v>
      </c>
      <c r="M45" s="112"/>
      <c r="N45" s="113"/>
    </row>
    <row r="46" spans="2:14" ht="13.15" customHeight="1">
      <c r="B46" s="116"/>
      <c r="C46" s="117"/>
      <c r="D46" s="117"/>
      <c r="E46" s="118"/>
      <c r="F46" s="117"/>
      <c r="G46" s="119"/>
      <c r="H46" s="117"/>
      <c r="I46" s="117"/>
      <c r="J46" s="120"/>
      <c r="K46" s="114"/>
      <c r="L46" s="115" t="s">
        <v>75</v>
      </c>
      <c r="M46" s="112"/>
      <c r="N46" s="113"/>
    </row>
    <row r="47" spans="2:14" ht="11.45" customHeight="1">
      <c r="B47" s="121"/>
      <c r="E47" s="122"/>
      <c r="F47" s="123" t="s">
        <v>76</v>
      </c>
      <c r="G47" s="124"/>
      <c r="H47" s="182">
        <f>+G7</f>
        <v>0</v>
      </c>
      <c r="I47" s="182"/>
      <c r="J47" s="183"/>
      <c r="K47" s="114"/>
      <c r="L47" s="115" t="s">
        <v>77</v>
      </c>
      <c r="M47" s="112"/>
      <c r="N47" s="113"/>
    </row>
    <row r="48" spans="2:14" ht="15" customHeight="1" thickBot="1">
      <c r="B48" s="184" t="s">
        <v>78</v>
      </c>
      <c r="C48" s="185"/>
      <c r="D48" s="185"/>
      <c r="E48" s="186" t="s">
        <v>79</v>
      </c>
      <c r="F48" s="187"/>
      <c r="G48" s="188"/>
      <c r="H48" s="185" t="s">
        <v>80</v>
      </c>
      <c r="I48" s="185"/>
      <c r="J48" s="189"/>
      <c r="K48" s="125" t="s">
        <v>29</v>
      </c>
      <c r="L48" s="126" t="s">
        <v>81</v>
      </c>
      <c r="M48" s="127">
        <f>+M44+M45-M46-M47</f>
        <v>0</v>
      </c>
      <c r="N48" s="113"/>
    </row>
    <row r="49" spans="2:14" ht="13.5" thickTop="1"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5"/>
      <c r="N49" s="128"/>
    </row>
    <row r="50" spans="2:14">
      <c r="M50" s="15"/>
    </row>
    <row r="51" spans="2:14">
      <c r="M51" s="15"/>
    </row>
    <row r="52" spans="2:14">
      <c r="M52" s="15"/>
    </row>
    <row r="53" spans="2:14">
      <c r="M53" s="15"/>
    </row>
    <row r="54" spans="2:14">
      <c r="M54" s="15"/>
    </row>
    <row r="55" spans="2:14">
      <c r="M55" s="15"/>
    </row>
    <row r="56" spans="2:14">
      <c r="M56" s="15"/>
    </row>
    <row r="57" spans="2:14">
      <c r="M57" s="15"/>
    </row>
    <row r="58" spans="2:14">
      <c r="M58" s="15"/>
    </row>
    <row r="59" spans="2:14">
      <c r="M59" s="15"/>
    </row>
    <row r="60" spans="2:14">
      <c r="M60" s="15"/>
    </row>
    <row r="61" spans="2:14">
      <c r="M61" s="15"/>
    </row>
    <row r="62" spans="2:14">
      <c r="M62" s="15"/>
    </row>
    <row r="63" spans="2:14">
      <c r="M63" s="15"/>
    </row>
    <row r="64" spans="2:14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  <row r="98" spans="13:13">
      <c r="M98" s="15"/>
    </row>
    <row r="99" spans="13:13">
      <c r="M99" s="15"/>
    </row>
    <row r="100" spans="13:13">
      <c r="M100" s="15"/>
    </row>
    <row r="101" spans="13:13">
      <c r="M101" s="15"/>
    </row>
    <row r="102" spans="13:13">
      <c r="M102" s="15"/>
    </row>
  </sheetData>
  <mergeCells count="61">
    <mergeCell ref="F27:K27"/>
    <mergeCell ref="E3:K3"/>
    <mergeCell ref="L3:M3"/>
    <mergeCell ref="L5:M5"/>
    <mergeCell ref="H10:K10"/>
    <mergeCell ref="L10:M10"/>
    <mergeCell ref="C11:F11"/>
    <mergeCell ref="L11:M11"/>
    <mergeCell ref="C12:F12"/>
    <mergeCell ref="L12:M12"/>
    <mergeCell ref="H11:K11"/>
    <mergeCell ref="H12:K12"/>
    <mergeCell ref="B6:B7"/>
    <mergeCell ref="C6:F7"/>
    <mergeCell ref="G6:K6"/>
    <mergeCell ref="L6:M6"/>
    <mergeCell ref="G7:K7"/>
    <mergeCell ref="L7:M7"/>
    <mergeCell ref="B8:B9"/>
    <mergeCell ref="C8:F9"/>
    <mergeCell ref="G8:G9"/>
    <mergeCell ref="H8:K9"/>
    <mergeCell ref="L8:M8"/>
    <mergeCell ref="L9:M9"/>
    <mergeCell ref="F30:K30"/>
    <mergeCell ref="H13:K13"/>
    <mergeCell ref="F15:K15"/>
    <mergeCell ref="F16:K16"/>
    <mergeCell ref="F17:K17"/>
    <mergeCell ref="F18:K18"/>
    <mergeCell ref="F19:K19"/>
    <mergeCell ref="F20:K20"/>
    <mergeCell ref="F21:K21"/>
    <mergeCell ref="F28:K28"/>
    <mergeCell ref="F29:K29"/>
    <mergeCell ref="F22:K22"/>
    <mergeCell ref="F23:K23"/>
    <mergeCell ref="F24:K24"/>
    <mergeCell ref="F25:K25"/>
    <mergeCell ref="F26:K26"/>
    <mergeCell ref="F31:K31"/>
    <mergeCell ref="B40:K40"/>
    <mergeCell ref="B41:J41"/>
    <mergeCell ref="B42:D42"/>
    <mergeCell ref="E42:G42"/>
    <mergeCell ref="H42:J42"/>
    <mergeCell ref="H34:K34"/>
    <mergeCell ref="H35:K35"/>
    <mergeCell ref="H36:K36"/>
    <mergeCell ref="H37:K37"/>
    <mergeCell ref="H38:K38"/>
    <mergeCell ref="H39:K39"/>
    <mergeCell ref="B49:M49"/>
    <mergeCell ref="E44:G44"/>
    <mergeCell ref="H44:J44"/>
    <mergeCell ref="B45:J45"/>
    <mergeCell ref="H47:J47"/>
    <mergeCell ref="B48:D48"/>
    <mergeCell ref="E48:G48"/>
    <mergeCell ref="H48:J48"/>
    <mergeCell ref="B44:D44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Gonzalez, Othoniel</cp:lastModifiedBy>
  <dcterms:created xsi:type="dcterms:W3CDTF">2023-06-15T23:34:02Z</dcterms:created>
  <dcterms:modified xsi:type="dcterms:W3CDTF">2023-10-05T20:54:22Z</dcterms:modified>
</cp:coreProperties>
</file>