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ismael-unmsm\Programas\PREGRADO\CIBERTEC\Computacion e Informatica\Proyectos\appComerce-01\Arquitectura de Entornos Web\data\"/>
    </mc:Choice>
  </mc:AlternateContent>
  <xr:revisionPtr revIDLastSave="0" documentId="13_ncr:1_{D4483DEA-CD73-4808-BC5A-582CFB7D2C3D}" xr6:coauthVersionLast="45" xr6:coauthVersionMax="45" xr10:uidLastSave="{00000000-0000-0000-0000-000000000000}"/>
  <bookViews>
    <workbookView xWindow="28680" yWindow="4440" windowWidth="20640" windowHeight="11160" xr2:uid="{18A870B5-3D4B-4312-AF5E-200F8041363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3" i="1"/>
  <c r="Q34" i="1"/>
  <c r="Q35" i="1"/>
  <c r="Q36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8" i="1"/>
  <c r="Q69" i="1"/>
  <c r="Q70" i="1"/>
  <c r="Q71" i="1"/>
  <c r="Q73" i="1"/>
  <c r="Q74" i="1"/>
  <c r="Q75" i="1"/>
  <c r="Q76" i="1"/>
  <c r="Q77" i="1"/>
  <c r="Q78" i="1"/>
  <c r="Q79" i="1"/>
  <c r="R79" i="1" s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2" i="1"/>
  <c r="R27" i="1"/>
  <c r="R39" i="1"/>
  <c r="R51" i="1"/>
  <c r="R63" i="1"/>
  <c r="R75" i="1"/>
  <c r="R87" i="1"/>
  <c r="R16" i="1"/>
  <c r="R18" i="1"/>
  <c r="R20" i="1"/>
  <c r="R22" i="1"/>
  <c r="R28" i="1"/>
  <c r="R29" i="1"/>
  <c r="R34" i="1"/>
  <c r="R52" i="1"/>
  <c r="R54" i="1"/>
  <c r="R64" i="1"/>
  <c r="R66" i="1"/>
  <c r="R68" i="1"/>
  <c r="R70" i="1"/>
  <c r="R76" i="1"/>
  <c r="R77" i="1"/>
  <c r="R82" i="1"/>
  <c r="R90" i="1"/>
  <c r="R91" i="1"/>
  <c r="L2" i="1"/>
  <c r="M2" i="1"/>
  <c r="N2" i="1"/>
  <c r="O2" i="1"/>
  <c r="P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R17" i="1" s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R21" i="1" s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R24" i="1" s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R30" i="1" s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R33" i="1" s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R36" i="1" s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R40" i="1" s="1"/>
  <c r="N40" i="1"/>
  <c r="O40" i="1"/>
  <c r="P40" i="1"/>
  <c r="L41" i="1"/>
  <c r="M41" i="1"/>
  <c r="R41" i="1" s="1"/>
  <c r="N41" i="1"/>
  <c r="O41" i="1"/>
  <c r="P41" i="1"/>
  <c r="L42" i="1"/>
  <c r="M42" i="1"/>
  <c r="R42" i="1" s="1"/>
  <c r="N42" i="1"/>
  <c r="O42" i="1"/>
  <c r="P42" i="1"/>
  <c r="L43" i="1"/>
  <c r="M43" i="1"/>
  <c r="N43" i="1"/>
  <c r="O43" i="1"/>
  <c r="P43" i="1"/>
  <c r="L44" i="1"/>
  <c r="M44" i="1"/>
  <c r="R44" i="1" s="1"/>
  <c r="N44" i="1"/>
  <c r="O44" i="1"/>
  <c r="P44" i="1"/>
  <c r="L45" i="1"/>
  <c r="M45" i="1"/>
  <c r="R45" i="1" s="1"/>
  <c r="N45" i="1"/>
  <c r="O45" i="1"/>
  <c r="P45" i="1"/>
  <c r="L46" i="1"/>
  <c r="M46" i="1"/>
  <c r="R46" i="1" s="1"/>
  <c r="N46" i="1"/>
  <c r="O46" i="1"/>
  <c r="P46" i="1"/>
  <c r="L47" i="1"/>
  <c r="M47" i="1"/>
  <c r="N47" i="1"/>
  <c r="O47" i="1"/>
  <c r="P47" i="1"/>
  <c r="L48" i="1"/>
  <c r="M48" i="1"/>
  <c r="R48" i="1" s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R53" i="1" s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R56" i="1" s="1"/>
  <c r="N56" i="1"/>
  <c r="O56" i="1"/>
  <c r="P56" i="1"/>
  <c r="L57" i="1"/>
  <c r="M57" i="1"/>
  <c r="R57" i="1" s="1"/>
  <c r="N57" i="1"/>
  <c r="O57" i="1"/>
  <c r="P57" i="1"/>
  <c r="L58" i="1"/>
  <c r="M58" i="1"/>
  <c r="R58" i="1" s="1"/>
  <c r="N58" i="1"/>
  <c r="O58" i="1"/>
  <c r="P58" i="1"/>
  <c r="L59" i="1"/>
  <c r="M59" i="1"/>
  <c r="N59" i="1"/>
  <c r="O59" i="1"/>
  <c r="P59" i="1"/>
  <c r="L60" i="1"/>
  <c r="M60" i="1"/>
  <c r="R60" i="1" s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R65" i="1" s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R69" i="1" s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R78" i="1" s="1"/>
  <c r="N78" i="1"/>
  <c r="O78" i="1"/>
  <c r="P78" i="1"/>
  <c r="L79" i="1"/>
  <c r="M79" i="1"/>
  <c r="N79" i="1"/>
  <c r="O79" i="1"/>
  <c r="P79" i="1"/>
  <c r="L80" i="1"/>
  <c r="M80" i="1"/>
  <c r="R80" i="1" s="1"/>
  <c r="N80" i="1"/>
  <c r="O80" i="1"/>
  <c r="P80" i="1"/>
  <c r="L81" i="1"/>
  <c r="M81" i="1"/>
  <c r="R81" i="1" s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R84" i="1" s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R88" i="1" s="1"/>
  <c r="N88" i="1"/>
  <c r="O88" i="1"/>
  <c r="P88" i="1"/>
  <c r="L89" i="1"/>
  <c r="M89" i="1"/>
  <c r="R89" i="1" s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R92" i="1" s="1"/>
  <c r="N92" i="1"/>
  <c r="O92" i="1"/>
  <c r="P92" i="1"/>
  <c r="L93" i="1"/>
  <c r="M93" i="1"/>
  <c r="R93" i="1" s="1"/>
  <c r="N93" i="1"/>
  <c r="O93" i="1"/>
  <c r="P93" i="1"/>
  <c r="L94" i="1"/>
  <c r="M94" i="1"/>
  <c r="R94" i="1" s="1"/>
  <c r="N94" i="1"/>
  <c r="O94" i="1"/>
  <c r="P94" i="1"/>
  <c r="L95" i="1"/>
  <c r="M95" i="1"/>
  <c r="N95" i="1"/>
  <c r="O95" i="1"/>
  <c r="P9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21" i="1"/>
  <c r="K22" i="1"/>
  <c r="K23" i="1"/>
  <c r="K24" i="1"/>
  <c r="K25" i="1"/>
  <c r="K26" i="1"/>
  <c r="K16" i="1"/>
  <c r="K17" i="1"/>
  <c r="K18" i="1"/>
  <c r="K19" i="1"/>
  <c r="K20" i="1"/>
  <c r="R85" i="1" l="1"/>
  <c r="R73" i="1"/>
  <c r="R61" i="1"/>
  <c r="R49" i="1"/>
  <c r="R25" i="1"/>
  <c r="R86" i="1"/>
  <c r="R74" i="1"/>
  <c r="R62" i="1"/>
  <c r="R50" i="1"/>
  <c r="R38" i="1"/>
  <c r="R26" i="1"/>
  <c r="R23" i="1"/>
  <c r="R83" i="1"/>
  <c r="R35" i="1"/>
  <c r="R95" i="1"/>
  <c r="R71" i="1"/>
  <c r="R59" i="1"/>
  <c r="R47" i="1"/>
  <c r="R67" i="1"/>
  <c r="R55" i="1"/>
  <c r="R43" i="1"/>
  <c r="R31" i="1"/>
  <c r="R19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Q32" i="1" s="1"/>
  <c r="R32" i="1" s="1"/>
  <c r="J33" i="1"/>
  <c r="J34" i="1"/>
  <c r="J35" i="1"/>
  <c r="J36" i="1"/>
  <c r="J37" i="1"/>
  <c r="Q37" i="1" s="1"/>
  <c r="R37" i="1" s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Q67" i="1" s="1"/>
  <c r="J68" i="1"/>
  <c r="J69" i="1"/>
  <c r="J70" i="1"/>
  <c r="J71" i="1"/>
  <c r="J72" i="1"/>
  <c r="Q72" i="1" s="1"/>
  <c r="R72" i="1" s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3" i="1" l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2" i="1"/>
  <c r="K2" i="1" s="1"/>
  <c r="R14" i="1" l="1"/>
  <c r="R13" i="1"/>
  <c r="R12" i="1"/>
  <c r="R11" i="1"/>
  <c r="R10" i="1"/>
  <c r="R9" i="1"/>
  <c r="R8" i="1"/>
  <c r="R7" i="1"/>
  <c r="R6" i="1"/>
  <c r="R5" i="1"/>
  <c r="R4" i="1"/>
  <c r="R15" i="1"/>
  <c r="R3" i="1"/>
  <c r="R2" i="1"/>
  <c r="R1" i="1" l="1"/>
</calcChain>
</file>

<file path=xl/sharedStrings.xml><?xml version="1.0" encoding="utf-8"?>
<sst xmlns="http://schemas.openxmlformats.org/spreadsheetml/2006/main" count="748" uniqueCount="450">
  <si>
    <t>img</t>
  </si>
  <si>
    <t>COCOA LA ABUELITA</t>
  </si>
  <si>
    <t>description</t>
  </si>
  <si>
    <t>name</t>
  </si>
  <si>
    <t>price</t>
  </si>
  <si>
    <t>WINTERS - BOLSA 160 GR</t>
  </si>
  <si>
    <t>YOGURT CRUNCHA M&amp;M</t>
  </si>
  <si>
    <t>GLORIA - ENVASE 115 GR</t>
  </si>
  <si>
    <t>BEBIDA NUTRITIVA CHOCOLATADA</t>
  </si>
  <si>
    <t>LA-PREFERIDA - BOLSA 800 ML</t>
  </si>
  <si>
    <t>CACAO POLVO COCOA</t>
  </si>
  <si>
    <t>DONOFRIO - DOYPACK 160 GR</t>
  </si>
  <si>
    <t>PACK FORMULA INFANTIL DE VAINILLA 900 GR + 400 GR</t>
  </si>
  <si>
    <t>PEDIASURE - PACK</t>
  </si>
  <si>
    <t>HUEVOS PARDOS</t>
  </si>
  <si>
    <t>codigo</t>
  </si>
  <si>
    <t>categoria</t>
  </si>
  <si>
    <t>lacteos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</si>
  <si>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</si>
  <si>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</si>
  <si>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</si>
  <si>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</si>
  <si>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</si>
  <si>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</si>
  <si>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</si>
  <si>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</si>
  <si>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</si>
  <si>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</si>
  <si>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</si>
  <si>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</si>
  <si>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</si>
  <si>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</si>
  <si>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LA-CALERA - BANDEJA 15 UN</t>
  </si>
  <si>
    <t>MEZCLA LACTEA NUTRIFORT AMANECER LATA X 395 GR</t>
  </si>
  <si>
    <t>IDEAL - PAQUETE 6 UN</t>
  </si>
  <si>
    <t>LAIVE - PAQUETE 4 UN</t>
  </si>
  <si>
    <t>BEBIDA DE SOYA X 1 LT</t>
  </si>
  <si>
    <t>LECHE EVAPORADA ENTERA LATA X 410 GR</t>
  </si>
  <si>
    <t>PAQUETE 6 UN</t>
  </si>
  <si>
    <t>MANTEQUILLA</t>
  </si>
  <si>
    <t>GLORIA - BARRA 200 GR</t>
  </si>
  <si>
    <t>NIDO 5 + PROTECTUS  TARRO x1600</t>
  </si>
  <si>
    <t>NIDO - UNIDAD</t>
  </si>
  <si>
    <t>ALIMENTO GRANULADO MILO + MEZCLA LACTEA IDEAL AMANECER</t>
  </si>
  <si>
    <t>MILO - PACK 400 GR+395 GR</t>
  </si>
  <si>
    <t>MEZCLA LACTEA UHT NUTRIMAX</t>
  </si>
  <si>
    <t>PURA-VIDA - BOLSA 800 ML</t>
  </si>
  <si>
    <t>LAIVE - BOTELLA 1 KG</t>
  </si>
  <si>
    <t>YOGURT SIN LACTOSA PROBIOTICO FRESA</t>
  </si>
  <si>
    <t>carpeta</t>
  </si>
  <si>
    <t>carpetacategoria</t>
  </si>
  <si>
    <t>avena.jpg</t>
  </si>
  <si>
    <t>file</t>
  </si>
  <si>
    <t>../imagenes/categorias/</t>
  </si>
  <si>
    <t>lacteosyhuevos/</t>
  </si>
  <si>
    <t>batti.jpg</t>
  </si>
  <si>
    <t>chocolate.jpg</t>
  </si>
  <si>
    <t>cocoa.jpg</t>
  </si>
  <si>
    <t>enfraground.jpg</t>
  </si>
  <si>
    <t>huevo.jpg</t>
  </si>
  <si>
    <t>ideal.jpg</t>
  </si>
  <si>
    <t>laive.jpg</t>
  </si>
  <si>
    <t>leche.jpg</t>
  </si>
  <si>
    <t>mantequilla.jpg</t>
  </si>
  <si>
    <t>nido.jpg</t>
  </si>
  <si>
    <t>nilo.jpg</t>
  </si>
  <si>
    <t>puravida.jpg</t>
  </si>
  <si>
    <t>yogurlaive.jpg</t>
  </si>
  <si>
    <t>15</t>
  </si>
  <si>
    <t>16</t>
  </si>
  <si>
    <t>17</t>
  </si>
  <si>
    <t>18</t>
  </si>
  <si>
    <t>19</t>
  </si>
  <si>
    <t>20</t>
  </si>
  <si>
    <t>frutas-15</t>
  </si>
  <si>
    <t>frutas-16</t>
  </si>
  <si>
    <t>frutas-17</t>
  </si>
  <si>
    <t>frutas-18</t>
  </si>
  <si>
    <t>frutas-19</t>
  </si>
  <si>
    <t>frutas-20</t>
  </si>
  <si>
    <t>frutas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</si>
  <si>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</si>
  <si>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</si>
  <si>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</si>
  <si>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</si>
  <si>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</si>
  <si>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</si>
  <si>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</si>
  <si>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</si>
  <si>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</si>
  <si>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</si>
  <si>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</si>
  <si>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</si>
  <si>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</si>
  <si>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</si>
  <si>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</si>
  <si>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</si>
  <si>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</si>
  <si>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</si>
  <si>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</si>
  <si>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</si>
  <si>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frutas-21</t>
  </si>
  <si>
    <t>frutas-22</t>
  </si>
  <si>
    <t>frutas-23</t>
  </si>
  <si>
    <t>frutas-24</t>
  </si>
  <si>
    <t>frutas-25</t>
  </si>
  <si>
    <t>frutas-26</t>
  </si>
  <si>
    <t>frutas-27</t>
  </si>
  <si>
    <t>frutas-28</t>
  </si>
  <si>
    <t>frutas-29</t>
  </si>
  <si>
    <t>frutas-30</t>
  </si>
  <si>
    <t>frutas-31</t>
  </si>
  <si>
    <t>frutas-32</t>
  </si>
  <si>
    <t>frutas-33</t>
  </si>
  <si>
    <t>frutas-34</t>
  </si>
  <si>
    <t>frutasyverduras/</t>
  </si>
  <si>
    <t>APIO</t>
  </si>
  <si>
    <t>APIO-300 GR</t>
  </si>
  <si>
    <t>apio.jpg</t>
  </si>
  <si>
    <t>BLUEBERRI-400 GR</t>
  </si>
  <si>
    <t>blueberri.jpg</t>
  </si>
  <si>
    <t>MIX BLUEBERRI-EL HUERTO</t>
  </si>
  <si>
    <t>BROCOLI</t>
  </si>
  <si>
    <t>CHIRIMOYA</t>
  </si>
  <si>
    <t>COCO</t>
  </si>
  <si>
    <t>FRESA</t>
  </si>
  <si>
    <t>LECHUGA</t>
  </si>
  <si>
    <t>LIMON</t>
  </si>
  <si>
    <t>MAIZ MORADO</t>
  </si>
  <si>
    <t>MANZANA</t>
  </si>
  <si>
    <t>MELOCOTON</t>
  </si>
  <si>
    <t>NARANJA</t>
  </si>
  <si>
    <t>PALTA</t>
  </si>
  <si>
    <t>PAPAYA</t>
  </si>
  <si>
    <t>PERA</t>
  </si>
  <si>
    <t>PIÑA</t>
  </si>
  <si>
    <t xml:space="preserve">PLATANO </t>
  </si>
  <si>
    <t>SANDIA</t>
  </si>
  <si>
    <t>UVA</t>
  </si>
  <si>
    <t>TOMATE</t>
  </si>
  <si>
    <t>BROCOLI - 500 GR</t>
  </si>
  <si>
    <t>LECHUGA - 500 GR</t>
  </si>
  <si>
    <t>MELOCOTON - 500 GR</t>
  </si>
  <si>
    <t>NARANJA - 500 GR</t>
  </si>
  <si>
    <t>PALTA - 500 GR</t>
  </si>
  <si>
    <t>PAPAYA - 500 GR</t>
  </si>
  <si>
    <t>PERA - 500 GR</t>
  </si>
  <si>
    <t>CHIRIMOYA -  JUGOSA 300 GR</t>
  </si>
  <si>
    <t>UVA -  JUGOSA 300 GR</t>
  </si>
  <si>
    <t>TOMATE -  JUGOSA 300 GR</t>
  </si>
  <si>
    <t>COCO - 600 GR</t>
  </si>
  <si>
    <t>FRESA ROJA  - 1 KG</t>
  </si>
  <si>
    <t>LIMON - MEDIA DOCENA</t>
  </si>
  <si>
    <t>MAIZ MORADO - 3 UNIDADES</t>
  </si>
  <si>
    <t>MANZANA - 1 KG</t>
  </si>
  <si>
    <t>PIÑA - 4 UNIDADES</t>
  </si>
  <si>
    <t>PLATANO - UNIDAD</t>
  </si>
  <si>
    <t>SANDIA - MEDIA SANDIA</t>
  </si>
  <si>
    <t>brocoli.jpg</t>
  </si>
  <si>
    <t>chirimoya.jpg</t>
  </si>
  <si>
    <t>coco.jpg</t>
  </si>
  <si>
    <t>fresa.jpg</t>
  </si>
  <si>
    <t>lechuga.jpg</t>
  </si>
  <si>
    <t>limon.jpg</t>
  </si>
  <si>
    <t>manzana.jpg</t>
  </si>
  <si>
    <t>melocoton.jpg</t>
  </si>
  <si>
    <t>naranja.jpg</t>
  </si>
  <si>
    <t>palta.jpg</t>
  </si>
  <si>
    <t>papaya.jpg</t>
  </si>
  <si>
    <t>pera.jpg</t>
  </si>
  <si>
    <t>piña.jpg</t>
  </si>
  <si>
    <t>sandia.jpg</t>
  </si>
  <si>
    <t>uva.jpg</t>
  </si>
  <si>
    <t>tomate.jpg</t>
  </si>
  <si>
    <t>maizmorado.jpg</t>
  </si>
  <si>
    <t>pescados-41</t>
  </si>
  <si>
    <t>pescados-42</t>
  </si>
  <si>
    <t>pescados-43</t>
  </si>
  <si>
    <t>pescados-44</t>
  </si>
  <si>
    <t>pescados-45</t>
  </si>
  <si>
    <t>pescados-46</t>
  </si>
  <si>
    <t>pescados-47</t>
  </si>
  <si>
    <t>pescados-48</t>
  </si>
  <si>
    <t>pescados-49</t>
  </si>
  <si>
    <t>pescados-50</t>
  </si>
  <si>
    <t>pescados-51</t>
  </si>
  <si>
    <t>pescados-52</t>
  </si>
  <si>
    <t>pescados-53</t>
  </si>
  <si>
    <t>pescados-54</t>
  </si>
  <si>
    <t>pescados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</si>
  <si>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</si>
  <si>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</si>
  <si>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</si>
  <si>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</si>
  <si>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</si>
  <si>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</si>
  <si>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</si>
  <si>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</si>
  <si>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</si>
  <si>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</si>
  <si>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</si>
  <si>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</si>
  <si>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</si>
  <si>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</si>
  <si>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</si>
  <si>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</si>
  <si>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</si>
  <si>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</si>
  <si>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</si>
  <si>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</si>
  <si>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ANILLA CALAMAR</t>
  </si>
  <si>
    <t>BONITO</t>
  </si>
  <si>
    <t>CABRILLA</t>
  </si>
  <si>
    <t>CACHEMA</t>
  </si>
  <si>
    <t>CAMARON</t>
  </si>
  <si>
    <t>CARACOL</t>
  </si>
  <si>
    <t>CHORO</t>
  </si>
  <si>
    <t>COLA DE LANGOSTINO</t>
  </si>
  <si>
    <t>CONCHAS</t>
  </si>
  <si>
    <t>LIZA</t>
  </si>
  <si>
    <t>MIXTURA DE MARISCOS</t>
  </si>
  <si>
    <t>POTA</t>
  </si>
  <si>
    <t>PULPO</t>
  </si>
  <si>
    <t>VONGOLE</t>
  </si>
  <si>
    <t>postres-61</t>
  </si>
  <si>
    <t>postres-62</t>
  </si>
  <si>
    <t>postres-63</t>
  </si>
  <si>
    <t>postres-64</t>
  </si>
  <si>
    <t>postres-65</t>
  </si>
  <si>
    <t>postres-66</t>
  </si>
  <si>
    <t>postres-67</t>
  </si>
  <si>
    <t>postres-68</t>
  </si>
  <si>
    <t>postres-69</t>
  </si>
  <si>
    <t>postres-70</t>
  </si>
  <si>
    <t>postres-71</t>
  </si>
  <si>
    <t>postres-72</t>
  </si>
  <si>
    <t>postres-73</t>
  </si>
  <si>
    <t>postres-74</t>
  </si>
  <si>
    <t>postres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</si>
  <si>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</si>
  <si>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</si>
  <si>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</si>
  <si>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</si>
  <si>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</si>
  <si>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</si>
  <si>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</si>
  <si>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</si>
  <si>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</si>
  <si>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</si>
  <si>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</si>
  <si>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</si>
  <si>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</si>
  <si>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</si>
  <si>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</si>
  <si>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</si>
  <si>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</si>
  <si>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</si>
  <si>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</si>
  <si>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</si>
  <si>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quesos-81</t>
  </si>
  <si>
    <t>quesos-82</t>
  </si>
  <si>
    <t>quesos-83</t>
  </si>
  <si>
    <t>quesos-84</t>
  </si>
  <si>
    <t>quesos-85</t>
  </si>
  <si>
    <t>quesos-86</t>
  </si>
  <si>
    <t>quesos-87</t>
  </si>
  <si>
    <t>quesos-88</t>
  </si>
  <si>
    <t>quesos-89</t>
  </si>
  <si>
    <t>quesos-90</t>
  </si>
  <si>
    <t>quesos-91</t>
  </si>
  <si>
    <t>quesos-92</t>
  </si>
  <si>
    <t>quesos-93</t>
  </si>
  <si>
    <t>quesos-94</t>
  </si>
  <si>
    <t>quesos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</si>
  <si>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</si>
  <si>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</si>
  <si>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</si>
  <si>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</si>
  <si>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</si>
  <si>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</si>
  <si>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</si>
  <si>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</si>
  <si>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</si>
  <si>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</si>
  <si>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</si>
  <si>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</si>
  <si>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</si>
  <si>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</si>
  <si>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COPA SELVA NEGRA</t>
  </si>
  <si>
    <t>CROISSANT</t>
  </si>
  <si>
    <t>CUERNITO DE MANJAR</t>
  </si>
  <si>
    <t>CUP CAKE</t>
  </si>
  <si>
    <t>EMPANADA</t>
  </si>
  <si>
    <t>GALLETON DOBLE</t>
  </si>
  <si>
    <t>HUMITA</t>
  </si>
  <si>
    <t>KEKE NARANJA</t>
  </si>
  <si>
    <t>KEKE ZANAHORIA</t>
  </si>
  <si>
    <t>MUFFIN ARANDANO</t>
  </si>
  <si>
    <t>OREJITAS</t>
  </si>
  <si>
    <t>PAN ARTESANAL</t>
  </si>
  <si>
    <t>PAN BLANCO</t>
  </si>
  <si>
    <t>PAN MOLDE</t>
  </si>
  <si>
    <t>PIONONO</t>
  </si>
  <si>
    <t>TAMAL RELLENO</t>
  </si>
  <si>
    <t>TORTA CAPUCHINO</t>
  </si>
  <si>
    <t>TORTA HELADA</t>
  </si>
  <si>
    <t>TOSTADA</t>
  </si>
  <si>
    <t>PIZZA</t>
  </si>
  <si>
    <t>ACEITUNA BOTIJA</t>
  </si>
  <si>
    <t>ACEITUNA VERDE</t>
  </si>
  <si>
    <t>AJO MOLIDO</t>
  </si>
  <si>
    <t>CABANOSI</t>
  </si>
  <si>
    <t>CHICHARRON</t>
  </si>
  <si>
    <t>CHIMICHURRI</t>
  </si>
  <si>
    <t>CHORIBRASA</t>
  </si>
  <si>
    <t>CHORIZO</t>
  </si>
  <si>
    <t>JAMONADA</t>
  </si>
  <si>
    <t>JAMON PAVITA</t>
  </si>
  <si>
    <t>JAMON INGLES</t>
  </si>
  <si>
    <t>JAMON PIZZA</t>
  </si>
  <si>
    <t>LOMITO IBERICO</t>
  </si>
  <si>
    <t>MIXTURA VERDURA</t>
  </si>
  <si>
    <t>NABO ENCURTIDO</t>
  </si>
  <si>
    <t>PARRILLERO</t>
  </si>
  <si>
    <t>PATE</t>
  </si>
  <si>
    <t>QUESO GOUDA</t>
  </si>
  <si>
    <t>QUESO PARMESANO</t>
  </si>
  <si>
    <t>SALCHICHA</t>
  </si>
  <si>
    <t>pescadoymarisco/</t>
  </si>
  <si>
    <t>anillacalamar.jpg</t>
  </si>
  <si>
    <t>cabrilla.jpg</t>
  </si>
  <si>
    <t>cachema.jpg</t>
  </si>
  <si>
    <t>camaron.jpg</t>
  </si>
  <si>
    <t>caracol.jpg</t>
  </si>
  <si>
    <t>choro.jpg</t>
  </si>
  <si>
    <t>filetecorvina.jpg</t>
  </si>
  <si>
    <t>filetetilapia.jpg</t>
  </si>
  <si>
    <t>filetelenguado.jpg</t>
  </si>
  <si>
    <t>filetesalmon.jpg</t>
  </si>
  <si>
    <t>filetesawai.jpg</t>
  </si>
  <si>
    <t>filetetrucha.jpg</t>
  </si>
  <si>
    <t>liza.jpg</t>
  </si>
  <si>
    <t>pota.jpg</t>
  </si>
  <si>
    <t>pulpo.jpg</t>
  </si>
  <si>
    <t>vongole.jpg</t>
  </si>
  <si>
    <t>copaselvanegra.jpg</t>
  </si>
  <si>
    <t>croissant.jpg</t>
  </si>
  <si>
    <t>cupcake.jpg</t>
  </si>
  <si>
    <t>empanada.jpg</t>
  </si>
  <si>
    <t>galletondoble.jpg</t>
  </si>
  <si>
    <t>humita.jpg</t>
  </si>
  <si>
    <t>kekenaranja.jpg</t>
  </si>
  <si>
    <t>colalangostino.jpg</t>
  </si>
  <si>
    <t>concha.jpg</t>
  </si>
  <si>
    <t>mixturad de mariscos.jpg</t>
  </si>
  <si>
    <t>postre/</t>
  </si>
  <si>
    <t>quesoyfiambres/</t>
  </si>
  <si>
    <t>kekezanahoria.jpg</t>
  </si>
  <si>
    <t>muffinarandano.jpg</t>
  </si>
  <si>
    <t>panblanco.jpg</t>
  </si>
  <si>
    <t>panmolde.jpg</t>
  </si>
  <si>
    <t>pionono.jpg</t>
  </si>
  <si>
    <t>tamalrelleno.jpg</t>
  </si>
  <si>
    <t>tortahelada.jpg</t>
  </si>
  <si>
    <t>tostada.jpg</t>
  </si>
  <si>
    <t>cuernitomanjar.jpg</t>
  </si>
  <si>
    <t>pizza.jpg</t>
  </si>
  <si>
    <t>aceitunabotija.jpg</t>
  </si>
  <si>
    <t>aceitunaverde.jpg</t>
  </si>
  <si>
    <t>ajomolido.jpg</t>
  </si>
  <si>
    <t>cabanosi.jpg</t>
  </si>
  <si>
    <t>chicharron.jpg</t>
  </si>
  <si>
    <t>chimichurri.jpg</t>
  </si>
  <si>
    <t>choribrasa.jpg</t>
  </si>
  <si>
    <t>chorizo.jpg</t>
  </si>
  <si>
    <t>jamonada.jpg</t>
  </si>
  <si>
    <t>jamoningles.jpg</t>
  </si>
  <si>
    <t>jamonpavita.jpg</t>
  </si>
  <si>
    <t>jamonpizza.jpg</t>
  </si>
  <si>
    <t>lomitoiberico.jpg</t>
  </si>
  <si>
    <t>mixturaverdura.jpg</t>
  </si>
  <si>
    <t>naboencurtido.jpg</t>
  </si>
  <si>
    <t>parrillero.jpg</t>
  </si>
  <si>
    <t>pate.jpg</t>
  </si>
  <si>
    <t>quesogouda.jpg</t>
  </si>
  <si>
    <t>quesoparmesano.jpg</t>
  </si>
  <si>
    <t>salchicha.jpg</t>
  </si>
  <si>
    <t>orejita.jpg</t>
  </si>
  <si>
    <t>FILETE</t>
  </si>
  <si>
    <t>PORCION</t>
  </si>
  <si>
    <t>5 UNIDADES</t>
  </si>
  <si>
    <t>1 KG</t>
  </si>
  <si>
    <t xml:space="preserve"> TILAPIA</t>
  </si>
  <si>
    <t>CORVINA</t>
  </si>
  <si>
    <t>LENGUADO</t>
  </si>
  <si>
    <t>SALMON</t>
  </si>
  <si>
    <t xml:space="preserve"> SAWAI</t>
  </si>
  <si>
    <t xml:space="preserve"> TRUCHA</t>
  </si>
  <si>
    <t>MIXTURA</t>
  </si>
  <si>
    <t>2 UNIDADES</t>
  </si>
  <si>
    <t>4 KG</t>
  </si>
  <si>
    <t>UNIDAD</t>
  </si>
  <si>
    <t>TORTA DE CHOCOLATE</t>
  </si>
  <si>
    <t>RELLENO DE MANJAR</t>
  </si>
  <si>
    <t>KEKE LLENO DE CHOCOLATE</t>
  </si>
  <si>
    <t>RELLENO CON POLLO</t>
  </si>
  <si>
    <t>CRUJIENTES AL PALADAR</t>
  </si>
  <si>
    <t>DULCE AL GUSTO</t>
  </si>
  <si>
    <t>TAJADA</t>
  </si>
  <si>
    <t xml:space="preserve"> RELLENO DE CHOCOLATE</t>
  </si>
  <si>
    <t>HECHO DE POLLO</t>
  </si>
  <si>
    <t xml:space="preserve">PAN SUAVE </t>
  </si>
  <si>
    <t xml:space="preserve">GELATINA + FLAN </t>
  </si>
  <si>
    <t>CHOCOLATE</t>
  </si>
  <si>
    <t>CRUJIENTES AL COMER</t>
  </si>
  <si>
    <t>PEPERONI</t>
  </si>
  <si>
    <t>100 GR</t>
  </si>
  <si>
    <t>200 GR</t>
  </si>
  <si>
    <t xml:space="preserve"> 1 ENVASE</t>
  </si>
  <si>
    <t>1 ENVASE</t>
  </si>
  <si>
    <t>DOCENA</t>
  </si>
  <si>
    <t>PAQUETE -6 UNIDADES</t>
  </si>
  <si>
    <t>PAQUETE - 4 UNIDADES</t>
  </si>
  <si>
    <t>UNIDAD - 3 UNIDADES</t>
  </si>
  <si>
    <t>FILETE - 200 GR</t>
  </si>
  <si>
    <t>FILETE - 100 GR</t>
  </si>
  <si>
    <t>FILETE - 500 GR</t>
  </si>
  <si>
    <t>pescados-35</t>
  </si>
  <si>
    <t>pescados-36</t>
  </si>
  <si>
    <t>pescados-37</t>
  </si>
  <si>
    <t>pescados-38</t>
  </si>
  <si>
    <t>pescados-39</t>
  </si>
  <si>
    <t>pescados-40</t>
  </si>
  <si>
    <t>postres-55</t>
  </si>
  <si>
    <t>postres-56</t>
  </si>
  <si>
    <t>postres-57</t>
  </si>
  <si>
    <t>postres-58</t>
  </si>
  <si>
    <t>postres-59</t>
  </si>
  <si>
    <t>postres-60</t>
  </si>
  <si>
    <t>quesos-75</t>
  </si>
  <si>
    <t>quesos-76</t>
  </si>
  <si>
    <t>quesos-77</t>
  </si>
  <si>
    <t>quesos-78</t>
  </si>
  <si>
    <t>quesos-79</t>
  </si>
  <si>
    <t>quesos-80</t>
  </si>
  <si>
    <t>code</t>
  </si>
  <si>
    <t>bonito.jpg</t>
  </si>
  <si>
    <t>tortacapuchino.png</t>
  </si>
  <si>
    <t>panartesanal.jpg</t>
  </si>
  <si>
    <t>platano.jpg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</si>
</sst>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0" fontId="2" fillId="0" borderId="1" xfId="0" applyFont="1" applyBorder="1" applyAlignment="1">
      <alignment vertical="center"/>
    </xf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4E18-318B-4220-950E-092BD672CA08}">
  <dimension ref="A1:R95"/>
  <sheetViews>
    <sheetView tabSelected="1" topLeftCell="A16" zoomScale="85" zoomScaleNormal="85" workbookViewId="0">
      <selection activeCell="I33" sqref="I33"/>
    </sheetView>
  </sheetViews>
  <sheetFormatPr defaultColWidth="9.140625" defaultRowHeight="15" x14ac:dyDescent="0.25"/>
  <cols>
    <col min="1" max="1" width="11.5703125" style="7" customWidth="1"/>
    <col min="2" max="2" width="9.140625" style="1"/>
    <col min="3" max="3" width="6.85546875" style="1" bestFit="1" customWidth="1"/>
    <col min="4" max="4" width="60.42578125" style="1" bestFit="1" customWidth="1"/>
    <col min="5" max="5" width="7" style="1" bestFit="1" customWidth="1"/>
    <col min="6" max="6" width="27.7109375" style="1" bestFit="1" customWidth="1"/>
    <col min="7" max="7" width="27.7109375" style="1" customWidth="1"/>
    <col min="8" max="8" width="19.5703125" style="1" customWidth="1"/>
    <col min="9" max="9" width="26.28515625" style="1" customWidth="1"/>
    <col min="10" max="10" width="78" style="1" bestFit="1" customWidth="1"/>
    <col min="11" max="18" width="6.85546875" style="1" hidden="1" customWidth="1"/>
    <col min="19" max="16384" width="9.140625" style="1"/>
  </cols>
  <sheetData>
    <row r="1" spans="1:18" x14ac:dyDescent="0.25">
      <c r="A1" s="6" t="s">
        <v>15</v>
      </c>
      <c r="B1" s="3" t="s">
        <v>16</v>
      </c>
      <c r="C1" s="3" t="s">
        <v>445</v>
      </c>
      <c r="D1" s="3" t="s">
        <v>3</v>
      </c>
      <c r="E1" s="3" t="s">
        <v>4</v>
      </c>
      <c r="F1" s="3" t="s">
        <v>2</v>
      </c>
      <c r="G1" s="3" t="s">
        <v>49</v>
      </c>
      <c r="H1" s="3" t="s">
        <v>50</v>
      </c>
      <c r="I1" s="3" t="s">
        <v>52</v>
      </c>
      <c r="J1" s="3" t="s">
        <v>0</v>
      </c>
      <c r="R1" s="2" t="str">
        <f>"["&amp;_xlfn.CONCAT(R2:R95)&amp;"]"</f>
        <v>[{"codigo":"lacteos-01","categoria":"lacteos","code":"01","name":"COCOA LA ABUELITA","price":"6.9","description":"WINTERS - BOLSA 160 GR","img":"../imagenes/categorias/lacteosyhuevos/avena.jpg"},{"codigo":"lacteos-02","categoria":"lacteos","code":"02","name":"YOGURT CRUNCHA M&amp;M","price":"4.19","description":"GLORIA - ENVASE 115 GR","img":"../imagenes/categorias/lacteosyhuevos/batti.jpg"},{"codigo":"lacteos-03","categoria":"lacteos","code":"03","name":"BEBIDA NUTRITIVA CHOCOLATADA","price":"2.7","description":"LA-PREFERIDA - BOLSA 800 ML","img":"../imagenes/categorias/lacteosyhuevos/chocolate.jpg"},{"codigo":"lacteos-04","categoria":"lacteos","code":"04","name":"CACAO POLVO COCOA","price":"6.7","description":"DONOFRIO - DOYPACK 160 GR","img":"../imagenes/categorias/lacteosyhuevos/cocoa.jpg"},{"codigo":"lacteos-05","categoria":"lacteos","code":"05","name":"PACK FORMULA INFANTIL DE VAINILLA 900 GR + 400 GR","price":"131.99","description":"PEDIASURE - PACK","img":"../imagenes/categorias/lacteosyhuevos/enfraground.jpg"},{"codigo":"lacteos-06","categoria":"lacteos","code":"06","name":"HUEVOS PARDOS","price":"6.9","description":"LA-CALERA - BANDEJA 15 UN","img":"../imagenes/categorias/lacteosyhuevos/huevo.jpg"},{"codigo":"lacteos-07","categoria":"lacteos","code":"07","name":"MEZCLA LACTEA NUTRIFORT AMANECER LATA X 395 GR","price":"15.6","description":"IDEAL - PAQUETE 6 UN","img":"../imagenes/categorias/lacteosyhuevos/ideal.jpg"},{"codigo":"lacteos-08","categoria":"lacteos","code":"08","name":"BEBIDA DE SOYA X 1 LT","price":"18.99","description":"LAIVE - PAQUETE 4 UN","img":"../imagenes/categorias/lacteosyhuevos/laive.jpg"},{"codigo":"lacteos-09","categoria":"lacteos","code":"09","name":"LECHE EVAPORADA ENTERA LATA X 410 GR","price":"14.9","description":"PAQUETE 6 UN","img":"../imagenes/categorias/lacteosyhuevos/leche.jpg"},{"codigo":"lacteos-10","categoria":"lacteos","code":"10","name":"MANTEQUILLA","price":"7.9","description":"GLORIA - BARRA 200 GR","img":"../imagenes/categorias/lacteosyhuevos/mantequilla.jpg"},{"codigo":"lacteos-11","categoria":"lacteos","code":"11","name":"NIDO 5 + PROTECTUS  TARRO x1600","price":"63.9","description":"NIDO - UNIDAD","img":"../imagenes/categorias/lacteosyhuevos/nido.jpg"},{"codigo":"lacteos-12","categoria":"lacteos","code":"12","name":"ALIMENTO GRANULADO MILO + MEZCLA LACTEA IDEAL AMANECER","price":"18","description":"MILO - PACK 400 GR+395 GR","img":"../imagenes/categorias/lacteosyhuevos/nilo.jpg"},{"codigo":"lacteos-13","categoria":"lacteos","code":"13","name":"MEZCLA LACTEA UHT NUTRIMAX","price":"3.49","description":"PURA-VIDA - BOLSA 800 ML","img":"../imagenes/categorias/lacteosyhuevos/puravida.jpg"},{"codigo":"lacteos-14","categoria":"lacteos","code":"14","name":"YOGURT SIN LACTOSA PROBIOTICO FRESA","price":"6.3","description":"LAIVE - BOTELLA 1 KG","img":"../imagenes/categorias/lacteosyhuevos/yogurlaive.jpg"},{"codigo":"frutas-15","categoria":"frutas","code":"15","name":"APIO","price":"3.2","description":"APIO-300 GR","img":"../imagenes/categorias/frutasyverduras/apio.jpg"},{"codigo":"frutas-16","categoria":"frutas","code":"16","name":"MIX BLUEBERRI-EL HUERTO","price":"5.99","description":"BLUEBERRI-400 GR","img":"../imagenes/categorias/frutasyverduras/blueberri.jpg"},{"codigo":"frutas-17","categoria":"frutas","code":"17","name":"BROCOLI","price":"3.99","description":"BROCOLI - 500 GR","img":"../imagenes/categorias/frutasyverduras/brocoli.jpg"},{"codigo":"frutas-18","categoria":"frutas","code":"18","name":"CHIRIMOYA","price":"5","description":"CHIRIMOYA -  JUGOSA 300 GR","img":"../imagenes/categorias/frutasyverduras/chirimoya.jpg"},{"codigo":"frutas-19","categoria":"frutas","code":"19","name":"COCO","price":"7.89","description":"COCO - 600 GR","img":"../imagenes/categorias/frutasyverduras/coco.jpg"},{"codigo":"frutas-20","categoria":"frutas","code":"20","name":"FRESA","price":"4.32","description":"FRESA ROJA  - 1 KG","img":"../imagenes/categorias/frutasyverduras/fresa.jpg"},{"codigo":"frutas-21","categoria":"frutas","code":"21","name":"LECHUGA","price":"8.99","description":"LECHUGA - 500 GR","img":"../imagenes/categorias/frutasyverduras/lechuga.jpg"},{"codigo":"frutas-22","categoria":"frutas","code":"22","name":"LIMON","price":"7.59","description":"LIMON - MEDIA DOCENA","img":"../imagenes/categorias/frutasyverduras/limon.jpg"},{"codigo":"frutas-23","categoria":"frutas","code":"23","name":"MAIZ MORADO","price":"6.69","description":"MAIZ MORADO - 3 UNIDADES","img":"../imagenes/categorias/frutasyverduras/maizmorado.jpg"},{"codigo":"frutas-24","categoria":"frutas","code":"24","name":"MANZANA","price":"7.99","description":"MANZANA - 1 KG","img":"../imagenes/categorias/frutasyverduras/manzana.jpg"},{"codigo":"frutas-25","categoria":"frutas","code":"25","name":"MELOCOTON","price":"3.99","description":"MELOCOTON - 500 GR","img":"../imagenes/categorias/frutasyverduras/melocoton.jpg"},{"codigo":"frutas-26","categoria":"frutas","code":"26","name":"NARANJA","price":"5.99","description":"NARANJA - 500 GR","img":"../imagenes/categorias/frutasyverduras/naranja.jpg"},{"codigo":"frutas-27","categoria":"frutas","code":"27","name":"PALTA","price":"4.5","description":"PALTA - 500 GR","img":"../imagenes/categorias/frutasyverduras/palta.jpg"},{"codigo":"frutas-28","categoria":"frutas","code":"28","name":"PAPAYA","price":"11.99","description":"PAPAYA - 500 GR","img":"../imagenes/categorias/frutasyverduras/papaya.jpg"},{"codigo":"frutas-29","categoria":"frutas","code":"29","name":"PERA","price":"5.6","description":"PERA - 500 GR","img":"../imagenes/categorias/frutasyverduras/pera.jpg"},{"codigo":"frutas-30","categoria":"frutas","code":"30","name":"PIÑA","price":"12.99","description":"PIÑA - 4 UNIDADES","img":"../imagenes/categorias/frutasyverduras/piña.jpg"},{"codigo":"frutas-31","categoria":"frutas","code":"31","name":"PLATANO ","price":"1.99","description":"PLATANO - UNIDAD","img":"../imagenes/categorias/frutasyverduras/platano.jpg"},{"codigo":"frutas-32","categoria":"frutas","code":"32","name":"SANDIA","price":"13.6","description":"SANDIA - MEDIA SANDIA","img":"../imagenes/categorias/frutasyverduras/sandia.jpg"},{"codigo":"frutas-33","categoria":"frutas","code":"33","name":"UVA","price":"9","description":"UVA -  JUGOSA 300 GR","img":"../imagenes/categorias/frutasyverduras/uva.jpg"},{"codigo":"frutas-34","categoria":"frutas","code":"34","name":"TOMATE","price":"12","description":"TOMATE -  JUGOSA 300 GR","img":"../imagenes/categorias/frutasyverduras/tomate.jpg"},{"codigo":"pescados-35","categoria":"pescados","code":"35","name":"ANILLA CALAMAR","price":"15","description":"FILETE","img":"../imagenes/categorias/pescadoymarisco/anillacalamar.jpg"},{"codigo":"pescados-36","categoria":"pescados","code":"36","name":"BONITO","price":"14.99","description":"FILETE","img":"../imagenes/categorias/pescadoymarisco/bonito.jpg"},{"codigo":"pescados-37","categoria":"pescados","code":"37","name":"CABRILLA","price":"15.89","description":"FILETE","img":"../imagenes/categorias/pescadoymarisco/cabrilla.jpg"},{"codigo":"pescados-38","categoria":"pescados","code":"38","name":"CACHEMA","price":"6.64","description":"FILETE","img":"../imagenes/categorias/pescadoymarisco/cachema.jpg"},{"codigo":"pescados-39","categoria":"pescados","code":"39","name":"CAMARON","price":"10.99","description":"PORCION","img":"../imagenes/categorias/pescadoymarisco/camaron.jpg"},{"codigo":"pescados-40","categoria":"pescados","code":"40","name":"CARACOL","price":"4.99","description":"5 UNIDADES","img":"../imagenes/categorias/pescadoymarisco/caracol.jpg"},{"codigo":"pescados-41","categoria":"pescados","code":"41","name":"CHORO","price":"3.54","description":"PORCION","img":"../imagenes/categorias/pescadoymarisco/choro.jpg"},{"codigo":"pescados-42","categoria":"pescados","code":"42","name":"COLA DE LANGOSTINO","price":"4.25","description":"PORCION","img":"../imagenes/categorias/pescadoymarisco/colalangostino.jpg"},{"codigo":"pescados-43","categoria":"pescados","code":"43","name":"CONCHAS","price":"2.29","description":"1 KG","img":"../imagenes/categorias/pescadoymarisco/concha.jpg"},{"codigo":"pescados-44","categoria":"pescados","code":"44","name":"CORVINA","price":"8.99","description":"FILETE - 100 GR","img":"../imagenes/categorias/pescadoymarisco/filetecorvina.jpg"},{"codigo":"pescados-45","categoria":"pescados","code":"45","name":" TILAPIA","price":"10.99","description":"FILETE - 200 GR","img":"../imagenes/categorias/pescadoymarisco/filetetilapia.jpg"},{"codigo":"pescados-46","categoria":"pescados","code":"46","name":"LENGUADO","price":"15.99","description":"FILETE - 500 GR","img":"../imagenes/categorias/pescadoymarisco/filetelenguado.jpg"},{"codigo":"pescados-47","categoria":"pescados","code":"47","name":"SALMON","price":"16.99","description":"FILETE - 100 GR","img":"../imagenes/categorias/pescadoymarisco/filetesalmon.jpg"},{"codigo":"pescados-48","categoria":"pescados","code":"48","name":" SAWAI","price":"20.5","description":"FILETE","img":"../imagenes/categorias/pescadoymarisco/filetesawai.jpg"},{"codigo":"pescados-49","categoria":"pescados","code":"49","name":" TRUCHA","price":"17.4","description":"FILETE","img":"../imagenes/categorias/pescadoymarisco/filetetrucha.jpg"},{"codigo":"pescados-50","categoria":"pescados","code":"50","name":"LIZA","price":"15.2","description":"MIXTURA","img":"../imagenes/categorias/pescadoymarisco/liza.jpg"},{"codigo":"pescados-51","categoria":"pescados","code":"51","name":"MIXTURA DE MARISCOS","price":"10.25","description":"2 UNIDADES","img":"../imagenes/categorias/pescadoymarisco/mixturad de mariscos.jpg"},{"codigo":"pescados-52","categoria":"pescados","code":"52","name":"POTA","price":"10","description":"4 KG","img":"../imagenes/categorias/pescadoymarisco/pota.jpg"},{"codigo":"pescados-53","categoria":"pescados","code":"53","name":"PULPO","price":"25.9","description":"5 UNIDADES","img":"../imagenes/categorias/pescadoymarisco/pulpo.jpg"},{"codigo":"pescados-54","categoria":"pescados","code":"54","name":"VONGOLE","price":"7","description":"UNIDAD","img":"../imagenes/categorias/pescadoymarisco/vongole.jpg"},{"codigo":"postres-55","categoria":"postres","code":"55","name":"COPA SELVA NEGRA","price":"7.89","description":"TORTA DE CHOCOLATE","img":"../imagenes/categorias/postre/copaselvanegra.jpg"},{"codigo":"postres-56","categoria":"postres","code":"56","name":"CROISSANT","price":"4.32","description":"RELLENO DE MANJAR","img":"../imagenes/categorias/postre/croissant.jpg"},{"codigo":"postres-57","categoria":"postres","code":"57","name":"CUERNITO DE MANJAR","price":"8.99","description":"RELLENO DE MANJAR","img":"../imagenes/categorias/postre/cuernitomanjar.jpg"},{"codigo":"postres-58","categoria":"postres","code":"58","name":"CUP CAKE","price":"7.59","description":"KEKE LLENO DE CHOCOLATE","img":"../imagenes/categorias/postre/cupcake.jpg"},{"codigo":"postres-59","categoria":"postres","code":"59","name":"EMPANADA","price":"6.69","description":"RELLENO CON POLLO","img":"../imagenes/categorias/postre/empanada.jpg"},{"codigo":"postres-60","categoria":"postres","code":"60","name":"GALLETON DOBLE","price":"7.99","description":"CRUJIENTES AL PALADAR","img":"../imagenes/categorias/postre/galletondoble.jpg"},{"codigo":"postres-61","categoria":"postres","code":"61","name":"HUMITA","price":"3.99","description":"DULCE AL GUSTO","img":"../imagenes/categorias/postre/humita.jpg"},{"codigo":"postres-62","categoria":"postres","code":"62","name":"KEKE NARANJA","price":"5.99","description":"TAJADA","img":"../imagenes/categorias/postre/kekenaranja.jpg"},{"codigo":"postres-63","categoria":"postres","code":"63","name":"KEKE ZANAHORIA","price":"4.5","description":"TAJADA","img":"../imagenes/categorias/postre/kekezanahoria.jpg"},{"codigo":"postres-64","categoria":"postres","code":"64","name":"MUFFIN ARANDANO","price":"11.99","description":"TAJADA","img":"../imagenes/categorias/postre/muffinarandano.jpg"},{"codigo":"postres-65","categoria":"postres","code":"65","name":"OREJITAS","price":"5.6","description":" RELLENO DE CHOCOLATE","img":"../imagenes/categorias/postre/orejita.jpg"},{"codigo":"postres-66","categoria":"postres","code":"66","name":"PAN ARTESANAL","price":"12.99","description":"PAN SUAVE ","img":"../imagenes/categorias/postre/panartesanal.jpg"},{"codigo":"postres-67","categoria":"postres","code":"67","name":"PAN BLANCO","price":"1.99","description":"PAN SUAVE ","img":"../imagenes/categorias/postre/panblanco.jpg"},{"codigo":"postres-68","categoria":"postres","code":"68","name":"PAN MOLDE","price":"13.6","description":"PAN SUAVE ","img":"../imagenes/categorias/postre/panmolde.jpg"},{"codigo":"postres-69","categoria":"postres","code":"69","name":"PIONONO","price":"7.89","description":"RELLENO DE MANJAR","img":"../imagenes/categorias/postre/pionono.jpg"},{"codigo":"postres-70","categoria":"postres","code":"70","name":"TAMAL RELLENO","price":"4.32","description":"HECHO DE POLLO","img":"../imagenes/categorias/postre/tamalrelleno.jpg"},{"codigo":"postres-71","categoria":"postres","code":"71","name":"TORTA CAPUCHINO","price":"8.99","description":"CHOCOLATE","img":"../imagenes/categorias/postre/tortacapuchino.png"},{"codigo":"postres-72","categoria":"postres","code":"72","name":"TORTA HELADA","price":"7.59","description":"GELATINA + FLAN ","img":"../imagenes/categorias/postre/tortahelada.jpg"},{"codigo":"postres-73","categoria":"postres","code":"73","name":"TOSTADA","price":"6.69","description":"CRUJIENTES AL COMER","img":"../imagenes/categorias/postre/tostada.jpg"},{"codigo":"postres-74","categoria":"postres","code":"74","name":"PIZZA","price":"7.99","description":"PEPERONI","img":"../imagenes/categorias/postre/pizza.jpg"},{"codigo":"quesos-75","categoria":"quesos","code":"75","name":"ACEITUNA BOTIJA","price":"3.99","description":"100 GR","img":"../imagenes/categorias/quesoyfiambres/aceitunabotija.jpg"},{"codigo":"quesos-76","categoria":"quesos","code":"76","name":"ACEITUNA VERDE","price":"5.99","description":"200 GR","img":"../imagenes/categorias/quesoyfiambres/aceitunaverde.jpg"},{"codigo":"quesos-77","categoria":"quesos","code":"77","name":"AJO MOLIDO","price":"4.5","description":" 1 ENVASE","img":"../imagenes/categorias/quesoyfiambres/ajomolido.jpg"},{"codigo":"quesos-78","categoria":"quesos","code":"78","name":"CABANOSI","price":"15.89","description":"PORCION","img":"../imagenes/categorias/quesoyfiambres/cabanosi.jpg"},{"codigo":"quesos-79","categoria":"quesos","code":"79","name":"CHICHARRON","price":"6.64","description":"PORCION","img":"../imagenes/categorias/quesoyfiambres/chicharron.jpg"},{"codigo":"quesos-80","categoria":"quesos","code":"80","name":"CHIMICHURRI","price":"10.99","description":"1 ENVASE","img":"../imagenes/categorias/quesoyfiambres/chimichurri.jpg"},{"codigo":"quesos-81","categoria":"quesos","code":"81","name":"CHORIBRASA","price":"4.99","description":"UNIDAD - 3 UNIDADES","img":"../imagenes/categorias/quesoyfiambres/choribrasa.jpg"},{"codigo":"quesos-82","categoria":"quesos","code":"82","name":"CHORIZO","price":"3.54","description":"PAQUETE - 4 UNIDADES","img":"../imagenes/categorias/quesoyfiambres/chorizo.jpg"},{"codigo":"quesos-83","categoria":"quesos","code":"83","name":"JAMONADA","price":"4.25","description":"UNIDAD","img":"../imagenes/categorias/quesoyfiambres/jamonada.jpg"},{"codigo":"quesos-84","categoria":"quesos","code":"84","name":"JAMON INGLES","price":"2.29","description":"UNIDAD","img":"../imagenes/categorias/quesoyfiambres/jamoningles.jpg"},{"codigo":"quesos-85","categoria":"quesos","code":"85","name":"JAMON PAVITA","price":"8.99","description":"UNIDAD","img":"../imagenes/categorias/quesoyfiambres/jamonpavita.jpg"},{"codigo":"quesos-86","categoria":"quesos","code":"86","name":"JAMON PIZZA","price":"3.2","description":"UNIDAD","img":"../imagenes/categorias/quesoyfiambres/jamonpizza.jpg"},{"codigo":"quesos-87","categoria":"quesos","code":"87","name":"LOMITO IBERICO","price":"5.99","description":"PORCION","img":"../imagenes/categorias/quesoyfiambres/lomitoiberico.jpg"},{"codigo":"quesos-88","categoria":"quesos","code":"88","name":"MIXTURA VERDURA","price":"3.99","description":"PORCION","img":"../imagenes/categorias/quesoyfiambres/mixturaverdura.jpg"},{"codigo":"quesos-89","categoria":"quesos","code":"89","name":"NABO ENCURTIDO","price":"5","description":"DOCENA","img":"../imagenes/categorias/quesoyfiambres/naboencurtido.jpg"},{"codigo":"quesos-90","categoria":"quesos","code":"90","name":"PARRILLERO","price":"7.89","description":"UNIDAD","img":"../imagenes/categorias/quesoyfiambres/parrillero.jpg"},{"codigo":"quesos-91","categoria":"quesos","code":"91","name":"PATE","price":"4.32","description":"UNIDAD","img":"../imagenes/categorias/quesoyfiambres/pate.jpg"},{"codigo":"quesos-92","categoria":"quesos","code":"92","name":"QUESO GOUDA","price":"8.99","description":"UNIDAD","img":"../imagenes/categorias/quesoyfiambres/quesogouda.jpg"},{"codigo":"quesos-93","categoria":"quesos","code":"93","name":"QUESO PARMESANO","price":"7.59","description":"UNIDAD","img":"../imagenes/categorias/quesoyfiambres/quesoparmesano.jpg"},{"codigo":"quesos-94","categoria":"quesos","code":"94","name":"SALCHICHA","price":"5","description":"PAQUETE -6 UNIDADES","img":"../imagenes/categorias/quesoyfiambres/salchicha.jpg"},]</v>
      </c>
    </row>
    <row r="2" spans="1:18" x14ac:dyDescent="0.25">
      <c r="A2" s="6" t="str">
        <f t="shared" ref="A2:A15" si="0">B2&amp;"-"&amp;C2</f>
        <v>lacteos-01</v>
      </c>
      <c r="B2" s="3" t="s">
        <v>17</v>
      </c>
      <c r="C2" s="4" t="s">
        <v>18</v>
      </c>
      <c r="D2" s="5" t="s">
        <v>1</v>
      </c>
      <c r="E2" s="5">
        <v>6.9</v>
      </c>
      <c r="F2" s="5" t="s">
        <v>5</v>
      </c>
      <c r="G2" s="5" t="s">
        <v>53</v>
      </c>
      <c r="H2" s="5" t="s">
        <v>54</v>
      </c>
      <c r="I2" s="5" t="s">
        <v>51</v>
      </c>
      <c r="J2" s="5" t="str">
        <f>_xlfn.CONCAT(G2:I2)</f>
        <v>../imagenes/categorias/lacteosyhuevos/avena.jpg</v>
      </c>
      <c r="K2" s="1" t="str">
        <f t="shared" ref="K2:K20" si="1">""""&amp;A$1&amp;""":"""&amp;A2&amp;""","</f>
        <v>"codigo":"lacteos-01",</v>
      </c>
      <c r="L2" s="1" t="str">
        <f t="shared" ref="L2:P17" si="2">""""&amp;B$1&amp;""":"""&amp;B2&amp;""","</f>
        <v>"categoria":"lacteos",</v>
      </c>
      <c r="M2" s="1" t="str">
        <f t="shared" si="2"/>
        <v>"code":"01",</v>
      </c>
      <c r="N2" s="1" t="str">
        <f t="shared" si="2"/>
        <v>"name":"COCOA LA ABUELITA",</v>
      </c>
      <c r="O2" s="1" t="str">
        <f t="shared" si="2"/>
        <v>"price":"6.9",</v>
      </c>
      <c r="P2" s="1" t="str">
        <f t="shared" si="2"/>
        <v>"description":"WINTERS - BOLSA 160 GR",</v>
      </c>
      <c r="Q2" s="1" t="str">
        <f>""""&amp;J$1&amp;""":"""&amp;J2&amp;""""</f>
        <v>"img":"../imagenes/categorias/lacteosyhuevos/avena.jpg"</v>
      </c>
      <c r="R2" s="1" t="str">
        <f>"{"&amp;_xlfn.CONCAT(K2:Q2)&amp;"},"</f>
        <v>{"codigo":"lacteos-01","categoria":"lacteos","code":"01","name":"COCOA LA ABUELITA","price":"6.9","description":"WINTERS - BOLSA 160 GR","img":"../imagenes/categorias/lacteosyhuevos/avena.jpg"},</v>
      </c>
    </row>
    <row r="3" spans="1:18" x14ac:dyDescent="0.25">
      <c r="A3" s="6" t="str">
        <f t="shared" si="0"/>
        <v>lacteos-02</v>
      </c>
      <c r="B3" s="3" t="s">
        <v>17</v>
      </c>
      <c r="C3" s="4" t="s">
        <v>19</v>
      </c>
      <c r="D3" s="3" t="s">
        <v>6</v>
      </c>
      <c r="E3" s="3">
        <v>4.1900000000000004</v>
      </c>
      <c r="F3" s="3" t="s">
        <v>7</v>
      </c>
      <c r="G3" s="5" t="s">
        <v>53</v>
      </c>
      <c r="H3" s="5" t="s">
        <v>54</v>
      </c>
      <c r="I3" s="3" t="s">
        <v>55</v>
      </c>
      <c r="J3" s="5" t="str">
        <f t="shared" ref="J3:J60" si="3">_xlfn.CONCAT(G3:I3)</f>
        <v>../imagenes/categorias/lacteosyhuevos/batti.jpg</v>
      </c>
      <c r="K3" s="1" t="str">
        <f t="shared" si="1"/>
        <v>"codigo":"lacteos-02",</v>
      </c>
      <c r="L3" s="1" t="str">
        <f t="shared" si="2"/>
        <v>"categoria":"lacteos",</v>
      </c>
      <c r="M3" s="1" t="str">
        <f t="shared" si="2"/>
        <v>"code":"02",</v>
      </c>
      <c r="N3" s="1" t="str">
        <f t="shared" si="2"/>
        <v>"name":"YOGURT CRUNCHA M&amp;M",</v>
      </c>
      <c r="O3" s="1" t="str">
        <f t="shared" si="2"/>
        <v>"price":"4.19",</v>
      </c>
      <c r="P3" s="1" t="str">
        <f t="shared" si="2"/>
        <v>"description":"GLORIA - ENVASE 115 GR",</v>
      </c>
      <c r="Q3" s="1" t="str">
        <f t="shared" ref="Q3:Q66" si="4">""""&amp;J$1&amp;""":"""&amp;J3&amp;""""</f>
        <v>"img":"../imagenes/categorias/lacteosyhuevos/batti.jpg"</v>
      </c>
      <c r="R3" s="1" t="str">
        <f t="shared" ref="R3:R66" si="5">"{"&amp;_xlfn.CONCAT(K3:Q3)&amp;"},"</f>
        <v>{"codigo":"lacteos-02","categoria":"lacteos","code":"02","name":"YOGURT CRUNCHA M&amp;M","price":"4.19","description":"GLORIA - ENVASE 115 GR","img":"../imagenes/categorias/lacteosyhuevos/batti.jpg"},</v>
      </c>
    </row>
    <row r="4" spans="1:18" x14ac:dyDescent="0.25">
      <c r="A4" s="6" t="str">
        <f t="shared" si="0"/>
        <v>lacteos-03</v>
      </c>
      <c r="B4" s="3" t="s">
        <v>17</v>
      </c>
      <c r="C4" s="4" t="s">
        <v>20</v>
      </c>
      <c r="D4" s="3" t="s">
        <v>8</v>
      </c>
      <c r="E4" s="3">
        <v>2.7</v>
      </c>
      <c r="F4" s="3" t="s">
        <v>9</v>
      </c>
      <c r="G4" s="5" t="s">
        <v>53</v>
      </c>
      <c r="H4" s="5" t="s">
        <v>54</v>
      </c>
      <c r="I4" s="3" t="s">
        <v>56</v>
      </c>
      <c r="J4" s="5" t="str">
        <f t="shared" si="3"/>
        <v>../imagenes/categorias/lacteosyhuevos/chocolate.jpg</v>
      </c>
      <c r="K4" s="1" t="str">
        <f t="shared" si="1"/>
        <v>"codigo":"lacteos-03",</v>
      </c>
      <c r="L4" s="1" t="str">
        <f t="shared" si="2"/>
        <v>"categoria":"lacteos",</v>
      </c>
      <c r="M4" s="1" t="str">
        <f t="shared" si="2"/>
        <v>"code":"03",</v>
      </c>
      <c r="N4" s="1" t="str">
        <f t="shared" si="2"/>
        <v>"name":"BEBIDA NUTRITIVA CHOCOLATADA",</v>
      </c>
      <c r="O4" s="1" t="str">
        <f t="shared" si="2"/>
        <v>"price":"2.7",</v>
      </c>
      <c r="P4" s="1" t="str">
        <f t="shared" si="2"/>
        <v>"description":"LA-PREFERIDA - BOLSA 800 ML",</v>
      </c>
      <c r="Q4" s="1" t="str">
        <f t="shared" si="4"/>
        <v>"img":"../imagenes/categorias/lacteosyhuevos/chocolate.jpg"</v>
      </c>
      <c r="R4" s="1" t="str">
        <f t="shared" si="5"/>
        <v>{"codigo":"lacteos-03","categoria":"lacteos","code":"03","name":"BEBIDA NUTRITIVA CHOCOLATADA","price":"2.7","description":"LA-PREFERIDA - BOLSA 800 ML","img":"../imagenes/categorias/lacteosyhuevos/chocolate.jpg"},</v>
      </c>
    </row>
    <row r="5" spans="1:18" x14ac:dyDescent="0.25">
      <c r="A5" s="6" t="str">
        <f t="shared" si="0"/>
        <v>lacteos-04</v>
      </c>
      <c r="B5" s="3" t="s">
        <v>17</v>
      </c>
      <c r="C5" s="4" t="s">
        <v>21</v>
      </c>
      <c r="D5" s="3" t="s">
        <v>10</v>
      </c>
      <c r="E5" s="3">
        <v>6.7</v>
      </c>
      <c r="F5" s="3" t="s">
        <v>11</v>
      </c>
      <c r="G5" s="5" t="s">
        <v>53</v>
      </c>
      <c r="H5" s="5" t="s">
        <v>54</v>
      </c>
      <c r="I5" s="3" t="s">
        <v>57</v>
      </c>
      <c r="J5" s="5" t="str">
        <f t="shared" si="3"/>
        <v>../imagenes/categorias/lacteosyhuevos/cocoa.jpg</v>
      </c>
      <c r="K5" s="1" t="str">
        <f t="shared" si="1"/>
        <v>"codigo":"lacteos-04",</v>
      </c>
      <c r="L5" s="1" t="str">
        <f t="shared" si="2"/>
        <v>"categoria":"lacteos",</v>
      </c>
      <c r="M5" s="1" t="str">
        <f t="shared" si="2"/>
        <v>"code":"04",</v>
      </c>
      <c r="N5" s="1" t="str">
        <f t="shared" si="2"/>
        <v>"name":"CACAO POLVO COCOA",</v>
      </c>
      <c r="O5" s="1" t="str">
        <f t="shared" si="2"/>
        <v>"price":"6.7",</v>
      </c>
      <c r="P5" s="1" t="str">
        <f t="shared" si="2"/>
        <v>"description":"DONOFRIO - DOYPACK 160 GR",</v>
      </c>
      <c r="Q5" s="1" t="str">
        <f t="shared" si="4"/>
        <v>"img":"../imagenes/categorias/lacteosyhuevos/cocoa.jpg"</v>
      </c>
      <c r="R5" s="1" t="str">
        <f t="shared" si="5"/>
        <v>{"codigo":"lacteos-04","categoria":"lacteos","code":"04","name":"CACAO POLVO COCOA","price":"6.7","description":"DONOFRIO - DOYPACK 160 GR","img":"../imagenes/categorias/lacteosyhuevos/cocoa.jpg"},</v>
      </c>
    </row>
    <row r="6" spans="1:18" x14ac:dyDescent="0.25">
      <c r="A6" s="6" t="str">
        <f t="shared" si="0"/>
        <v>lacteos-05</v>
      </c>
      <c r="B6" s="3" t="s">
        <v>17</v>
      </c>
      <c r="C6" s="4" t="s">
        <v>22</v>
      </c>
      <c r="D6" s="3" t="s">
        <v>12</v>
      </c>
      <c r="E6" s="3">
        <v>131.99</v>
      </c>
      <c r="F6" s="3" t="s">
        <v>13</v>
      </c>
      <c r="G6" s="5" t="s">
        <v>53</v>
      </c>
      <c r="H6" s="5" t="s">
        <v>54</v>
      </c>
      <c r="I6" s="3" t="s">
        <v>58</v>
      </c>
      <c r="J6" s="5" t="str">
        <f t="shared" si="3"/>
        <v>../imagenes/categorias/lacteosyhuevos/enfraground.jpg</v>
      </c>
      <c r="K6" s="1" t="str">
        <f t="shared" si="1"/>
        <v>"codigo":"lacteos-05",</v>
      </c>
      <c r="L6" s="1" t="str">
        <f t="shared" si="2"/>
        <v>"categoria":"lacteos",</v>
      </c>
      <c r="M6" s="1" t="str">
        <f t="shared" si="2"/>
        <v>"code":"05",</v>
      </c>
      <c r="N6" s="1" t="str">
        <f t="shared" si="2"/>
        <v>"name":"PACK FORMULA INFANTIL DE VAINILLA 900 GR + 400 GR",</v>
      </c>
      <c r="O6" s="1" t="str">
        <f t="shared" si="2"/>
        <v>"price":"131.99",</v>
      </c>
      <c r="P6" s="1" t="str">
        <f t="shared" si="2"/>
        <v>"description":"PEDIASURE - PACK",</v>
      </c>
      <c r="Q6" s="1" t="str">
        <f t="shared" si="4"/>
        <v>"img":"../imagenes/categorias/lacteosyhuevos/enfraground.jpg"</v>
      </c>
      <c r="R6" s="1" t="str">
        <f t="shared" si="5"/>
        <v>{"codigo":"lacteos-05","categoria":"lacteos","code":"05","name":"PACK FORMULA INFANTIL DE VAINILLA 900 GR + 400 GR","price":"131.99","description":"PEDIASURE - PACK","img":"../imagenes/categorias/lacteosyhuevos/enfraground.jpg"},</v>
      </c>
    </row>
    <row r="7" spans="1:18" x14ac:dyDescent="0.25">
      <c r="A7" s="6" t="str">
        <f t="shared" si="0"/>
        <v>lacteos-06</v>
      </c>
      <c r="B7" s="3" t="s">
        <v>17</v>
      </c>
      <c r="C7" s="4" t="s">
        <v>23</v>
      </c>
      <c r="D7" s="3" t="s">
        <v>14</v>
      </c>
      <c r="E7" s="3">
        <v>6.9</v>
      </c>
      <c r="F7" s="3" t="s">
        <v>32</v>
      </c>
      <c r="G7" s="5" t="s">
        <v>53</v>
      </c>
      <c r="H7" s="5" t="s">
        <v>54</v>
      </c>
      <c r="I7" s="5" t="s">
        <v>59</v>
      </c>
      <c r="J7" s="5" t="str">
        <f t="shared" si="3"/>
        <v>../imagenes/categorias/lacteosyhuevos/huevo.jpg</v>
      </c>
      <c r="K7" s="1" t="str">
        <f t="shared" si="1"/>
        <v>"codigo":"lacteos-06",</v>
      </c>
      <c r="L7" s="1" t="str">
        <f t="shared" si="2"/>
        <v>"categoria":"lacteos",</v>
      </c>
      <c r="M7" s="1" t="str">
        <f t="shared" si="2"/>
        <v>"code":"06",</v>
      </c>
      <c r="N7" s="1" t="str">
        <f t="shared" si="2"/>
        <v>"name":"HUEVOS PARDOS",</v>
      </c>
      <c r="O7" s="1" t="str">
        <f t="shared" si="2"/>
        <v>"price":"6.9",</v>
      </c>
      <c r="P7" s="1" t="str">
        <f t="shared" si="2"/>
        <v>"description":"LA-CALERA - BANDEJA 15 UN",</v>
      </c>
      <c r="Q7" s="1" t="str">
        <f t="shared" si="4"/>
        <v>"img":"../imagenes/categorias/lacteosyhuevos/huevo.jpg"</v>
      </c>
      <c r="R7" s="1" t="str">
        <f t="shared" si="5"/>
        <v>{"codigo":"lacteos-06","categoria":"lacteos","code":"06","name":"HUEVOS PARDOS","price":"6.9","description":"LA-CALERA - BANDEJA 15 UN","img":"../imagenes/categorias/lacteosyhuevos/huevo.jpg"},</v>
      </c>
    </row>
    <row r="8" spans="1:18" x14ac:dyDescent="0.25">
      <c r="A8" s="6" t="str">
        <f t="shared" si="0"/>
        <v>lacteos-07</v>
      </c>
      <c r="B8" s="3" t="s">
        <v>17</v>
      </c>
      <c r="C8" s="4" t="s">
        <v>24</v>
      </c>
      <c r="D8" s="3" t="s">
        <v>33</v>
      </c>
      <c r="E8" s="3">
        <v>15.6</v>
      </c>
      <c r="F8" s="5" t="s">
        <v>34</v>
      </c>
      <c r="G8" s="5" t="s">
        <v>53</v>
      </c>
      <c r="H8" s="5" t="s">
        <v>54</v>
      </c>
      <c r="I8" s="5" t="s">
        <v>60</v>
      </c>
      <c r="J8" s="5" t="str">
        <f t="shared" si="3"/>
        <v>../imagenes/categorias/lacteosyhuevos/ideal.jpg</v>
      </c>
      <c r="K8" s="1" t="str">
        <f t="shared" si="1"/>
        <v>"codigo":"lacteos-07",</v>
      </c>
      <c r="L8" s="1" t="str">
        <f t="shared" si="2"/>
        <v>"categoria":"lacteos",</v>
      </c>
      <c r="M8" s="1" t="str">
        <f t="shared" si="2"/>
        <v>"code":"07",</v>
      </c>
      <c r="N8" s="1" t="str">
        <f t="shared" si="2"/>
        <v>"name":"MEZCLA LACTEA NUTRIFORT AMANECER LATA X 395 GR",</v>
      </c>
      <c r="O8" s="1" t="str">
        <f t="shared" si="2"/>
        <v>"price":"15.6",</v>
      </c>
      <c r="P8" s="1" t="str">
        <f t="shared" si="2"/>
        <v>"description":"IDEAL - PAQUETE 6 UN",</v>
      </c>
      <c r="Q8" s="1" t="str">
        <f t="shared" si="4"/>
        <v>"img":"../imagenes/categorias/lacteosyhuevos/ideal.jpg"</v>
      </c>
      <c r="R8" s="1" t="str">
        <f t="shared" si="5"/>
        <v>{"codigo":"lacteos-07","categoria":"lacteos","code":"07","name":"MEZCLA LACTEA NUTRIFORT AMANECER LATA X 395 GR","price":"15.6","description":"IDEAL - PAQUETE 6 UN","img":"../imagenes/categorias/lacteosyhuevos/ideal.jpg"},</v>
      </c>
    </row>
    <row r="9" spans="1:18" x14ac:dyDescent="0.25">
      <c r="A9" s="6" t="str">
        <f t="shared" si="0"/>
        <v>lacteos-08</v>
      </c>
      <c r="B9" s="3" t="s">
        <v>17</v>
      </c>
      <c r="C9" s="4" t="s">
        <v>25</v>
      </c>
      <c r="D9" s="3" t="s">
        <v>36</v>
      </c>
      <c r="E9" s="5">
        <v>18.989999999999998</v>
      </c>
      <c r="F9" s="3" t="s">
        <v>35</v>
      </c>
      <c r="G9" s="5" t="s">
        <v>53</v>
      </c>
      <c r="H9" s="5" t="s">
        <v>54</v>
      </c>
      <c r="I9" s="5" t="s">
        <v>61</v>
      </c>
      <c r="J9" s="5" t="str">
        <f t="shared" si="3"/>
        <v>../imagenes/categorias/lacteosyhuevos/laive.jpg</v>
      </c>
      <c r="K9" s="1" t="str">
        <f t="shared" si="1"/>
        <v>"codigo":"lacteos-08",</v>
      </c>
      <c r="L9" s="1" t="str">
        <f t="shared" si="2"/>
        <v>"categoria":"lacteos",</v>
      </c>
      <c r="M9" s="1" t="str">
        <f t="shared" si="2"/>
        <v>"code":"08",</v>
      </c>
      <c r="N9" s="1" t="str">
        <f t="shared" si="2"/>
        <v>"name":"BEBIDA DE SOYA X 1 LT",</v>
      </c>
      <c r="O9" s="1" t="str">
        <f t="shared" si="2"/>
        <v>"price":"18.99",</v>
      </c>
      <c r="P9" s="1" t="str">
        <f t="shared" si="2"/>
        <v>"description":"LAIVE - PAQUETE 4 UN",</v>
      </c>
      <c r="Q9" s="1" t="str">
        <f t="shared" si="4"/>
        <v>"img":"../imagenes/categorias/lacteosyhuevos/laive.jpg"</v>
      </c>
      <c r="R9" s="1" t="str">
        <f t="shared" si="5"/>
        <v>{"codigo":"lacteos-08","categoria":"lacteos","code":"08","name":"BEBIDA DE SOYA X 1 LT","price":"18.99","description":"LAIVE - PAQUETE 4 UN","img":"../imagenes/categorias/lacteosyhuevos/laive.jpg"},</v>
      </c>
    </row>
    <row r="10" spans="1:18" x14ac:dyDescent="0.25">
      <c r="A10" s="6" t="str">
        <f t="shared" si="0"/>
        <v>lacteos-09</v>
      </c>
      <c r="B10" s="3" t="s">
        <v>17</v>
      </c>
      <c r="C10" s="4" t="s">
        <v>26</v>
      </c>
      <c r="D10" s="3" t="s">
        <v>37</v>
      </c>
      <c r="E10" s="3">
        <v>14.9</v>
      </c>
      <c r="F10" s="3" t="s">
        <v>38</v>
      </c>
      <c r="G10" s="5" t="s">
        <v>53</v>
      </c>
      <c r="H10" s="5" t="s">
        <v>54</v>
      </c>
      <c r="I10" s="3" t="s">
        <v>62</v>
      </c>
      <c r="J10" s="5" t="str">
        <f t="shared" si="3"/>
        <v>../imagenes/categorias/lacteosyhuevos/leche.jpg</v>
      </c>
      <c r="K10" s="1" t="str">
        <f t="shared" si="1"/>
        <v>"codigo":"lacteos-09",</v>
      </c>
      <c r="L10" s="1" t="str">
        <f t="shared" si="2"/>
        <v>"categoria":"lacteos",</v>
      </c>
      <c r="M10" s="1" t="str">
        <f t="shared" si="2"/>
        <v>"code":"09",</v>
      </c>
      <c r="N10" s="1" t="str">
        <f t="shared" si="2"/>
        <v>"name":"LECHE EVAPORADA ENTERA LATA X 410 GR",</v>
      </c>
      <c r="O10" s="1" t="str">
        <f t="shared" si="2"/>
        <v>"price":"14.9",</v>
      </c>
      <c r="P10" s="1" t="str">
        <f t="shared" si="2"/>
        <v>"description":"PAQUETE 6 UN",</v>
      </c>
      <c r="Q10" s="1" t="str">
        <f t="shared" si="4"/>
        <v>"img":"../imagenes/categorias/lacteosyhuevos/leche.jpg"</v>
      </c>
      <c r="R10" s="1" t="str">
        <f t="shared" si="5"/>
        <v>{"codigo":"lacteos-09","categoria":"lacteos","code":"09","name":"LECHE EVAPORADA ENTERA LATA X 410 GR","price":"14.9","description":"PAQUETE 6 UN","img":"../imagenes/categorias/lacteosyhuevos/leche.jpg"},</v>
      </c>
    </row>
    <row r="11" spans="1:18" x14ac:dyDescent="0.25">
      <c r="A11" s="6" t="str">
        <f t="shared" si="0"/>
        <v>lacteos-10</v>
      </c>
      <c r="B11" s="3" t="s">
        <v>17</v>
      </c>
      <c r="C11" s="4" t="s">
        <v>27</v>
      </c>
      <c r="D11" s="3" t="s">
        <v>39</v>
      </c>
      <c r="E11" s="3">
        <v>7.9</v>
      </c>
      <c r="F11" s="3" t="s">
        <v>40</v>
      </c>
      <c r="G11" s="5" t="s">
        <v>53</v>
      </c>
      <c r="H11" s="5" t="s">
        <v>54</v>
      </c>
      <c r="I11" s="3" t="s">
        <v>63</v>
      </c>
      <c r="J11" s="5" t="str">
        <f t="shared" si="3"/>
        <v>../imagenes/categorias/lacteosyhuevos/mantequilla.jpg</v>
      </c>
      <c r="K11" s="1" t="str">
        <f t="shared" si="1"/>
        <v>"codigo":"lacteos-10",</v>
      </c>
      <c r="L11" s="1" t="str">
        <f t="shared" si="2"/>
        <v>"categoria":"lacteos",</v>
      </c>
      <c r="M11" s="1" t="str">
        <f t="shared" si="2"/>
        <v>"code":"10",</v>
      </c>
      <c r="N11" s="1" t="str">
        <f t="shared" si="2"/>
        <v>"name":"MANTEQUILLA",</v>
      </c>
      <c r="O11" s="1" t="str">
        <f t="shared" si="2"/>
        <v>"price":"7.9",</v>
      </c>
      <c r="P11" s="1" t="str">
        <f t="shared" si="2"/>
        <v>"description":"GLORIA - BARRA 200 GR",</v>
      </c>
      <c r="Q11" s="1" t="str">
        <f t="shared" si="4"/>
        <v>"img":"../imagenes/categorias/lacteosyhuevos/mantequilla.jpg"</v>
      </c>
      <c r="R11" s="1" t="str">
        <f t="shared" si="5"/>
        <v>{"codigo":"lacteos-10","categoria":"lacteos","code":"10","name":"MANTEQUILLA","price":"7.9","description":"GLORIA - BARRA 200 GR","img":"../imagenes/categorias/lacteosyhuevos/mantequilla.jpg"},</v>
      </c>
    </row>
    <row r="12" spans="1:18" x14ac:dyDescent="0.25">
      <c r="A12" s="6" t="str">
        <f t="shared" si="0"/>
        <v>lacteos-11</v>
      </c>
      <c r="B12" s="3" t="s">
        <v>17</v>
      </c>
      <c r="C12" s="4" t="s">
        <v>28</v>
      </c>
      <c r="D12" s="3" t="s">
        <v>41</v>
      </c>
      <c r="E12" s="3">
        <v>63.9</v>
      </c>
      <c r="F12" s="3" t="s">
        <v>42</v>
      </c>
      <c r="G12" s="5" t="s">
        <v>53</v>
      </c>
      <c r="H12" s="5" t="s">
        <v>54</v>
      </c>
      <c r="I12" s="3" t="s">
        <v>64</v>
      </c>
      <c r="J12" s="5" t="str">
        <f t="shared" si="3"/>
        <v>../imagenes/categorias/lacteosyhuevos/nido.jpg</v>
      </c>
      <c r="K12" s="1" t="str">
        <f t="shared" si="1"/>
        <v>"codigo":"lacteos-11",</v>
      </c>
      <c r="L12" s="1" t="str">
        <f t="shared" si="2"/>
        <v>"categoria":"lacteos",</v>
      </c>
      <c r="M12" s="1" t="str">
        <f t="shared" si="2"/>
        <v>"code":"11",</v>
      </c>
      <c r="N12" s="1" t="str">
        <f t="shared" si="2"/>
        <v>"name":"NIDO 5 + PROTECTUS  TARRO x1600",</v>
      </c>
      <c r="O12" s="1" t="str">
        <f t="shared" si="2"/>
        <v>"price":"63.9",</v>
      </c>
      <c r="P12" s="1" t="str">
        <f t="shared" si="2"/>
        <v>"description":"NIDO - UNIDAD",</v>
      </c>
      <c r="Q12" s="1" t="str">
        <f t="shared" si="4"/>
        <v>"img":"../imagenes/categorias/lacteosyhuevos/nido.jpg"</v>
      </c>
      <c r="R12" s="1" t="str">
        <f t="shared" si="5"/>
        <v>{"codigo":"lacteos-11","categoria":"lacteos","code":"11","name":"NIDO 5 + PROTECTUS  TARRO x1600","price":"63.9","description":"NIDO - UNIDAD","img":"../imagenes/categorias/lacteosyhuevos/nido.jpg"},</v>
      </c>
    </row>
    <row r="13" spans="1:18" x14ac:dyDescent="0.25">
      <c r="A13" s="6" t="str">
        <f t="shared" si="0"/>
        <v>lacteos-12</v>
      </c>
      <c r="B13" s="3" t="s">
        <v>17</v>
      </c>
      <c r="C13" s="4" t="s">
        <v>29</v>
      </c>
      <c r="D13" s="3" t="s">
        <v>43</v>
      </c>
      <c r="E13" s="3">
        <v>18</v>
      </c>
      <c r="F13" s="3" t="s">
        <v>44</v>
      </c>
      <c r="G13" s="5" t="s">
        <v>53</v>
      </c>
      <c r="H13" s="5" t="s">
        <v>54</v>
      </c>
      <c r="I13" s="3" t="s">
        <v>65</v>
      </c>
      <c r="J13" s="5" t="str">
        <f t="shared" si="3"/>
        <v>../imagenes/categorias/lacteosyhuevos/nilo.jpg</v>
      </c>
      <c r="K13" s="1" t="str">
        <f t="shared" si="1"/>
        <v>"codigo":"lacteos-12",</v>
      </c>
      <c r="L13" s="1" t="str">
        <f t="shared" si="2"/>
        <v>"categoria":"lacteos",</v>
      </c>
      <c r="M13" s="1" t="str">
        <f t="shared" si="2"/>
        <v>"code":"12",</v>
      </c>
      <c r="N13" s="1" t="str">
        <f t="shared" si="2"/>
        <v>"name":"ALIMENTO GRANULADO MILO + MEZCLA LACTEA IDEAL AMANECER",</v>
      </c>
      <c r="O13" s="1" t="str">
        <f t="shared" si="2"/>
        <v>"price":"18",</v>
      </c>
      <c r="P13" s="1" t="str">
        <f t="shared" si="2"/>
        <v>"description":"MILO - PACK 400 GR+395 GR",</v>
      </c>
      <c r="Q13" s="1" t="str">
        <f t="shared" si="4"/>
        <v>"img":"../imagenes/categorias/lacteosyhuevos/nilo.jpg"</v>
      </c>
      <c r="R13" s="1" t="str">
        <f t="shared" si="5"/>
        <v>{"codigo":"lacteos-12","categoria":"lacteos","code":"12","name":"ALIMENTO GRANULADO MILO + MEZCLA LACTEA IDEAL AMANECER","price":"18","description":"MILO - PACK 400 GR+395 GR","img":"../imagenes/categorias/lacteosyhuevos/nilo.jpg"},</v>
      </c>
    </row>
    <row r="14" spans="1:18" x14ac:dyDescent="0.25">
      <c r="A14" s="6" t="str">
        <f t="shared" si="0"/>
        <v>lacteos-13</v>
      </c>
      <c r="B14" s="3" t="s">
        <v>17</v>
      </c>
      <c r="C14" s="4" t="s">
        <v>30</v>
      </c>
      <c r="D14" s="3" t="s">
        <v>45</v>
      </c>
      <c r="E14" s="3">
        <v>3.49</v>
      </c>
      <c r="F14" s="3" t="s">
        <v>46</v>
      </c>
      <c r="G14" s="5" t="s">
        <v>53</v>
      </c>
      <c r="H14" s="5" t="s">
        <v>54</v>
      </c>
      <c r="I14" s="3" t="s">
        <v>66</v>
      </c>
      <c r="J14" s="5" t="str">
        <f t="shared" si="3"/>
        <v>../imagenes/categorias/lacteosyhuevos/puravida.jpg</v>
      </c>
      <c r="K14" s="1" t="str">
        <f t="shared" si="1"/>
        <v>"codigo":"lacteos-13",</v>
      </c>
      <c r="L14" s="1" t="str">
        <f t="shared" si="2"/>
        <v>"categoria":"lacteos",</v>
      </c>
      <c r="M14" s="1" t="str">
        <f t="shared" si="2"/>
        <v>"code":"13",</v>
      </c>
      <c r="N14" s="1" t="str">
        <f t="shared" si="2"/>
        <v>"name":"MEZCLA LACTEA UHT NUTRIMAX",</v>
      </c>
      <c r="O14" s="1" t="str">
        <f t="shared" si="2"/>
        <v>"price":"3.49",</v>
      </c>
      <c r="P14" s="1" t="str">
        <f t="shared" si="2"/>
        <v>"description":"PURA-VIDA - BOLSA 800 ML",</v>
      </c>
      <c r="Q14" s="1" t="str">
        <f t="shared" si="4"/>
        <v>"img":"../imagenes/categorias/lacteosyhuevos/puravida.jpg"</v>
      </c>
      <c r="R14" s="1" t="str">
        <f t="shared" si="5"/>
        <v>{"codigo":"lacteos-13","categoria":"lacteos","code":"13","name":"MEZCLA LACTEA UHT NUTRIMAX","price":"3.49","description":"PURA-VIDA - BOLSA 800 ML","img":"../imagenes/categorias/lacteosyhuevos/puravida.jpg"},</v>
      </c>
    </row>
    <row r="15" spans="1:18" x14ac:dyDescent="0.25">
      <c r="A15" s="6" t="str">
        <f t="shared" si="0"/>
        <v>lacteos-14</v>
      </c>
      <c r="B15" s="3" t="s">
        <v>17</v>
      </c>
      <c r="C15" s="4" t="s">
        <v>31</v>
      </c>
      <c r="D15" s="3" t="s">
        <v>48</v>
      </c>
      <c r="E15" s="3">
        <v>6.3</v>
      </c>
      <c r="F15" s="3" t="s">
        <v>47</v>
      </c>
      <c r="G15" s="5" t="s">
        <v>53</v>
      </c>
      <c r="H15" s="5" t="s">
        <v>54</v>
      </c>
      <c r="I15" s="3" t="s">
        <v>67</v>
      </c>
      <c r="J15" s="5" t="str">
        <f t="shared" si="3"/>
        <v>../imagenes/categorias/lacteosyhuevos/yogurlaive.jpg</v>
      </c>
      <c r="K15" s="1" t="str">
        <f t="shared" si="1"/>
        <v>"codigo":"lacteos-14",</v>
      </c>
      <c r="L15" s="1" t="str">
        <f t="shared" si="2"/>
        <v>"categoria":"lacteos",</v>
      </c>
      <c r="M15" s="1" t="str">
        <f t="shared" si="2"/>
        <v>"code":"14",</v>
      </c>
      <c r="N15" s="1" t="str">
        <f t="shared" si="2"/>
        <v>"name":"YOGURT SIN LACTOSA PROBIOTICO FRESA",</v>
      </c>
      <c r="O15" s="1" t="str">
        <f t="shared" si="2"/>
        <v>"price":"6.3",</v>
      </c>
      <c r="P15" s="1" t="str">
        <f t="shared" si="2"/>
        <v>"description":"LAIVE - BOTELLA 1 KG",</v>
      </c>
      <c r="Q15" s="1" t="str">
        <f t="shared" si="4"/>
        <v>"img":"../imagenes/categorias/lacteosyhuevos/yogurlaive.jpg"</v>
      </c>
      <c r="R15" s="1" t="str">
        <f t="shared" si="5"/>
        <v>{"codigo":"lacteos-14","categoria":"lacteos","code":"14","name":"YOGURT SIN LACTOSA PROBIOTICO FRESA","price":"6.3","description":"LAIVE - BOTELLA 1 KG","img":"../imagenes/categorias/lacteosyhuevos/yogurlaive.jpg"},</v>
      </c>
    </row>
    <row r="16" spans="1:18" x14ac:dyDescent="0.25">
      <c r="A16" s="6" t="s">
        <v>74</v>
      </c>
      <c r="B16" s="3" t="s">
        <v>80</v>
      </c>
      <c r="C16" s="4" t="s">
        <v>68</v>
      </c>
      <c r="D16" s="3" t="s">
        <v>116</v>
      </c>
      <c r="E16" s="3">
        <v>3.2</v>
      </c>
      <c r="F16" s="3" t="s">
        <v>117</v>
      </c>
      <c r="G16" s="5" t="s">
        <v>53</v>
      </c>
      <c r="H16" s="3" t="s">
        <v>115</v>
      </c>
      <c r="I16" s="3" t="s">
        <v>118</v>
      </c>
      <c r="J16" s="5" t="str">
        <f t="shared" si="3"/>
        <v>../imagenes/categorias/frutasyverduras/apio.jpg</v>
      </c>
      <c r="K16" s="1" t="str">
        <f t="shared" si="1"/>
        <v>"codigo":"frutas-15",</v>
      </c>
      <c r="L16" s="1" t="str">
        <f t="shared" si="2"/>
        <v>"categoria":"frutas",</v>
      </c>
      <c r="M16" s="1" t="str">
        <f t="shared" si="2"/>
        <v>"code":"15",</v>
      </c>
      <c r="N16" s="1" t="str">
        <f t="shared" si="2"/>
        <v>"name":"APIO",</v>
      </c>
      <c r="O16" s="1" t="str">
        <f t="shared" si="2"/>
        <v>"price":"3.2",</v>
      </c>
      <c r="P16" s="1" t="str">
        <f t="shared" si="2"/>
        <v>"description":"APIO-300 GR",</v>
      </c>
      <c r="Q16" s="1" t="str">
        <f t="shared" si="4"/>
        <v>"img":"../imagenes/categorias/frutasyverduras/apio.jpg"</v>
      </c>
      <c r="R16" s="1" t="str">
        <f t="shared" si="5"/>
        <v>{"codigo":"frutas-15","categoria":"frutas","code":"15","name":"APIO","price":"3.2","description":"APIO-300 GR","img":"../imagenes/categorias/frutasyverduras/apio.jpg"},</v>
      </c>
    </row>
    <row r="17" spans="1:18" x14ac:dyDescent="0.25">
      <c r="A17" s="6" t="s">
        <v>75</v>
      </c>
      <c r="B17" s="3" t="s">
        <v>80</v>
      </c>
      <c r="C17" s="4" t="s">
        <v>69</v>
      </c>
      <c r="D17" s="3" t="s">
        <v>121</v>
      </c>
      <c r="E17" s="3">
        <v>5.99</v>
      </c>
      <c r="F17" s="3" t="s">
        <v>119</v>
      </c>
      <c r="G17" s="5" t="s">
        <v>53</v>
      </c>
      <c r="H17" s="3" t="s">
        <v>115</v>
      </c>
      <c r="I17" s="3" t="s">
        <v>120</v>
      </c>
      <c r="J17" s="5" t="str">
        <f t="shared" si="3"/>
        <v>../imagenes/categorias/frutasyverduras/blueberri.jpg</v>
      </c>
      <c r="K17" s="1" t="str">
        <f t="shared" si="1"/>
        <v>"codigo":"frutas-16",</v>
      </c>
      <c r="L17" s="1" t="str">
        <f t="shared" si="2"/>
        <v>"categoria":"frutas",</v>
      </c>
      <c r="M17" s="1" t="str">
        <f t="shared" si="2"/>
        <v>"code":"16",</v>
      </c>
      <c r="N17" s="1" t="str">
        <f t="shared" si="2"/>
        <v>"name":"MIX BLUEBERRI-EL HUERTO",</v>
      </c>
      <c r="O17" s="1" t="str">
        <f t="shared" si="2"/>
        <v>"price":"5.99",</v>
      </c>
      <c r="P17" s="1" t="str">
        <f t="shared" si="2"/>
        <v>"description":"BLUEBERRI-400 GR",</v>
      </c>
      <c r="Q17" s="1" t="str">
        <f t="shared" si="4"/>
        <v>"img":"../imagenes/categorias/frutasyverduras/blueberri.jpg"</v>
      </c>
      <c r="R17" s="1" t="str">
        <f t="shared" si="5"/>
        <v>{"codigo":"frutas-16","categoria":"frutas","code":"16","name":"MIX BLUEBERRI-EL HUERTO","price":"5.99","description":"BLUEBERRI-400 GR","img":"../imagenes/categorias/frutasyverduras/blueberri.jpg"},</v>
      </c>
    </row>
    <row r="18" spans="1:18" x14ac:dyDescent="0.25">
      <c r="A18" s="6" t="s">
        <v>76</v>
      </c>
      <c r="B18" s="3" t="s">
        <v>80</v>
      </c>
      <c r="C18" s="4" t="s">
        <v>70</v>
      </c>
      <c r="D18" s="3" t="s">
        <v>122</v>
      </c>
      <c r="E18" s="3">
        <v>3.99</v>
      </c>
      <c r="F18" s="3" t="s">
        <v>140</v>
      </c>
      <c r="G18" s="5" t="s">
        <v>53</v>
      </c>
      <c r="H18" s="3" t="s">
        <v>115</v>
      </c>
      <c r="I18" s="3" t="s">
        <v>158</v>
      </c>
      <c r="J18" s="5" t="str">
        <f t="shared" si="3"/>
        <v>../imagenes/categorias/frutasyverduras/brocoli.jpg</v>
      </c>
      <c r="K18" s="1" t="str">
        <f t="shared" si="1"/>
        <v>"codigo":"frutas-17",</v>
      </c>
      <c r="L18" s="1" t="str">
        <f t="shared" ref="L18:P33" si="6">""""&amp;B$1&amp;""":"""&amp;B18&amp;""","</f>
        <v>"categoria":"frutas",</v>
      </c>
      <c r="M18" s="1" t="str">
        <f t="shared" si="6"/>
        <v>"code":"17",</v>
      </c>
      <c r="N18" s="1" t="str">
        <f t="shared" si="6"/>
        <v>"name":"BROCOLI",</v>
      </c>
      <c r="O18" s="1" t="str">
        <f t="shared" si="6"/>
        <v>"price":"3.99",</v>
      </c>
      <c r="P18" s="1" t="str">
        <f t="shared" si="6"/>
        <v>"description":"BROCOLI - 500 GR",</v>
      </c>
      <c r="Q18" s="1" t="str">
        <f t="shared" si="4"/>
        <v>"img":"../imagenes/categorias/frutasyverduras/brocoli.jpg"</v>
      </c>
      <c r="R18" s="1" t="str">
        <f t="shared" si="5"/>
        <v>{"codigo":"frutas-17","categoria":"frutas","code":"17","name":"BROCOLI","price":"3.99","description":"BROCOLI - 500 GR","img":"../imagenes/categorias/frutasyverduras/brocoli.jpg"},</v>
      </c>
    </row>
    <row r="19" spans="1:18" x14ac:dyDescent="0.25">
      <c r="A19" s="6" t="s">
        <v>77</v>
      </c>
      <c r="B19" s="3" t="s">
        <v>80</v>
      </c>
      <c r="C19" s="4" t="s">
        <v>71</v>
      </c>
      <c r="D19" s="3" t="s">
        <v>123</v>
      </c>
      <c r="E19" s="3">
        <v>5</v>
      </c>
      <c r="F19" s="3" t="s">
        <v>147</v>
      </c>
      <c r="G19" s="5" t="s">
        <v>53</v>
      </c>
      <c r="H19" s="3" t="s">
        <v>115</v>
      </c>
      <c r="I19" s="3" t="s">
        <v>159</v>
      </c>
      <c r="J19" s="5" t="str">
        <f t="shared" si="3"/>
        <v>../imagenes/categorias/frutasyverduras/chirimoya.jpg</v>
      </c>
      <c r="K19" s="1" t="str">
        <f t="shared" si="1"/>
        <v>"codigo":"frutas-18",</v>
      </c>
      <c r="L19" s="1" t="str">
        <f t="shared" si="6"/>
        <v>"categoria":"frutas",</v>
      </c>
      <c r="M19" s="1" t="str">
        <f t="shared" si="6"/>
        <v>"code":"18",</v>
      </c>
      <c r="N19" s="1" t="str">
        <f t="shared" si="6"/>
        <v>"name":"CHIRIMOYA",</v>
      </c>
      <c r="O19" s="1" t="str">
        <f t="shared" si="6"/>
        <v>"price":"5",</v>
      </c>
      <c r="P19" s="1" t="str">
        <f t="shared" si="6"/>
        <v>"description":"CHIRIMOYA -  JUGOSA 300 GR",</v>
      </c>
      <c r="Q19" s="1" t="str">
        <f t="shared" si="4"/>
        <v>"img":"../imagenes/categorias/frutasyverduras/chirimoya.jpg"</v>
      </c>
      <c r="R19" s="1" t="str">
        <f t="shared" si="5"/>
        <v>{"codigo":"frutas-18","categoria":"frutas","code":"18","name":"CHIRIMOYA","price":"5","description":"CHIRIMOYA -  JUGOSA 300 GR","img":"../imagenes/categorias/frutasyverduras/chirimoya.jpg"},</v>
      </c>
    </row>
    <row r="20" spans="1:18" x14ac:dyDescent="0.25">
      <c r="A20" s="6" t="s">
        <v>78</v>
      </c>
      <c r="B20" s="3" t="s">
        <v>80</v>
      </c>
      <c r="C20" s="4" t="s">
        <v>72</v>
      </c>
      <c r="D20" s="3" t="s">
        <v>124</v>
      </c>
      <c r="E20" s="3">
        <v>7.89</v>
      </c>
      <c r="F20" s="3" t="s">
        <v>150</v>
      </c>
      <c r="G20" s="5" t="s">
        <v>53</v>
      </c>
      <c r="H20" s="3" t="s">
        <v>115</v>
      </c>
      <c r="I20" s="3" t="s">
        <v>160</v>
      </c>
      <c r="J20" s="5" t="str">
        <f t="shared" si="3"/>
        <v>../imagenes/categorias/frutasyverduras/coco.jpg</v>
      </c>
      <c r="K20" s="1" t="str">
        <f t="shared" si="1"/>
        <v>"codigo":"frutas-19",</v>
      </c>
      <c r="L20" s="1" t="str">
        <f t="shared" si="6"/>
        <v>"categoria":"frutas",</v>
      </c>
      <c r="M20" s="1" t="str">
        <f t="shared" si="6"/>
        <v>"code":"19",</v>
      </c>
      <c r="N20" s="1" t="str">
        <f t="shared" si="6"/>
        <v>"name":"COCO",</v>
      </c>
      <c r="O20" s="1" t="str">
        <f t="shared" si="6"/>
        <v>"price":"7.89",</v>
      </c>
      <c r="P20" s="1" t="str">
        <f t="shared" si="6"/>
        <v>"description":"COCO - 600 GR",</v>
      </c>
      <c r="Q20" s="1" t="str">
        <f t="shared" si="4"/>
        <v>"img":"../imagenes/categorias/frutasyverduras/coco.jpg"</v>
      </c>
      <c r="R20" s="1" t="str">
        <f t="shared" si="5"/>
        <v>{"codigo":"frutas-19","categoria":"frutas","code":"19","name":"COCO","price":"7.89","description":"COCO - 600 GR","img":"../imagenes/categorias/frutasyverduras/coco.jpg"},</v>
      </c>
    </row>
    <row r="21" spans="1:18" x14ac:dyDescent="0.25">
      <c r="A21" s="6" t="s">
        <v>79</v>
      </c>
      <c r="B21" s="3" t="s">
        <v>80</v>
      </c>
      <c r="C21" s="4" t="s">
        <v>73</v>
      </c>
      <c r="D21" s="3" t="s">
        <v>125</v>
      </c>
      <c r="E21" s="3">
        <v>4.32</v>
      </c>
      <c r="F21" s="3" t="s">
        <v>151</v>
      </c>
      <c r="G21" s="5" t="s">
        <v>53</v>
      </c>
      <c r="H21" s="3" t="s">
        <v>115</v>
      </c>
      <c r="I21" s="3" t="s">
        <v>161</v>
      </c>
      <c r="J21" s="5" t="str">
        <f t="shared" si="3"/>
        <v>../imagenes/categorias/frutasyverduras/fresa.jpg</v>
      </c>
      <c r="K21" s="1" t="str">
        <f t="shared" ref="K21:K84" si="7">""""&amp;A$1&amp;""":"""&amp;A21&amp;""","</f>
        <v>"codigo":"frutas-20",</v>
      </c>
      <c r="L21" s="1" t="str">
        <f t="shared" si="6"/>
        <v>"categoria":"frutas",</v>
      </c>
      <c r="M21" s="1" t="str">
        <f t="shared" si="6"/>
        <v>"code":"20",</v>
      </c>
      <c r="N21" s="1" t="str">
        <f t="shared" si="6"/>
        <v>"name":"FRESA",</v>
      </c>
      <c r="O21" s="1" t="str">
        <f t="shared" si="6"/>
        <v>"price":"4.32",</v>
      </c>
      <c r="P21" s="1" t="str">
        <f t="shared" si="6"/>
        <v>"description":"FRESA ROJA  - 1 KG",</v>
      </c>
      <c r="Q21" s="1" t="str">
        <f t="shared" si="4"/>
        <v>"img":"../imagenes/categorias/frutasyverduras/fresa.jpg"</v>
      </c>
      <c r="R21" s="1" t="str">
        <f t="shared" si="5"/>
        <v>{"codigo":"frutas-20","categoria":"frutas","code":"20","name":"FRESA","price":"4.32","description":"FRESA ROJA  - 1 KG","img":"../imagenes/categorias/frutasyverduras/fresa.jpg"},</v>
      </c>
    </row>
    <row r="22" spans="1:18" x14ac:dyDescent="0.25">
      <c r="A22" s="6" t="s">
        <v>101</v>
      </c>
      <c r="B22" s="3" t="s">
        <v>80</v>
      </c>
      <c r="C22" s="4" t="s">
        <v>81</v>
      </c>
      <c r="D22" s="3" t="s">
        <v>126</v>
      </c>
      <c r="E22" s="3">
        <v>8.99</v>
      </c>
      <c r="F22" s="3" t="s">
        <v>141</v>
      </c>
      <c r="G22" s="5" t="s">
        <v>53</v>
      </c>
      <c r="H22" s="3" t="s">
        <v>115</v>
      </c>
      <c r="I22" s="3" t="s">
        <v>162</v>
      </c>
      <c r="J22" s="5" t="str">
        <f t="shared" si="3"/>
        <v>../imagenes/categorias/frutasyverduras/lechuga.jpg</v>
      </c>
      <c r="K22" s="1" t="str">
        <f t="shared" si="7"/>
        <v>"codigo":"frutas-21",</v>
      </c>
      <c r="L22" s="1" t="str">
        <f t="shared" si="6"/>
        <v>"categoria":"frutas",</v>
      </c>
      <c r="M22" s="1" t="str">
        <f t="shared" si="6"/>
        <v>"code":"21",</v>
      </c>
      <c r="N22" s="1" t="str">
        <f t="shared" si="6"/>
        <v>"name":"LECHUGA",</v>
      </c>
      <c r="O22" s="1" t="str">
        <f t="shared" si="6"/>
        <v>"price":"8.99",</v>
      </c>
      <c r="P22" s="1" t="str">
        <f t="shared" si="6"/>
        <v>"description":"LECHUGA - 500 GR",</v>
      </c>
      <c r="Q22" s="1" t="str">
        <f t="shared" si="4"/>
        <v>"img":"../imagenes/categorias/frutasyverduras/lechuga.jpg"</v>
      </c>
      <c r="R22" s="1" t="str">
        <f t="shared" si="5"/>
        <v>{"codigo":"frutas-21","categoria":"frutas","code":"21","name":"LECHUGA","price":"8.99","description":"LECHUGA - 500 GR","img":"../imagenes/categorias/frutasyverduras/lechuga.jpg"},</v>
      </c>
    </row>
    <row r="23" spans="1:18" x14ac:dyDescent="0.25">
      <c r="A23" s="6" t="s">
        <v>102</v>
      </c>
      <c r="B23" s="3" t="s">
        <v>80</v>
      </c>
      <c r="C23" s="4" t="s">
        <v>82</v>
      </c>
      <c r="D23" s="3" t="s">
        <v>127</v>
      </c>
      <c r="E23" s="3">
        <v>7.59</v>
      </c>
      <c r="F23" s="3" t="s">
        <v>152</v>
      </c>
      <c r="G23" s="5" t="s">
        <v>53</v>
      </c>
      <c r="H23" s="3" t="s">
        <v>115</v>
      </c>
      <c r="I23" s="3" t="s">
        <v>163</v>
      </c>
      <c r="J23" s="5" t="str">
        <f t="shared" si="3"/>
        <v>../imagenes/categorias/frutasyverduras/limon.jpg</v>
      </c>
      <c r="K23" s="1" t="str">
        <f t="shared" si="7"/>
        <v>"codigo":"frutas-22",</v>
      </c>
      <c r="L23" s="1" t="str">
        <f t="shared" si="6"/>
        <v>"categoria":"frutas",</v>
      </c>
      <c r="M23" s="1" t="str">
        <f t="shared" si="6"/>
        <v>"code":"22",</v>
      </c>
      <c r="N23" s="1" t="str">
        <f t="shared" si="6"/>
        <v>"name":"LIMON",</v>
      </c>
      <c r="O23" s="1" t="str">
        <f t="shared" si="6"/>
        <v>"price":"7.59",</v>
      </c>
      <c r="P23" s="1" t="str">
        <f t="shared" si="6"/>
        <v>"description":"LIMON - MEDIA DOCENA",</v>
      </c>
      <c r="Q23" s="1" t="str">
        <f t="shared" si="4"/>
        <v>"img":"../imagenes/categorias/frutasyverduras/limon.jpg"</v>
      </c>
      <c r="R23" s="1" t="str">
        <f t="shared" si="5"/>
        <v>{"codigo":"frutas-22","categoria":"frutas","code":"22","name":"LIMON","price":"7.59","description":"LIMON - MEDIA DOCENA","img":"../imagenes/categorias/frutasyverduras/limon.jpg"},</v>
      </c>
    </row>
    <row r="24" spans="1:18" x14ac:dyDescent="0.25">
      <c r="A24" s="6" t="s">
        <v>103</v>
      </c>
      <c r="B24" s="3" t="s">
        <v>80</v>
      </c>
      <c r="C24" s="4" t="s">
        <v>83</v>
      </c>
      <c r="D24" s="3" t="s">
        <v>128</v>
      </c>
      <c r="E24" s="3">
        <v>6.69</v>
      </c>
      <c r="F24" s="3" t="s">
        <v>153</v>
      </c>
      <c r="G24" s="5" t="s">
        <v>53</v>
      </c>
      <c r="H24" s="3" t="s">
        <v>115</v>
      </c>
      <c r="I24" s="3" t="s">
        <v>174</v>
      </c>
      <c r="J24" s="5" t="str">
        <f t="shared" si="3"/>
        <v>../imagenes/categorias/frutasyverduras/maizmorado.jpg</v>
      </c>
      <c r="K24" s="1" t="str">
        <f t="shared" si="7"/>
        <v>"codigo":"frutas-23",</v>
      </c>
      <c r="L24" s="1" t="str">
        <f t="shared" si="6"/>
        <v>"categoria":"frutas",</v>
      </c>
      <c r="M24" s="1" t="str">
        <f t="shared" si="6"/>
        <v>"code":"23",</v>
      </c>
      <c r="N24" s="1" t="str">
        <f t="shared" si="6"/>
        <v>"name":"MAIZ MORADO",</v>
      </c>
      <c r="O24" s="1" t="str">
        <f t="shared" si="6"/>
        <v>"price":"6.69",</v>
      </c>
      <c r="P24" s="1" t="str">
        <f t="shared" si="6"/>
        <v>"description":"MAIZ MORADO - 3 UNIDADES",</v>
      </c>
      <c r="Q24" s="1" t="str">
        <f t="shared" si="4"/>
        <v>"img":"../imagenes/categorias/frutasyverduras/maizmorado.jpg"</v>
      </c>
      <c r="R24" s="1" t="str">
        <f t="shared" si="5"/>
        <v>{"codigo":"frutas-23","categoria":"frutas","code":"23","name":"MAIZ MORADO","price":"6.69","description":"MAIZ MORADO - 3 UNIDADES","img":"../imagenes/categorias/frutasyverduras/maizmorado.jpg"},</v>
      </c>
    </row>
    <row r="25" spans="1:18" x14ac:dyDescent="0.25">
      <c r="A25" s="6" t="s">
        <v>104</v>
      </c>
      <c r="B25" s="3" t="s">
        <v>80</v>
      </c>
      <c r="C25" s="4" t="s">
        <v>84</v>
      </c>
      <c r="D25" s="3" t="s">
        <v>129</v>
      </c>
      <c r="E25" s="3">
        <v>7.99</v>
      </c>
      <c r="F25" s="3" t="s">
        <v>154</v>
      </c>
      <c r="G25" s="5" t="s">
        <v>53</v>
      </c>
      <c r="H25" s="3" t="s">
        <v>115</v>
      </c>
      <c r="I25" s="3" t="s">
        <v>164</v>
      </c>
      <c r="J25" s="5" t="str">
        <f t="shared" si="3"/>
        <v>../imagenes/categorias/frutasyverduras/manzana.jpg</v>
      </c>
      <c r="K25" s="1" t="str">
        <f t="shared" si="7"/>
        <v>"codigo":"frutas-24",</v>
      </c>
      <c r="L25" s="1" t="str">
        <f t="shared" si="6"/>
        <v>"categoria":"frutas",</v>
      </c>
      <c r="M25" s="1" t="str">
        <f t="shared" si="6"/>
        <v>"code":"24",</v>
      </c>
      <c r="N25" s="1" t="str">
        <f t="shared" si="6"/>
        <v>"name":"MANZANA",</v>
      </c>
      <c r="O25" s="1" t="str">
        <f t="shared" si="6"/>
        <v>"price":"7.99",</v>
      </c>
      <c r="P25" s="1" t="str">
        <f t="shared" si="6"/>
        <v>"description":"MANZANA - 1 KG",</v>
      </c>
      <c r="Q25" s="1" t="str">
        <f t="shared" si="4"/>
        <v>"img":"../imagenes/categorias/frutasyverduras/manzana.jpg"</v>
      </c>
      <c r="R25" s="1" t="str">
        <f t="shared" si="5"/>
        <v>{"codigo":"frutas-24","categoria":"frutas","code":"24","name":"MANZANA","price":"7.99","description":"MANZANA - 1 KG","img":"../imagenes/categorias/frutasyverduras/manzana.jpg"},</v>
      </c>
    </row>
    <row r="26" spans="1:18" x14ac:dyDescent="0.25">
      <c r="A26" s="6" t="s">
        <v>105</v>
      </c>
      <c r="B26" s="3" t="s">
        <v>80</v>
      </c>
      <c r="C26" s="4" t="s">
        <v>85</v>
      </c>
      <c r="D26" s="3" t="s">
        <v>130</v>
      </c>
      <c r="E26" s="3">
        <v>3.99</v>
      </c>
      <c r="F26" s="3" t="s">
        <v>142</v>
      </c>
      <c r="G26" s="5" t="s">
        <v>53</v>
      </c>
      <c r="H26" s="3" t="s">
        <v>115</v>
      </c>
      <c r="I26" s="3" t="s">
        <v>165</v>
      </c>
      <c r="J26" s="5" t="str">
        <f t="shared" si="3"/>
        <v>../imagenes/categorias/frutasyverduras/melocoton.jpg</v>
      </c>
      <c r="K26" s="1" t="str">
        <f t="shared" si="7"/>
        <v>"codigo":"frutas-25",</v>
      </c>
      <c r="L26" s="1" t="str">
        <f t="shared" si="6"/>
        <v>"categoria":"frutas",</v>
      </c>
      <c r="M26" s="1" t="str">
        <f t="shared" si="6"/>
        <v>"code":"25",</v>
      </c>
      <c r="N26" s="1" t="str">
        <f t="shared" si="6"/>
        <v>"name":"MELOCOTON",</v>
      </c>
      <c r="O26" s="1" t="str">
        <f t="shared" si="6"/>
        <v>"price":"3.99",</v>
      </c>
      <c r="P26" s="1" t="str">
        <f t="shared" si="6"/>
        <v>"description":"MELOCOTON - 500 GR",</v>
      </c>
      <c r="Q26" s="1" t="str">
        <f t="shared" si="4"/>
        <v>"img":"../imagenes/categorias/frutasyverduras/melocoton.jpg"</v>
      </c>
      <c r="R26" s="1" t="str">
        <f t="shared" si="5"/>
        <v>{"codigo":"frutas-25","categoria":"frutas","code":"25","name":"MELOCOTON","price":"3.99","description":"MELOCOTON - 500 GR","img":"../imagenes/categorias/frutasyverduras/melocoton.jpg"},</v>
      </c>
    </row>
    <row r="27" spans="1:18" x14ac:dyDescent="0.25">
      <c r="A27" s="6" t="s">
        <v>106</v>
      </c>
      <c r="B27" s="3" t="s">
        <v>80</v>
      </c>
      <c r="C27" s="4" t="s">
        <v>86</v>
      </c>
      <c r="D27" s="3" t="s">
        <v>131</v>
      </c>
      <c r="E27" s="3">
        <v>5.99</v>
      </c>
      <c r="F27" s="3" t="s">
        <v>143</v>
      </c>
      <c r="G27" s="5" t="s">
        <v>53</v>
      </c>
      <c r="H27" s="3" t="s">
        <v>115</v>
      </c>
      <c r="I27" s="3" t="s">
        <v>166</v>
      </c>
      <c r="J27" s="5" t="str">
        <f t="shared" si="3"/>
        <v>../imagenes/categorias/frutasyverduras/naranja.jpg</v>
      </c>
      <c r="K27" s="1" t="str">
        <f t="shared" si="7"/>
        <v>"codigo":"frutas-26",</v>
      </c>
      <c r="L27" s="1" t="str">
        <f t="shared" si="6"/>
        <v>"categoria":"frutas",</v>
      </c>
      <c r="M27" s="1" t="str">
        <f t="shared" si="6"/>
        <v>"code":"26",</v>
      </c>
      <c r="N27" s="1" t="str">
        <f t="shared" si="6"/>
        <v>"name":"NARANJA",</v>
      </c>
      <c r="O27" s="1" t="str">
        <f t="shared" si="6"/>
        <v>"price":"5.99",</v>
      </c>
      <c r="P27" s="1" t="str">
        <f t="shared" si="6"/>
        <v>"description":"NARANJA - 500 GR",</v>
      </c>
      <c r="Q27" s="1" t="str">
        <f t="shared" si="4"/>
        <v>"img":"../imagenes/categorias/frutasyverduras/naranja.jpg"</v>
      </c>
      <c r="R27" s="1" t="str">
        <f t="shared" si="5"/>
        <v>{"codigo":"frutas-26","categoria":"frutas","code":"26","name":"NARANJA","price":"5.99","description":"NARANJA - 500 GR","img":"../imagenes/categorias/frutasyverduras/naranja.jpg"},</v>
      </c>
    </row>
    <row r="28" spans="1:18" x14ac:dyDescent="0.25">
      <c r="A28" s="6" t="s">
        <v>107</v>
      </c>
      <c r="B28" s="3" t="s">
        <v>80</v>
      </c>
      <c r="C28" s="4" t="s">
        <v>87</v>
      </c>
      <c r="D28" s="3" t="s">
        <v>132</v>
      </c>
      <c r="E28" s="3">
        <v>4.5</v>
      </c>
      <c r="F28" s="3" t="s">
        <v>144</v>
      </c>
      <c r="G28" s="5" t="s">
        <v>53</v>
      </c>
      <c r="H28" s="3" t="s">
        <v>115</v>
      </c>
      <c r="I28" s="3" t="s">
        <v>167</v>
      </c>
      <c r="J28" s="5" t="str">
        <f t="shared" si="3"/>
        <v>../imagenes/categorias/frutasyverduras/palta.jpg</v>
      </c>
      <c r="K28" s="1" t="str">
        <f t="shared" si="7"/>
        <v>"codigo":"frutas-27",</v>
      </c>
      <c r="L28" s="1" t="str">
        <f t="shared" si="6"/>
        <v>"categoria":"frutas",</v>
      </c>
      <c r="M28" s="1" t="str">
        <f t="shared" si="6"/>
        <v>"code":"27",</v>
      </c>
      <c r="N28" s="1" t="str">
        <f t="shared" si="6"/>
        <v>"name":"PALTA",</v>
      </c>
      <c r="O28" s="1" t="str">
        <f t="shared" si="6"/>
        <v>"price":"4.5",</v>
      </c>
      <c r="P28" s="1" t="str">
        <f t="shared" si="6"/>
        <v>"description":"PALTA - 500 GR",</v>
      </c>
      <c r="Q28" s="1" t="str">
        <f t="shared" si="4"/>
        <v>"img":"../imagenes/categorias/frutasyverduras/palta.jpg"</v>
      </c>
      <c r="R28" s="1" t="str">
        <f t="shared" si="5"/>
        <v>{"codigo":"frutas-27","categoria":"frutas","code":"27","name":"PALTA","price":"4.5","description":"PALTA - 500 GR","img":"../imagenes/categorias/frutasyverduras/palta.jpg"},</v>
      </c>
    </row>
    <row r="29" spans="1:18" x14ac:dyDescent="0.25">
      <c r="A29" s="6" t="s">
        <v>108</v>
      </c>
      <c r="B29" s="3" t="s">
        <v>80</v>
      </c>
      <c r="C29" s="4" t="s">
        <v>88</v>
      </c>
      <c r="D29" s="3" t="s">
        <v>133</v>
      </c>
      <c r="E29" s="3">
        <v>11.99</v>
      </c>
      <c r="F29" s="3" t="s">
        <v>145</v>
      </c>
      <c r="G29" s="5" t="s">
        <v>53</v>
      </c>
      <c r="H29" s="3" t="s">
        <v>115</v>
      </c>
      <c r="I29" s="3" t="s">
        <v>168</v>
      </c>
      <c r="J29" s="5" t="str">
        <f t="shared" si="3"/>
        <v>../imagenes/categorias/frutasyverduras/papaya.jpg</v>
      </c>
      <c r="K29" s="1" t="str">
        <f t="shared" si="7"/>
        <v>"codigo":"frutas-28",</v>
      </c>
      <c r="L29" s="1" t="str">
        <f t="shared" si="6"/>
        <v>"categoria":"frutas",</v>
      </c>
      <c r="M29" s="1" t="str">
        <f t="shared" si="6"/>
        <v>"code":"28",</v>
      </c>
      <c r="N29" s="1" t="str">
        <f t="shared" si="6"/>
        <v>"name":"PAPAYA",</v>
      </c>
      <c r="O29" s="1" t="str">
        <f t="shared" si="6"/>
        <v>"price":"11.99",</v>
      </c>
      <c r="P29" s="1" t="str">
        <f t="shared" si="6"/>
        <v>"description":"PAPAYA - 500 GR",</v>
      </c>
      <c r="Q29" s="1" t="str">
        <f t="shared" si="4"/>
        <v>"img":"../imagenes/categorias/frutasyverduras/papaya.jpg"</v>
      </c>
      <c r="R29" s="1" t="str">
        <f t="shared" si="5"/>
        <v>{"codigo":"frutas-28","categoria":"frutas","code":"28","name":"PAPAYA","price":"11.99","description":"PAPAYA - 500 GR","img":"../imagenes/categorias/frutasyverduras/papaya.jpg"},</v>
      </c>
    </row>
    <row r="30" spans="1:18" x14ac:dyDescent="0.25">
      <c r="A30" s="6" t="s">
        <v>109</v>
      </c>
      <c r="B30" s="3" t="s">
        <v>80</v>
      </c>
      <c r="C30" s="4" t="s">
        <v>89</v>
      </c>
      <c r="D30" s="3" t="s">
        <v>134</v>
      </c>
      <c r="E30" s="3">
        <v>5.6</v>
      </c>
      <c r="F30" s="3" t="s">
        <v>146</v>
      </c>
      <c r="G30" s="5" t="s">
        <v>53</v>
      </c>
      <c r="H30" s="3" t="s">
        <v>115</v>
      </c>
      <c r="I30" s="3" t="s">
        <v>169</v>
      </c>
      <c r="J30" s="5" t="str">
        <f t="shared" si="3"/>
        <v>../imagenes/categorias/frutasyverduras/pera.jpg</v>
      </c>
      <c r="K30" s="1" t="str">
        <f t="shared" si="7"/>
        <v>"codigo":"frutas-29",</v>
      </c>
      <c r="L30" s="1" t="str">
        <f t="shared" si="6"/>
        <v>"categoria":"frutas",</v>
      </c>
      <c r="M30" s="1" t="str">
        <f t="shared" si="6"/>
        <v>"code":"29",</v>
      </c>
      <c r="N30" s="1" t="str">
        <f t="shared" si="6"/>
        <v>"name":"PERA",</v>
      </c>
      <c r="O30" s="1" t="str">
        <f t="shared" si="6"/>
        <v>"price":"5.6",</v>
      </c>
      <c r="P30" s="1" t="str">
        <f t="shared" si="6"/>
        <v>"description":"PERA - 500 GR",</v>
      </c>
      <c r="Q30" s="1" t="str">
        <f t="shared" si="4"/>
        <v>"img":"../imagenes/categorias/frutasyverduras/pera.jpg"</v>
      </c>
      <c r="R30" s="1" t="str">
        <f t="shared" si="5"/>
        <v>{"codigo":"frutas-29","categoria":"frutas","code":"29","name":"PERA","price":"5.6","description":"PERA - 500 GR","img":"../imagenes/categorias/frutasyverduras/pera.jpg"},</v>
      </c>
    </row>
    <row r="31" spans="1:18" x14ac:dyDescent="0.25">
      <c r="A31" s="6" t="s">
        <v>110</v>
      </c>
      <c r="B31" s="3" t="s">
        <v>80</v>
      </c>
      <c r="C31" s="4" t="s">
        <v>90</v>
      </c>
      <c r="D31" s="3" t="s">
        <v>135</v>
      </c>
      <c r="E31" s="3">
        <v>12.99</v>
      </c>
      <c r="F31" s="3" t="s">
        <v>155</v>
      </c>
      <c r="G31" s="5" t="s">
        <v>53</v>
      </c>
      <c r="H31" s="3" t="s">
        <v>115</v>
      </c>
      <c r="I31" s="3" t="s">
        <v>170</v>
      </c>
      <c r="J31" s="5" t="str">
        <f t="shared" si="3"/>
        <v>../imagenes/categorias/frutasyverduras/piña.jpg</v>
      </c>
      <c r="K31" s="1" t="str">
        <f t="shared" si="7"/>
        <v>"codigo":"frutas-30",</v>
      </c>
      <c r="L31" s="1" t="str">
        <f t="shared" si="6"/>
        <v>"categoria":"frutas",</v>
      </c>
      <c r="M31" s="1" t="str">
        <f t="shared" si="6"/>
        <v>"code":"30",</v>
      </c>
      <c r="N31" s="1" t="str">
        <f t="shared" si="6"/>
        <v>"name":"PIÑA",</v>
      </c>
      <c r="O31" s="1" t="str">
        <f t="shared" si="6"/>
        <v>"price":"12.99",</v>
      </c>
      <c r="P31" s="1" t="str">
        <f t="shared" si="6"/>
        <v>"description":"PIÑA - 4 UNIDADES",</v>
      </c>
      <c r="Q31" s="1" t="str">
        <f t="shared" si="4"/>
        <v>"img":"../imagenes/categorias/frutasyverduras/piña.jpg"</v>
      </c>
      <c r="R31" s="1" t="str">
        <f t="shared" si="5"/>
        <v>{"codigo":"frutas-30","categoria":"frutas","code":"30","name":"PIÑA","price":"12.99","description":"PIÑA - 4 UNIDADES","img":"../imagenes/categorias/frutasyverduras/piña.jpg"},</v>
      </c>
    </row>
    <row r="32" spans="1:18" x14ac:dyDescent="0.25">
      <c r="A32" s="6" t="s">
        <v>111</v>
      </c>
      <c r="B32" s="3" t="s">
        <v>80</v>
      </c>
      <c r="C32" s="4" t="s">
        <v>91</v>
      </c>
      <c r="D32" s="3" t="s">
        <v>136</v>
      </c>
      <c r="E32" s="3">
        <v>1.99</v>
      </c>
      <c r="F32" s="3" t="s">
        <v>156</v>
      </c>
      <c r="G32" s="5" t="s">
        <v>53</v>
      </c>
      <c r="H32" s="3" t="s">
        <v>115</v>
      </c>
      <c r="I32" s="3" t="s">
        <v>449</v>
      </c>
      <c r="J32" s="5" t="str">
        <f t="shared" si="3"/>
        <v>../imagenes/categorias/frutasyverduras/platano.jpg</v>
      </c>
      <c r="K32" s="1" t="str">
        <f t="shared" si="7"/>
        <v>"codigo":"frutas-31",</v>
      </c>
      <c r="L32" s="1" t="str">
        <f t="shared" si="6"/>
        <v>"categoria":"frutas",</v>
      </c>
      <c r="M32" s="1" t="str">
        <f t="shared" si="6"/>
        <v>"code":"31",</v>
      </c>
      <c r="N32" s="1" t="str">
        <f t="shared" si="6"/>
        <v>"name":"PLATANO ",</v>
      </c>
      <c r="O32" s="1" t="str">
        <f t="shared" si="6"/>
        <v>"price":"1.99",</v>
      </c>
      <c r="P32" s="1" t="str">
        <f t="shared" si="6"/>
        <v>"description":"PLATANO - UNIDAD",</v>
      </c>
      <c r="Q32" s="1" t="str">
        <f t="shared" si="4"/>
        <v>"img":"../imagenes/categorias/frutasyverduras/platano.jpg"</v>
      </c>
      <c r="R32" s="1" t="str">
        <f t="shared" si="5"/>
        <v>{"codigo":"frutas-31","categoria":"frutas","code":"31","name":"PLATANO ","price":"1.99","description":"PLATANO - UNIDAD","img":"../imagenes/categorias/frutasyverduras/platano.jpg"},</v>
      </c>
    </row>
    <row r="33" spans="1:18" x14ac:dyDescent="0.25">
      <c r="A33" s="6" t="s">
        <v>112</v>
      </c>
      <c r="B33" s="3" t="s">
        <v>80</v>
      </c>
      <c r="C33" s="4" t="s">
        <v>92</v>
      </c>
      <c r="D33" s="3" t="s">
        <v>137</v>
      </c>
      <c r="E33" s="3">
        <v>13.6</v>
      </c>
      <c r="F33" s="3" t="s">
        <v>157</v>
      </c>
      <c r="G33" s="5" t="s">
        <v>53</v>
      </c>
      <c r="H33" s="3" t="s">
        <v>115</v>
      </c>
      <c r="I33" s="3" t="s">
        <v>171</v>
      </c>
      <c r="J33" s="5" t="str">
        <f t="shared" si="3"/>
        <v>../imagenes/categorias/frutasyverduras/sandia.jpg</v>
      </c>
      <c r="K33" s="1" t="str">
        <f t="shared" si="7"/>
        <v>"codigo":"frutas-32",</v>
      </c>
      <c r="L33" s="1" t="str">
        <f t="shared" si="6"/>
        <v>"categoria":"frutas",</v>
      </c>
      <c r="M33" s="1" t="str">
        <f t="shared" si="6"/>
        <v>"code":"32",</v>
      </c>
      <c r="N33" s="1" t="str">
        <f t="shared" si="6"/>
        <v>"name":"SANDIA",</v>
      </c>
      <c r="O33" s="1" t="str">
        <f t="shared" si="6"/>
        <v>"price":"13.6",</v>
      </c>
      <c r="P33" s="1" t="str">
        <f t="shared" si="6"/>
        <v>"description":"SANDIA - MEDIA SANDIA",</v>
      </c>
      <c r="Q33" s="1" t="str">
        <f t="shared" si="4"/>
        <v>"img":"../imagenes/categorias/frutasyverduras/sandia.jpg"</v>
      </c>
      <c r="R33" s="1" t="str">
        <f t="shared" si="5"/>
        <v>{"codigo":"frutas-32","categoria":"frutas","code":"32","name":"SANDIA","price":"13.6","description":"SANDIA - MEDIA SANDIA","img":"../imagenes/categorias/frutasyverduras/sandia.jpg"},</v>
      </c>
    </row>
    <row r="34" spans="1:18" x14ac:dyDescent="0.25">
      <c r="A34" s="6" t="s">
        <v>113</v>
      </c>
      <c r="B34" s="3" t="s">
        <v>80</v>
      </c>
      <c r="C34" s="4" t="s">
        <v>93</v>
      </c>
      <c r="D34" s="3" t="s">
        <v>138</v>
      </c>
      <c r="E34" s="3">
        <v>9</v>
      </c>
      <c r="F34" s="3" t="s">
        <v>148</v>
      </c>
      <c r="G34" s="5" t="s">
        <v>53</v>
      </c>
      <c r="H34" s="3" t="s">
        <v>115</v>
      </c>
      <c r="I34" s="3" t="s">
        <v>172</v>
      </c>
      <c r="J34" s="5" t="str">
        <f t="shared" si="3"/>
        <v>../imagenes/categorias/frutasyverduras/uva.jpg</v>
      </c>
      <c r="K34" s="1" t="str">
        <f t="shared" si="7"/>
        <v>"codigo":"frutas-33",</v>
      </c>
      <c r="L34" s="1" t="str">
        <f t="shared" ref="L34:L95" si="8">""""&amp;B$1&amp;""":"""&amp;B34&amp;""","</f>
        <v>"categoria":"frutas",</v>
      </c>
      <c r="M34" s="1" t="str">
        <f t="shared" ref="M34:M95" si="9">""""&amp;C$1&amp;""":"""&amp;C34&amp;""","</f>
        <v>"code":"33",</v>
      </c>
      <c r="N34" s="1" t="str">
        <f t="shared" ref="N34:N95" si="10">""""&amp;D$1&amp;""":"""&amp;D34&amp;""","</f>
        <v>"name":"UVA",</v>
      </c>
      <c r="O34" s="1" t="str">
        <f t="shared" ref="O34:O95" si="11">""""&amp;E$1&amp;""":"""&amp;E34&amp;""","</f>
        <v>"price":"9",</v>
      </c>
      <c r="P34" s="1" t="str">
        <f t="shared" ref="P34:P95" si="12">""""&amp;F$1&amp;""":"""&amp;F34&amp;""","</f>
        <v>"description":"UVA -  JUGOSA 300 GR",</v>
      </c>
      <c r="Q34" s="1" t="str">
        <f t="shared" si="4"/>
        <v>"img":"../imagenes/categorias/frutasyverduras/uva.jpg"</v>
      </c>
      <c r="R34" s="1" t="str">
        <f t="shared" si="5"/>
        <v>{"codigo":"frutas-33","categoria":"frutas","code":"33","name":"UVA","price":"9","description":"UVA -  JUGOSA 300 GR","img":"../imagenes/categorias/frutasyverduras/uva.jpg"},</v>
      </c>
    </row>
    <row r="35" spans="1:18" x14ac:dyDescent="0.25">
      <c r="A35" s="6" t="s">
        <v>114</v>
      </c>
      <c r="B35" s="3" t="s">
        <v>80</v>
      </c>
      <c r="C35" s="4" t="s">
        <v>94</v>
      </c>
      <c r="D35" s="3" t="s">
        <v>139</v>
      </c>
      <c r="E35" s="3">
        <v>12</v>
      </c>
      <c r="F35" s="3" t="s">
        <v>149</v>
      </c>
      <c r="G35" s="5" t="s">
        <v>53</v>
      </c>
      <c r="H35" s="3" t="s">
        <v>115</v>
      </c>
      <c r="I35" s="3" t="s">
        <v>173</v>
      </c>
      <c r="J35" s="5" t="str">
        <f t="shared" si="3"/>
        <v>../imagenes/categorias/frutasyverduras/tomate.jpg</v>
      </c>
      <c r="K35" s="1" t="str">
        <f t="shared" si="7"/>
        <v>"codigo":"frutas-34",</v>
      </c>
      <c r="L35" s="1" t="str">
        <f t="shared" si="8"/>
        <v>"categoria":"frutas",</v>
      </c>
      <c r="M35" s="1" t="str">
        <f t="shared" si="9"/>
        <v>"code":"34",</v>
      </c>
      <c r="N35" s="1" t="str">
        <f t="shared" si="10"/>
        <v>"name":"TOMATE",</v>
      </c>
      <c r="O35" s="1" t="str">
        <f t="shared" si="11"/>
        <v>"price":"12",</v>
      </c>
      <c r="P35" s="1" t="str">
        <f t="shared" si="12"/>
        <v>"description":"TOMATE -  JUGOSA 300 GR",</v>
      </c>
      <c r="Q35" s="1" t="str">
        <f t="shared" si="4"/>
        <v>"img":"../imagenes/categorias/frutasyverduras/tomate.jpg"</v>
      </c>
      <c r="R35" s="1" t="str">
        <f t="shared" si="5"/>
        <v>{"codigo":"frutas-34","categoria":"frutas","code":"34","name":"TOMATE","price":"12","description":"TOMATE -  JUGOSA 300 GR","img":"../imagenes/categorias/frutasyverduras/tomate.jpg"},</v>
      </c>
    </row>
    <row r="36" spans="1:18" x14ac:dyDescent="0.25">
      <c r="A36" s="6" t="s">
        <v>427</v>
      </c>
      <c r="B36" s="3" t="s">
        <v>189</v>
      </c>
      <c r="C36" s="4" t="s">
        <v>95</v>
      </c>
      <c r="D36" s="3" t="s">
        <v>210</v>
      </c>
      <c r="E36" s="3">
        <v>15</v>
      </c>
      <c r="F36" s="3" t="s">
        <v>388</v>
      </c>
      <c r="G36" s="5" t="s">
        <v>53</v>
      </c>
      <c r="H36" s="3" t="s">
        <v>328</v>
      </c>
      <c r="I36" s="3" t="s">
        <v>329</v>
      </c>
      <c r="J36" s="5" t="str">
        <f t="shared" si="3"/>
        <v>../imagenes/categorias/pescadoymarisco/anillacalamar.jpg</v>
      </c>
      <c r="K36" s="1" t="str">
        <f t="shared" si="7"/>
        <v>"codigo":"pescados-35",</v>
      </c>
      <c r="L36" s="1" t="str">
        <f t="shared" si="8"/>
        <v>"categoria":"pescados",</v>
      </c>
      <c r="M36" s="1" t="str">
        <f t="shared" si="9"/>
        <v>"code":"35",</v>
      </c>
      <c r="N36" s="1" t="str">
        <f t="shared" si="10"/>
        <v>"name":"ANILLA CALAMAR",</v>
      </c>
      <c r="O36" s="1" t="str">
        <f t="shared" si="11"/>
        <v>"price":"15",</v>
      </c>
      <c r="P36" s="1" t="str">
        <f t="shared" si="12"/>
        <v>"description":"FILETE",</v>
      </c>
      <c r="Q36" s="1" t="str">
        <f t="shared" si="4"/>
        <v>"img":"../imagenes/categorias/pescadoymarisco/anillacalamar.jpg"</v>
      </c>
      <c r="R36" s="1" t="str">
        <f t="shared" si="5"/>
        <v>{"codigo":"pescados-35","categoria":"pescados","code":"35","name":"ANILLA CALAMAR","price":"15","description":"FILETE","img":"../imagenes/categorias/pescadoymarisco/anillacalamar.jpg"},</v>
      </c>
    </row>
    <row r="37" spans="1:18" x14ac:dyDescent="0.25">
      <c r="A37" s="6" t="s">
        <v>428</v>
      </c>
      <c r="B37" s="3" t="s">
        <v>189</v>
      </c>
      <c r="C37" s="4" t="s">
        <v>96</v>
      </c>
      <c r="D37" s="3" t="s">
        <v>211</v>
      </c>
      <c r="E37" s="3">
        <v>14.99</v>
      </c>
      <c r="F37" s="3" t="s">
        <v>388</v>
      </c>
      <c r="G37" s="5" t="s">
        <v>53</v>
      </c>
      <c r="H37" s="3" t="s">
        <v>328</v>
      </c>
      <c r="I37" s="3" t="s">
        <v>446</v>
      </c>
      <c r="J37" s="5" t="str">
        <f t="shared" si="3"/>
        <v>../imagenes/categorias/pescadoymarisco/bonito.jpg</v>
      </c>
      <c r="K37" s="1" t="str">
        <f t="shared" si="7"/>
        <v>"codigo":"pescados-36",</v>
      </c>
      <c r="L37" s="1" t="str">
        <f t="shared" si="8"/>
        <v>"categoria":"pescados",</v>
      </c>
      <c r="M37" s="1" t="str">
        <f t="shared" si="9"/>
        <v>"code":"36",</v>
      </c>
      <c r="N37" s="1" t="str">
        <f t="shared" si="10"/>
        <v>"name":"BONITO",</v>
      </c>
      <c r="O37" s="1" t="str">
        <f t="shared" si="11"/>
        <v>"price":"14.99",</v>
      </c>
      <c r="P37" s="1" t="str">
        <f t="shared" si="12"/>
        <v>"description":"FILETE",</v>
      </c>
      <c r="Q37" s="1" t="str">
        <f t="shared" si="4"/>
        <v>"img":"../imagenes/categorias/pescadoymarisco/bonito.jpg"</v>
      </c>
      <c r="R37" s="1" t="str">
        <f t="shared" si="5"/>
        <v>{"codigo":"pescados-36","categoria":"pescados","code":"36","name":"BONITO","price":"14.99","description":"FILETE","img":"../imagenes/categorias/pescadoymarisco/bonito.jpg"},</v>
      </c>
    </row>
    <row r="38" spans="1:18" x14ac:dyDescent="0.25">
      <c r="A38" s="6" t="s">
        <v>429</v>
      </c>
      <c r="B38" s="3" t="s">
        <v>189</v>
      </c>
      <c r="C38" s="4" t="s">
        <v>97</v>
      </c>
      <c r="D38" s="3" t="s">
        <v>212</v>
      </c>
      <c r="E38" s="3">
        <v>15.89</v>
      </c>
      <c r="F38" s="3" t="s">
        <v>388</v>
      </c>
      <c r="G38" s="5" t="s">
        <v>53</v>
      </c>
      <c r="H38" s="3" t="s">
        <v>328</v>
      </c>
      <c r="I38" s="3" t="s">
        <v>330</v>
      </c>
      <c r="J38" s="5" t="str">
        <f t="shared" si="3"/>
        <v>../imagenes/categorias/pescadoymarisco/cabrilla.jpg</v>
      </c>
      <c r="K38" s="1" t="str">
        <f t="shared" si="7"/>
        <v>"codigo":"pescados-37",</v>
      </c>
      <c r="L38" s="1" t="str">
        <f t="shared" si="8"/>
        <v>"categoria":"pescados",</v>
      </c>
      <c r="M38" s="1" t="str">
        <f t="shared" si="9"/>
        <v>"code":"37",</v>
      </c>
      <c r="N38" s="1" t="str">
        <f t="shared" si="10"/>
        <v>"name":"CABRILLA",</v>
      </c>
      <c r="O38" s="1" t="str">
        <f t="shared" si="11"/>
        <v>"price":"15.89",</v>
      </c>
      <c r="P38" s="1" t="str">
        <f t="shared" si="12"/>
        <v>"description":"FILETE",</v>
      </c>
      <c r="Q38" s="1" t="str">
        <f t="shared" si="4"/>
        <v>"img":"../imagenes/categorias/pescadoymarisco/cabrilla.jpg"</v>
      </c>
      <c r="R38" s="1" t="str">
        <f t="shared" si="5"/>
        <v>{"codigo":"pescados-37","categoria":"pescados","code":"37","name":"CABRILLA","price":"15.89","description":"FILETE","img":"../imagenes/categorias/pescadoymarisco/cabrilla.jpg"},</v>
      </c>
    </row>
    <row r="39" spans="1:18" x14ac:dyDescent="0.25">
      <c r="A39" s="6" t="s">
        <v>430</v>
      </c>
      <c r="B39" s="3" t="s">
        <v>189</v>
      </c>
      <c r="C39" s="4" t="s">
        <v>98</v>
      </c>
      <c r="D39" s="3" t="s">
        <v>213</v>
      </c>
      <c r="E39" s="3">
        <v>6.64</v>
      </c>
      <c r="F39" s="3" t="s">
        <v>388</v>
      </c>
      <c r="G39" s="5" t="s">
        <v>53</v>
      </c>
      <c r="H39" s="3" t="s">
        <v>328</v>
      </c>
      <c r="I39" s="3" t="s">
        <v>331</v>
      </c>
      <c r="J39" s="5" t="str">
        <f t="shared" si="3"/>
        <v>../imagenes/categorias/pescadoymarisco/cachema.jpg</v>
      </c>
      <c r="K39" s="1" t="str">
        <f t="shared" si="7"/>
        <v>"codigo":"pescados-38",</v>
      </c>
      <c r="L39" s="1" t="str">
        <f t="shared" si="8"/>
        <v>"categoria":"pescados",</v>
      </c>
      <c r="M39" s="1" t="str">
        <f t="shared" si="9"/>
        <v>"code":"38",</v>
      </c>
      <c r="N39" s="1" t="str">
        <f t="shared" si="10"/>
        <v>"name":"CACHEMA",</v>
      </c>
      <c r="O39" s="1" t="str">
        <f t="shared" si="11"/>
        <v>"price":"6.64",</v>
      </c>
      <c r="P39" s="1" t="str">
        <f t="shared" si="12"/>
        <v>"description":"FILETE",</v>
      </c>
      <c r="Q39" s="1" t="str">
        <f t="shared" si="4"/>
        <v>"img":"../imagenes/categorias/pescadoymarisco/cachema.jpg"</v>
      </c>
      <c r="R39" s="1" t="str">
        <f t="shared" si="5"/>
        <v>{"codigo":"pescados-38","categoria":"pescados","code":"38","name":"CACHEMA","price":"6.64","description":"FILETE","img":"../imagenes/categorias/pescadoymarisco/cachema.jpg"},</v>
      </c>
    </row>
    <row r="40" spans="1:18" x14ac:dyDescent="0.25">
      <c r="A40" s="6" t="s">
        <v>431</v>
      </c>
      <c r="B40" s="3" t="s">
        <v>189</v>
      </c>
      <c r="C40" s="4" t="s">
        <v>99</v>
      </c>
      <c r="D40" s="3" t="s">
        <v>214</v>
      </c>
      <c r="E40" s="3">
        <v>10.99</v>
      </c>
      <c r="F40" s="3" t="s">
        <v>389</v>
      </c>
      <c r="G40" s="5" t="s">
        <v>53</v>
      </c>
      <c r="H40" s="3" t="s">
        <v>328</v>
      </c>
      <c r="I40" s="3" t="s">
        <v>332</v>
      </c>
      <c r="J40" s="5" t="str">
        <f t="shared" si="3"/>
        <v>../imagenes/categorias/pescadoymarisco/camaron.jpg</v>
      </c>
      <c r="K40" s="1" t="str">
        <f t="shared" si="7"/>
        <v>"codigo":"pescados-39",</v>
      </c>
      <c r="L40" s="1" t="str">
        <f t="shared" si="8"/>
        <v>"categoria":"pescados",</v>
      </c>
      <c r="M40" s="1" t="str">
        <f t="shared" si="9"/>
        <v>"code":"39",</v>
      </c>
      <c r="N40" s="1" t="str">
        <f t="shared" si="10"/>
        <v>"name":"CAMARON",</v>
      </c>
      <c r="O40" s="1" t="str">
        <f t="shared" si="11"/>
        <v>"price":"10.99",</v>
      </c>
      <c r="P40" s="1" t="str">
        <f t="shared" si="12"/>
        <v>"description":"PORCION",</v>
      </c>
      <c r="Q40" s="1" t="str">
        <f t="shared" si="4"/>
        <v>"img":"../imagenes/categorias/pescadoymarisco/camaron.jpg"</v>
      </c>
      <c r="R40" s="1" t="str">
        <f t="shared" si="5"/>
        <v>{"codigo":"pescados-39","categoria":"pescados","code":"39","name":"CAMARON","price":"10.99","description":"PORCION","img":"../imagenes/categorias/pescadoymarisco/camaron.jpg"},</v>
      </c>
    </row>
    <row r="41" spans="1:18" x14ac:dyDescent="0.25">
      <c r="A41" s="6" t="s">
        <v>432</v>
      </c>
      <c r="B41" s="3" t="s">
        <v>189</v>
      </c>
      <c r="C41" s="4" t="s">
        <v>100</v>
      </c>
      <c r="D41" s="3" t="s">
        <v>215</v>
      </c>
      <c r="E41" s="3">
        <v>4.99</v>
      </c>
      <c r="F41" s="3" t="s">
        <v>390</v>
      </c>
      <c r="G41" s="5" t="s">
        <v>53</v>
      </c>
      <c r="H41" s="3" t="s">
        <v>328</v>
      </c>
      <c r="I41" s="3" t="s">
        <v>333</v>
      </c>
      <c r="J41" s="5" t="str">
        <f t="shared" si="3"/>
        <v>../imagenes/categorias/pescadoymarisco/caracol.jpg</v>
      </c>
      <c r="K41" s="1" t="str">
        <f t="shared" si="7"/>
        <v>"codigo":"pescados-40",</v>
      </c>
      <c r="L41" s="1" t="str">
        <f t="shared" si="8"/>
        <v>"categoria":"pescados",</v>
      </c>
      <c r="M41" s="1" t="str">
        <f t="shared" si="9"/>
        <v>"code":"40",</v>
      </c>
      <c r="N41" s="1" t="str">
        <f t="shared" si="10"/>
        <v>"name":"CARACOL",</v>
      </c>
      <c r="O41" s="1" t="str">
        <f t="shared" si="11"/>
        <v>"price":"4.99",</v>
      </c>
      <c r="P41" s="1" t="str">
        <f t="shared" si="12"/>
        <v>"description":"5 UNIDADES",</v>
      </c>
      <c r="Q41" s="1" t="str">
        <f t="shared" si="4"/>
        <v>"img":"../imagenes/categorias/pescadoymarisco/caracol.jpg"</v>
      </c>
      <c r="R41" s="1" t="str">
        <f t="shared" si="5"/>
        <v>{"codigo":"pescados-40","categoria":"pescados","code":"40","name":"CARACOL","price":"4.99","description":"5 UNIDADES","img":"../imagenes/categorias/pescadoymarisco/caracol.jpg"},</v>
      </c>
    </row>
    <row r="42" spans="1:18" x14ac:dyDescent="0.25">
      <c r="A42" s="6" t="s">
        <v>175</v>
      </c>
      <c r="B42" s="3" t="s">
        <v>189</v>
      </c>
      <c r="C42" s="4" t="s">
        <v>190</v>
      </c>
      <c r="D42" s="3" t="s">
        <v>216</v>
      </c>
      <c r="E42" s="3">
        <v>3.54</v>
      </c>
      <c r="F42" s="3" t="s">
        <v>389</v>
      </c>
      <c r="G42" s="5" t="s">
        <v>53</v>
      </c>
      <c r="H42" s="3" t="s">
        <v>328</v>
      </c>
      <c r="I42" s="3" t="s">
        <v>334</v>
      </c>
      <c r="J42" s="5" t="str">
        <f t="shared" si="3"/>
        <v>../imagenes/categorias/pescadoymarisco/choro.jpg</v>
      </c>
      <c r="K42" s="1" t="str">
        <f t="shared" si="7"/>
        <v>"codigo":"pescados-41",</v>
      </c>
      <c r="L42" s="1" t="str">
        <f t="shared" si="8"/>
        <v>"categoria":"pescados",</v>
      </c>
      <c r="M42" s="1" t="str">
        <f t="shared" si="9"/>
        <v>"code":"41",</v>
      </c>
      <c r="N42" s="1" t="str">
        <f t="shared" si="10"/>
        <v>"name":"CHORO",</v>
      </c>
      <c r="O42" s="1" t="str">
        <f t="shared" si="11"/>
        <v>"price":"3.54",</v>
      </c>
      <c r="P42" s="1" t="str">
        <f t="shared" si="12"/>
        <v>"description":"PORCION",</v>
      </c>
      <c r="Q42" s="1" t="str">
        <f t="shared" si="4"/>
        <v>"img":"../imagenes/categorias/pescadoymarisco/choro.jpg"</v>
      </c>
      <c r="R42" s="1" t="str">
        <f t="shared" si="5"/>
        <v>{"codigo":"pescados-41","categoria":"pescados","code":"41","name":"CHORO","price":"3.54","description":"PORCION","img":"../imagenes/categorias/pescadoymarisco/choro.jpg"},</v>
      </c>
    </row>
    <row r="43" spans="1:18" x14ac:dyDescent="0.25">
      <c r="A43" s="6" t="s">
        <v>176</v>
      </c>
      <c r="B43" s="3" t="s">
        <v>189</v>
      </c>
      <c r="C43" s="4" t="s">
        <v>191</v>
      </c>
      <c r="D43" s="3" t="s">
        <v>217</v>
      </c>
      <c r="E43" s="3">
        <v>4.25</v>
      </c>
      <c r="F43" s="3" t="s">
        <v>389</v>
      </c>
      <c r="G43" s="5" t="s">
        <v>53</v>
      </c>
      <c r="H43" s="3" t="s">
        <v>328</v>
      </c>
      <c r="I43" s="3" t="s">
        <v>352</v>
      </c>
      <c r="J43" s="5" t="str">
        <f t="shared" si="3"/>
        <v>../imagenes/categorias/pescadoymarisco/colalangostino.jpg</v>
      </c>
      <c r="K43" s="1" t="str">
        <f t="shared" si="7"/>
        <v>"codigo":"pescados-42",</v>
      </c>
      <c r="L43" s="1" t="str">
        <f t="shared" si="8"/>
        <v>"categoria":"pescados",</v>
      </c>
      <c r="M43" s="1" t="str">
        <f t="shared" si="9"/>
        <v>"code":"42",</v>
      </c>
      <c r="N43" s="1" t="str">
        <f t="shared" si="10"/>
        <v>"name":"COLA DE LANGOSTINO",</v>
      </c>
      <c r="O43" s="1" t="str">
        <f t="shared" si="11"/>
        <v>"price":"4.25",</v>
      </c>
      <c r="P43" s="1" t="str">
        <f t="shared" si="12"/>
        <v>"description":"PORCION",</v>
      </c>
      <c r="Q43" s="1" t="str">
        <f t="shared" si="4"/>
        <v>"img":"../imagenes/categorias/pescadoymarisco/colalangostino.jpg"</v>
      </c>
      <c r="R43" s="1" t="str">
        <f t="shared" si="5"/>
        <v>{"codigo":"pescados-42","categoria":"pescados","code":"42","name":"COLA DE LANGOSTINO","price":"4.25","description":"PORCION","img":"../imagenes/categorias/pescadoymarisco/colalangostino.jpg"},</v>
      </c>
    </row>
    <row r="44" spans="1:18" x14ac:dyDescent="0.25">
      <c r="A44" s="6" t="s">
        <v>177</v>
      </c>
      <c r="B44" s="3" t="s">
        <v>189</v>
      </c>
      <c r="C44" s="4" t="s">
        <v>192</v>
      </c>
      <c r="D44" s="3" t="s">
        <v>218</v>
      </c>
      <c r="E44" s="3">
        <v>2.29</v>
      </c>
      <c r="F44" s="3" t="s">
        <v>391</v>
      </c>
      <c r="G44" s="5" t="s">
        <v>53</v>
      </c>
      <c r="H44" s="3" t="s">
        <v>328</v>
      </c>
      <c r="I44" s="3" t="s">
        <v>353</v>
      </c>
      <c r="J44" s="5" t="str">
        <f t="shared" si="3"/>
        <v>../imagenes/categorias/pescadoymarisco/concha.jpg</v>
      </c>
      <c r="K44" s="1" t="str">
        <f t="shared" si="7"/>
        <v>"codigo":"pescados-43",</v>
      </c>
      <c r="L44" s="1" t="str">
        <f t="shared" si="8"/>
        <v>"categoria":"pescados",</v>
      </c>
      <c r="M44" s="1" t="str">
        <f t="shared" si="9"/>
        <v>"code":"43",</v>
      </c>
      <c r="N44" s="1" t="str">
        <f t="shared" si="10"/>
        <v>"name":"CONCHAS",</v>
      </c>
      <c r="O44" s="1" t="str">
        <f t="shared" si="11"/>
        <v>"price":"2.29",</v>
      </c>
      <c r="P44" s="1" t="str">
        <f t="shared" si="12"/>
        <v>"description":"1 KG",</v>
      </c>
      <c r="Q44" s="1" t="str">
        <f t="shared" si="4"/>
        <v>"img":"../imagenes/categorias/pescadoymarisco/concha.jpg"</v>
      </c>
      <c r="R44" s="1" t="str">
        <f t="shared" si="5"/>
        <v>{"codigo":"pescados-43","categoria":"pescados","code":"43","name":"CONCHAS","price":"2.29","description":"1 KG","img":"../imagenes/categorias/pescadoymarisco/concha.jpg"},</v>
      </c>
    </row>
    <row r="45" spans="1:18" x14ac:dyDescent="0.25">
      <c r="A45" s="6" t="s">
        <v>178</v>
      </c>
      <c r="B45" s="3" t="s">
        <v>189</v>
      </c>
      <c r="C45" s="4" t="s">
        <v>193</v>
      </c>
      <c r="D45" s="3" t="s">
        <v>393</v>
      </c>
      <c r="E45" s="3">
        <v>8.99</v>
      </c>
      <c r="F45" s="3" t="s">
        <v>425</v>
      </c>
      <c r="G45" s="5" t="s">
        <v>53</v>
      </c>
      <c r="H45" s="3" t="s">
        <v>328</v>
      </c>
      <c r="I45" s="3" t="s">
        <v>335</v>
      </c>
      <c r="J45" s="5" t="str">
        <f t="shared" si="3"/>
        <v>../imagenes/categorias/pescadoymarisco/filetecorvina.jpg</v>
      </c>
      <c r="K45" s="1" t="str">
        <f t="shared" si="7"/>
        <v>"codigo":"pescados-44",</v>
      </c>
      <c r="L45" s="1" t="str">
        <f t="shared" si="8"/>
        <v>"categoria":"pescados",</v>
      </c>
      <c r="M45" s="1" t="str">
        <f t="shared" si="9"/>
        <v>"code":"44",</v>
      </c>
      <c r="N45" s="1" t="str">
        <f t="shared" si="10"/>
        <v>"name":"CORVINA",</v>
      </c>
      <c r="O45" s="1" t="str">
        <f t="shared" si="11"/>
        <v>"price":"8.99",</v>
      </c>
      <c r="P45" s="1" t="str">
        <f t="shared" si="12"/>
        <v>"description":"FILETE - 100 GR",</v>
      </c>
      <c r="Q45" s="1" t="str">
        <f t="shared" si="4"/>
        <v>"img":"../imagenes/categorias/pescadoymarisco/filetecorvina.jpg"</v>
      </c>
      <c r="R45" s="1" t="str">
        <f t="shared" si="5"/>
        <v>{"codigo":"pescados-44","categoria":"pescados","code":"44","name":"CORVINA","price":"8.99","description":"FILETE - 100 GR","img":"../imagenes/categorias/pescadoymarisco/filetecorvina.jpg"},</v>
      </c>
    </row>
    <row r="46" spans="1:18" x14ac:dyDescent="0.25">
      <c r="A46" s="6" t="s">
        <v>179</v>
      </c>
      <c r="B46" s="3" t="s">
        <v>189</v>
      </c>
      <c r="C46" s="4" t="s">
        <v>194</v>
      </c>
      <c r="D46" s="3" t="s">
        <v>392</v>
      </c>
      <c r="E46" s="3">
        <v>10.99</v>
      </c>
      <c r="F46" s="3" t="s">
        <v>424</v>
      </c>
      <c r="G46" s="5" t="s">
        <v>53</v>
      </c>
      <c r="H46" s="3" t="s">
        <v>328</v>
      </c>
      <c r="I46" s="3" t="s">
        <v>336</v>
      </c>
      <c r="J46" s="5" t="str">
        <f t="shared" si="3"/>
        <v>../imagenes/categorias/pescadoymarisco/filetetilapia.jpg</v>
      </c>
      <c r="K46" s="1" t="str">
        <f t="shared" si="7"/>
        <v>"codigo":"pescados-45",</v>
      </c>
      <c r="L46" s="1" t="str">
        <f t="shared" si="8"/>
        <v>"categoria":"pescados",</v>
      </c>
      <c r="M46" s="1" t="str">
        <f t="shared" si="9"/>
        <v>"code":"45",</v>
      </c>
      <c r="N46" s="1" t="str">
        <f t="shared" si="10"/>
        <v>"name":" TILAPIA",</v>
      </c>
      <c r="O46" s="1" t="str">
        <f t="shared" si="11"/>
        <v>"price":"10.99",</v>
      </c>
      <c r="P46" s="1" t="str">
        <f t="shared" si="12"/>
        <v>"description":"FILETE - 200 GR",</v>
      </c>
      <c r="Q46" s="1" t="str">
        <f t="shared" si="4"/>
        <v>"img":"../imagenes/categorias/pescadoymarisco/filetetilapia.jpg"</v>
      </c>
      <c r="R46" s="1" t="str">
        <f t="shared" si="5"/>
        <v>{"codigo":"pescados-45","categoria":"pescados","code":"45","name":" TILAPIA","price":"10.99","description":"FILETE - 200 GR","img":"../imagenes/categorias/pescadoymarisco/filetetilapia.jpg"},</v>
      </c>
    </row>
    <row r="47" spans="1:18" x14ac:dyDescent="0.25">
      <c r="A47" s="6" t="s">
        <v>180</v>
      </c>
      <c r="B47" s="3" t="s">
        <v>189</v>
      </c>
      <c r="C47" s="4" t="s">
        <v>195</v>
      </c>
      <c r="D47" s="3" t="s">
        <v>394</v>
      </c>
      <c r="E47" s="3">
        <v>15.99</v>
      </c>
      <c r="F47" s="3" t="s">
        <v>426</v>
      </c>
      <c r="G47" s="5" t="s">
        <v>53</v>
      </c>
      <c r="H47" s="3" t="s">
        <v>328</v>
      </c>
      <c r="I47" s="3" t="s">
        <v>337</v>
      </c>
      <c r="J47" s="5" t="str">
        <f t="shared" si="3"/>
        <v>../imagenes/categorias/pescadoymarisco/filetelenguado.jpg</v>
      </c>
      <c r="K47" s="1" t="str">
        <f t="shared" si="7"/>
        <v>"codigo":"pescados-46",</v>
      </c>
      <c r="L47" s="1" t="str">
        <f t="shared" si="8"/>
        <v>"categoria":"pescados",</v>
      </c>
      <c r="M47" s="1" t="str">
        <f t="shared" si="9"/>
        <v>"code":"46",</v>
      </c>
      <c r="N47" s="1" t="str">
        <f t="shared" si="10"/>
        <v>"name":"LENGUADO",</v>
      </c>
      <c r="O47" s="1" t="str">
        <f t="shared" si="11"/>
        <v>"price":"15.99",</v>
      </c>
      <c r="P47" s="1" t="str">
        <f t="shared" si="12"/>
        <v>"description":"FILETE - 500 GR",</v>
      </c>
      <c r="Q47" s="1" t="str">
        <f t="shared" si="4"/>
        <v>"img":"../imagenes/categorias/pescadoymarisco/filetelenguado.jpg"</v>
      </c>
      <c r="R47" s="1" t="str">
        <f t="shared" si="5"/>
        <v>{"codigo":"pescados-46","categoria":"pescados","code":"46","name":"LENGUADO","price":"15.99","description":"FILETE - 500 GR","img":"../imagenes/categorias/pescadoymarisco/filetelenguado.jpg"},</v>
      </c>
    </row>
    <row r="48" spans="1:18" x14ac:dyDescent="0.25">
      <c r="A48" s="6" t="s">
        <v>181</v>
      </c>
      <c r="B48" s="3" t="s">
        <v>189</v>
      </c>
      <c r="C48" s="4" t="s">
        <v>196</v>
      </c>
      <c r="D48" s="3" t="s">
        <v>395</v>
      </c>
      <c r="E48" s="3">
        <v>16.989999999999998</v>
      </c>
      <c r="F48" s="3" t="s">
        <v>425</v>
      </c>
      <c r="G48" s="5" t="s">
        <v>53</v>
      </c>
      <c r="H48" s="3" t="s">
        <v>328</v>
      </c>
      <c r="I48" s="3" t="s">
        <v>338</v>
      </c>
      <c r="J48" s="5" t="str">
        <f t="shared" si="3"/>
        <v>../imagenes/categorias/pescadoymarisco/filetesalmon.jpg</v>
      </c>
      <c r="K48" s="1" t="str">
        <f t="shared" si="7"/>
        <v>"codigo":"pescados-47",</v>
      </c>
      <c r="L48" s="1" t="str">
        <f t="shared" si="8"/>
        <v>"categoria":"pescados",</v>
      </c>
      <c r="M48" s="1" t="str">
        <f t="shared" si="9"/>
        <v>"code":"47",</v>
      </c>
      <c r="N48" s="1" t="str">
        <f t="shared" si="10"/>
        <v>"name":"SALMON",</v>
      </c>
      <c r="O48" s="1" t="str">
        <f t="shared" si="11"/>
        <v>"price":"16.99",</v>
      </c>
      <c r="P48" s="1" t="str">
        <f t="shared" si="12"/>
        <v>"description":"FILETE - 100 GR",</v>
      </c>
      <c r="Q48" s="1" t="str">
        <f t="shared" si="4"/>
        <v>"img":"../imagenes/categorias/pescadoymarisco/filetesalmon.jpg"</v>
      </c>
      <c r="R48" s="1" t="str">
        <f t="shared" si="5"/>
        <v>{"codigo":"pescados-47","categoria":"pescados","code":"47","name":"SALMON","price":"16.99","description":"FILETE - 100 GR","img":"../imagenes/categorias/pescadoymarisco/filetesalmon.jpg"},</v>
      </c>
    </row>
    <row r="49" spans="1:18" x14ac:dyDescent="0.25">
      <c r="A49" s="6" t="s">
        <v>182</v>
      </c>
      <c r="B49" s="3" t="s">
        <v>189</v>
      </c>
      <c r="C49" s="4" t="s">
        <v>197</v>
      </c>
      <c r="D49" s="3" t="s">
        <v>396</v>
      </c>
      <c r="E49" s="3">
        <v>20.5</v>
      </c>
      <c r="F49" s="3" t="s">
        <v>388</v>
      </c>
      <c r="G49" s="5" t="s">
        <v>53</v>
      </c>
      <c r="H49" s="3" t="s">
        <v>328</v>
      </c>
      <c r="I49" s="3" t="s">
        <v>339</v>
      </c>
      <c r="J49" s="5" t="str">
        <f t="shared" si="3"/>
        <v>../imagenes/categorias/pescadoymarisco/filetesawai.jpg</v>
      </c>
      <c r="K49" s="1" t="str">
        <f t="shared" si="7"/>
        <v>"codigo":"pescados-48",</v>
      </c>
      <c r="L49" s="1" t="str">
        <f t="shared" si="8"/>
        <v>"categoria":"pescados",</v>
      </c>
      <c r="M49" s="1" t="str">
        <f t="shared" si="9"/>
        <v>"code":"48",</v>
      </c>
      <c r="N49" s="1" t="str">
        <f t="shared" si="10"/>
        <v>"name":" SAWAI",</v>
      </c>
      <c r="O49" s="1" t="str">
        <f t="shared" si="11"/>
        <v>"price":"20.5",</v>
      </c>
      <c r="P49" s="1" t="str">
        <f t="shared" si="12"/>
        <v>"description":"FILETE",</v>
      </c>
      <c r="Q49" s="1" t="str">
        <f t="shared" si="4"/>
        <v>"img":"../imagenes/categorias/pescadoymarisco/filetesawai.jpg"</v>
      </c>
      <c r="R49" s="1" t="str">
        <f t="shared" si="5"/>
        <v>{"codigo":"pescados-48","categoria":"pescados","code":"48","name":" SAWAI","price":"20.5","description":"FILETE","img":"../imagenes/categorias/pescadoymarisco/filetesawai.jpg"},</v>
      </c>
    </row>
    <row r="50" spans="1:18" x14ac:dyDescent="0.25">
      <c r="A50" s="6" t="s">
        <v>183</v>
      </c>
      <c r="B50" s="3" t="s">
        <v>189</v>
      </c>
      <c r="C50" s="4" t="s">
        <v>198</v>
      </c>
      <c r="D50" s="3" t="s">
        <v>397</v>
      </c>
      <c r="E50" s="3">
        <v>17.399999999999999</v>
      </c>
      <c r="F50" s="3" t="s">
        <v>388</v>
      </c>
      <c r="G50" s="5" t="s">
        <v>53</v>
      </c>
      <c r="H50" s="3" t="s">
        <v>328</v>
      </c>
      <c r="I50" s="3" t="s">
        <v>340</v>
      </c>
      <c r="J50" s="5" t="str">
        <f t="shared" si="3"/>
        <v>../imagenes/categorias/pescadoymarisco/filetetrucha.jpg</v>
      </c>
      <c r="K50" s="1" t="str">
        <f t="shared" si="7"/>
        <v>"codigo":"pescados-49",</v>
      </c>
      <c r="L50" s="1" t="str">
        <f t="shared" si="8"/>
        <v>"categoria":"pescados",</v>
      </c>
      <c r="M50" s="1" t="str">
        <f t="shared" si="9"/>
        <v>"code":"49",</v>
      </c>
      <c r="N50" s="1" t="str">
        <f t="shared" si="10"/>
        <v>"name":" TRUCHA",</v>
      </c>
      <c r="O50" s="1" t="str">
        <f t="shared" si="11"/>
        <v>"price":"17.4",</v>
      </c>
      <c r="P50" s="1" t="str">
        <f t="shared" si="12"/>
        <v>"description":"FILETE",</v>
      </c>
      <c r="Q50" s="1" t="str">
        <f t="shared" si="4"/>
        <v>"img":"../imagenes/categorias/pescadoymarisco/filetetrucha.jpg"</v>
      </c>
      <c r="R50" s="1" t="str">
        <f t="shared" si="5"/>
        <v>{"codigo":"pescados-49","categoria":"pescados","code":"49","name":" TRUCHA","price":"17.4","description":"FILETE","img":"../imagenes/categorias/pescadoymarisco/filetetrucha.jpg"},</v>
      </c>
    </row>
    <row r="51" spans="1:18" x14ac:dyDescent="0.25">
      <c r="A51" s="6" t="s">
        <v>184</v>
      </c>
      <c r="B51" s="3" t="s">
        <v>189</v>
      </c>
      <c r="C51" s="4" t="s">
        <v>199</v>
      </c>
      <c r="D51" s="3" t="s">
        <v>219</v>
      </c>
      <c r="E51" s="3">
        <v>15.2</v>
      </c>
      <c r="F51" s="3" t="s">
        <v>398</v>
      </c>
      <c r="G51" s="5" t="s">
        <v>53</v>
      </c>
      <c r="H51" s="3" t="s">
        <v>328</v>
      </c>
      <c r="I51" s="3" t="s">
        <v>341</v>
      </c>
      <c r="J51" s="5" t="str">
        <f t="shared" si="3"/>
        <v>../imagenes/categorias/pescadoymarisco/liza.jpg</v>
      </c>
      <c r="K51" s="1" t="str">
        <f t="shared" si="7"/>
        <v>"codigo":"pescados-50",</v>
      </c>
      <c r="L51" s="1" t="str">
        <f t="shared" si="8"/>
        <v>"categoria":"pescados",</v>
      </c>
      <c r="M51" s="1" t="str">
        <f t="shared" si="9"/>
        <v>"code":"50",</v>
      </c>
      <c r="N51" s="1" t="str">
        <f t="shared" si="10"/>
        <v>"name":"LIZA",</v>
      </c>
      <c r="O51" s="1" t="str">
        <f t="shared" si="11"/>
        <v>"price":"15.2",</v>
      </c>
      <c r="P51" s="1" t="str">
        <f t="shared" si="12"/>
        <v>"description":"MIXTURA",</v>
      </c>
      <c r="Q51" s="1" t="str">
        <f t="shared" si="4"/>
        <v>"img":"../imagenes/categorias/pescadoymarisco/liza.jpg"</v>
      </c>
      <c r="R51" s="1" t="str">
        <f t="shared" si="5"/>
        <v>{"codigo":"pescados-50","categoria":"pescados","code":"50","name":"LIZA","price":"15.2","description":"MIXTURA","img":"../imagenes/categorias/pescadoymarisco/liza.jpg"},</v>
      </c>
    </row>
    <row r="52" spans="1:18" x14ac:dyDescent="0.25">
      <c r="A52" s="6" t="s">
        <v>185</v>
      </c>
      <c r="B52" s="3" t="s">
        <v>189</v>
      </c>
      <c r="C52" s="4" t="s">
        <v>200</v>
      </c>
      <c r="D52" s="3" t="s">
        <v>220</v>
      </c>
      <c r="E52" s="3">
        <v>10.25</v>
      </c>
      <c r="F52" s="3" t="s">
        <v>399</v>
      </c>
      <c r="G52" s="5" t="s">
        <v>53</v>
      </c>
      <c r="H52" s="3" t="s">
        <v>328</v>
      </c>
      <c r="I52" s="3" t="s">
        <v>354</v>
      </c>
      <c r="J52" s="5" t="str">
        <f t="shared" si="3"/>
        <v>../imagenes/categorias/pescadoymarisco/mixturad de mariscos.jpg</v>
      </c>
      <c r="K52" s="1" t="str">
        <f t="shared" si="7"/>
        <v>"codigo":"pescados-51",</v>
      </c>
      <c r="L52" s="1" t="str">
        <f t="shared" si="8"/>
        <v>"categoria":"pescados",</v>
      </c>
      <c r="M52" s="1" t="str">
        <f t="shared" si="9"/>
        <v>"code":"51",</v>
      </c>
      <c r="N52" s="1" t="str">
        <f t="shared" si="10"/>
        <v>"name":"MIXTURA DE MARISCOS",</v>
      </c>
      <c r="O52" s="1" t="str">
        <f t="shared" si="11"/>
        <v>"price":"10.25",</v>
      </c>
      <c r="P52" s="1" t="str">
        <f t="shared" si="12"/>
        <v>"description":"2 UNIDADES",</v>
      </c>
      <c r="Q52" s="1" t="str">
        <f t="shared" si="4"/>
        <v>"img":"../imagenes/categorias/pescadoymarisco/mixturad de mariscos.jpg"</v>
      </c>
      <c r="R52" s="1" t="str">
        <f t="shared" si="5"/>
        <v>{"codigo":"pescados-51","categoria":"pescados","code":"51","name":"MIXTURA DE MARISCOS","price":"10.25","description":"2 UNIDADES","img":"../imagenes/categorias/pescadoymarisco/mixturad de mariscos.jpg"},</v>
      </c>
    </row>
    <row r="53" spans="1:18" x14ac:dyDescent="0.25">
      <c r="A53" s="6" t="s">
        <v>186</v>
      </c>
      <c r="B53" s="3" t="s">
        <v>189</v>
      </c>
      <c r="C53" s="4" t="s">
        <v>201</v>
      </c>
      <c r="D53" s="3" t="s">
        <v>221</v>
      </c>
      <c r="E53" s="3">
        <v>10</v>
      </c>
      <c r="F53" s="3" t="s">
        <v>400</v>
      </c>
      <c r="G53" s="5" t="s">
        <v>53</v>
      </c>
      <c r="H53" s="3" t="s">
        <v>328</v>
      </c>
      <c r="I53" s="3" t="s">
        <v>342</v>
      </c>
      <c r="J53" s="5" t="str">
        <f t="shared" si="3"/>
        <v>../imagenes/categorias/pescadoymarisco/pota.jpg</v>
      </c>
      <c r="K53" s="1" t="str">
        <f t="shared" si="7"/>
        <v>"codigo":"pescados-52",</v>
      </c>
      <c r="L53" s="1" t="str">
        <f t="shared" si="8"/>
        <v>"categoria":"pescados",</v>
      </c>
      <c r="M53" s="1" t="str">
        <f t="shared" si="9"/>
        <v>"code":"52",</v>
      </c>
      <c r="N53" s="1" t="str">
        <f t="shared" si="10"/>
        <v>"name":"POTA",</v>
      </c>
      <c r="O53" s="1" t="str">
        <f t="shared" si="11"/>
        <v>"price":"10",</v>
      </c>
      <c r="P53" s="1" t="str">
        <f t="shared" si="12"/>
        <v>"description":"4 KG",</v>
      </c>
      <c r="Q53" s="1" t="str">
        <f t="shared" si="4"/>
        <v>"img":"../imagenes/categorias/pescadoymarisco/pota.jpg"</v>
      </c>
      <c r="R53" s="1" t="str">
        <f t="shared" si="5"/>
        <v>{"codigo":"pescados-52","categoria":"pescados","code":"52","name":"POTA","price":"10","description":"4 KG","img":"../imagenes/categorias/pescadoymarisco/pota.jpg"},</v>
      </c>
    </row>
    <row r="54" spans="1:18" x14ac:dyDescent="0.25">
      <c r="A54" s="6" t="s">
        <v>187</v>
      </c>
      <c r="B54" s="3" t="s">
        <v>189</v>
      </c>
      <c r="C54" s="4" t="s">
        <v>202</v>
      </c>
      <c r="D54" s="3" t="s">
        <v>222</v>
      </c>
      <c r="E54" s="3">
        <v>25.9</v>
      </c>
      <c r="F54" s="3" t="s">
        <v>390</v>
      </c>
      <c r="G54" s="5" t="s">
        <v>53</v>
      </c>
      <c r="H54" s="3" t="s">
        <v>328</v>
      </c>
      <c r="I54" s="3" t="s">
        <v>343</v>
      </c>
      <c r="J54" s="5" t="str">
        <f t="shared" si="3"/>
        <v>../imagenes/categorias/pescadoymarisco/pulpo.jpg</v>
      </c>
      <c r="K54" s="1" t="str">
        <f t="shared" si="7"/>
        <v>"codigo":"pescados-53",</v>
      </c>
      <c r="L54" s="1" t="str">
        <f t="shared" si="8"/>
        <v>"categoria":"pescados",</v>
      </c>
      <c r="M54" s="1" t="str">
        <f t="shared" si="9"/>
        <v>"code":"53",</v>
      </c>
      <c r="N54" s="1" t="str">
        <f t="shared" si="10"/>
        <v>"name":"PULPO",</v>
      </c>
      <c r="O54" s="1" t="str">
        <f t="shared" si="11"/>
        <v>"price":"25.9",</v>
      </c>
      <c r="P54" s="1" t="str">
        <f t="shared" si="12"/>
        <v>"description":"5 UNIDADES",</v>
      </c>
      <c r="Q54" s="1" t="str">
        <f t="shared" si="4"/>
        <v>"img":"../imagenes/categorias/pescadoymarisco/pulpo.jpg"</v>
      </c>
      <c r="R54" s="1" t="str">
        <f t="shared" si="5"/>
        <v>{"codigo":"pescados-53","categoria":"pescados","code":"53","name":"PULPO","price":"25.9","description":"5 UNIDADES","img":"../imagenes/categorias/pescadoymarisco/pulpo.jpg"},</v>
      </c>
    </row>
    <row r="55" spans="1:18" x14ac:dyDescent="0.25">
      <c r="A55" s="6" t="s">
        <v>188</v>
      </c>
      <c r="B55" s="3" t="s">
        <v>189</v>
      </c>
      <c r="C55" s="4" t="s">
        <v>203</v>
      </c>
      <c r="D55" s="3" t="s">
        <v>223</v>
      </c>
      <c r="E55" s="3">
        <v>7</v>
      </c>
      <c r="F55" s="3" t="s">
        <v>401</v>
      </c>
      <c r="G55" s="5" t="s">
        <v>53</v>
      </c>
      <c r="H55" s="3" t="s">
        <v>328</v>
      </c>
      <c r="I55" s="3" t="s">
        <v>344</v>
      </c>
      <c r="J55" s="5" t="str">
        <f t="shared" si="3"/>
        <v>../imagenes/categorias/pescadoymarisco/vongole.jpg</v>
      </c>
      <c r="K55" s="1" t="str">
        <f t="shared" si="7"/>
        <v>"codigo":"pescados-54",</v>
      </c>
      <c r="L55" s="1" t="str">
        <f t="shared" si="8"/>
        <v>"categoria":"pescados",</v>
      </c>
      <c r="M55" s="1" t="str">
        <f t="shared" si="9"/>
        <v>"code":"54",</v>
      </c>
      <c r="N55" s="1" t="str">
        <f t="shared" si="10"/>
        <v>"name":"VONGOLE",</v>
      </c>
      <c r="O55" s="1" t="str">
        <f t="shared" si="11"/>
        <v>"price":"7",</v>
      </c>
      <c r="P55" s="1" t="str">
        <f t="shared" si="12"/>
        <v>"description":"UNIDAD",</v>
      </c>
      <c r="Q55" s="1" t="str">
        <f t="shared" si="4"/>
        <v>"img":"../imagenes/categorias/pescadoymarisco/vongole.jpg"</v>
      </c>
      <c r="R55" s="1" t="str">
        <f t="shared" si="5"/>
        <v>{"codigo":"pescados-54","categoria":"pescados","code":"54","name":"VONGOLE","price":"7","description":"UNIDAD","img":"../imagenes/categorias/pescadoymarisco/vongole.jpg"},</v>
      </c>
    </row>
    <row r="56" spans="1:18" x14ac:dyDescent="0.25">
      <c r="A56" s="6" t="s">
        <v>433</v>
      </c>
      <c r="B56" s="3" t="s">
        <v>238</v>
      </c>
      <c r="C56" s="4" t="s">
        <v>204</v>
      </c>
      <c r="D56" s="3" t="s">
        <v>288</v>
      </c>
      <c r="E56" s="3">
        <v>7.89</v>
      </c>
      <c r="F56" s="3" t="s">
        <v>402</v>
      </c>
      <c r="G56" s="5" t="s">
        <v>53</v>
      </c>
      <c r="H56" s="3" t="s">
        <v>355</v>
      </c>
      <c r="I56" s="3" t="s">
        <v>345</v>
      </c>
      <c r="J56" s="5" t="str">
        <f t="shared" si="3"/>
        <v>../imagenes/categorias/postre/copaselvanegra.jpg</v>
      </c>
      <c r="K56" s="1" t="str">
        <f t="shared" si="7"/>
        <v>"codigo":"postres-55",</v>
      </c>
      <c r="L56" s="1" t="str">
        <f t="shared" si="8"/>
        <v>"categoria":"postres",</v>
      </c>
      <c r="M56" s="1" t="str">
        <f t="shared" si="9"/>
        <v>"code":"55",</v>
      </c>
      <c r="N56" s="1" t="str">
        <f t="shared" si="10"/>
        <v>"name":"COPA SELVA NEGRA",</v>
      </c>
      <c r="O56" s="1" t="str">
        <f t="shared" si="11"/>
        <v>"price":"7.89",</v>
      </c>
      <c r="P56" s="1" t="str">
        <f t="shared" si="12"/>
        <v>"description":"TORTA DE CHOCOLATE",</v>
      </c>
      <c r="Q56" s="1" t="str">
        <f t="shared" si="4"/>
        <v>"img":"../imagenes/categorias/postre/copaselvanegra.jpg"</v>
      </c>
      <c r="R56" s="1" t="str">
        <f t="shared" si="5"/>
        <v>{"codigo":"postres-55","categoria":"postres","code":"55","name":"COPA SELVA NEGRA","price":"7.89","description":"TORTA DE CHOCOLATE","img":"../imagenes/categorias/postre/copaselvanegra.jpg"},</v>
      </c>
    </row>
    <row r="57" spans="1:18" x14ac:dyDescent="0.25">
      <c r="A57" s="6" t="s">
        <v>434</v>
      </c>
      <c r="B57" s="3" t="s">
        <v>238</v>
      </c>
      <c r="C57" s="4" t="s">
        <v>205</v>
      </c>
      <c r="D57" s="3" t="s">
        <v>289</v>
      </c>
      <c r="E57" s="3">
        <v>4.32</v>
      </c>
      <c r="F57" s="3" t="s">
        <v>403</v>
      </c>
      <c r="G57" s="5" t="s">
        <v>53</v>
      </c>
      <c r="H57" s="3" t="s">
        <v>355</v>
      </c>
      <c r="I57" s="3" t="s">
        <v>346</v>
      </c>
      <c r="J57" s="5" t="str">
        <f t="shared" si="3"/>
        <v>../imagenes/categorias/postre/croissant.jpg</v>
      </c>
      <c r="K57" s="1" t="str">
        <f t="shared" si="7"/>
        <v>"codigo":"postres-56",</v>
      </c>
      <c r="L57" s="1" t="str">
        <f t="shared" si="8"/>
        <v>"categoria":"postres",</v>
      </c>
      <c r="M57" s="1" t="str">
        <f t="shared" si="9"/>
        <v>"code":"56",</v>
      </c>
      <c r="N57" s="1" t="str">
        <f t="shared" si="10"/>
        <v>"name":"CROISSANT",</v>
      </c>
      <c r="O57" s="1" t="str">
        <f t="shared" si="11"/>
        <v>"price":"4.32",</v>
      </c>
      <c r="P57" s="1" t="str">
        <f t="shared" si="12"/>
        <v>"description":"RELLENO DE MANJAR",</v>
      </c>
      <c r="Q57" s="1" t="str">
        <f t="shared" si="4"/>
        <v>"img":"../imagenes/categorias/postre/croissant.jpg"</v>
      </c>
      <c r="R57" s="1" t="str">
        <f t="shared" si="5"/>
        <v>{"codigo":"postres-56","categoria":"postres","code":"56","name":"CROISSANT","price":"4.32","description":"RELLENO DE MANJAR","img":"../imagenes/categorias/postre/croissant.jpg"},</v>
      </c>
    </row>
    <row r="58" spans="1:18" x14ac:dyDescent="0.25">
      <c r="A58" s="6" t="s">
        <v>435</v>
      </c>
      <c r="B58" s="3" t="s">
        <v>238</v>
      </c>
      <c r="C58" s="4" t="s">
        <v>206</v>
      </c>
      <c r="D58" s="3" t="s">
        <v>290</v>
      </c>
      <c r="E58" s="3">
        <v>8.99</v>
      </c>
      <c r="F58" s="3" t="s">
        <v>403</v>
      </c>
      <c r="G58" s="5" t="s">
        <v>53</v>
      </c>
      <c r="H58" s="3" t="s">
        <v>355</v>
      </c>
      <c r="I58" s="3" t="s">
        <v>365</v>
      </c>
      <c r="J58" s="5" t="str">
        <f t="shared" si="3"/>
        <v>../imagenes/categorias/postre/cuernitomanjar.jpg</v>
      </c>
      <c r="K58" s="1" t="str">
        <f t="shared" si="7"/>
        <v>"codigo":"postres-57",</v>
      </c>
      <c r="L58" s="1" t="str">
        <f t="shared" si="8"/>
        <v>"categoria":"postres",</v>
      </c>
      <c r="M58" s="1" t="str">
        <f t="shared" si="9"/>
        <v>"code":"57",</v>
      </c>
      <c r="N58" s="1" t="str">
        <f t="shared" si="10"/>
        <v>"name":"CUERNITO DE MANJAR",</v>
      </c>
      <c r="O58" s="1" t="str">
        <f t="shared" si="11"/>
        <v>"price":"8.99",</v>
      </c>
      <c r="P58" s="1" t="str">
        <f t="shared" si="12"/>
        <v>"description":"RELLENO DE MANJAR",</v>
      </c>
      <c r="Q58" s="1" t="str">
        <f t="shared" si="4"/>
        <v>"img":"../imagenes/categorias/postre/cuernitomanjar.jpg"</v>
      </c>
      <c r="R58" s="1" t="str">
        <f t="shared" si="5"/>
        <v>{"codigo":"postres-57","categoria":"postres","code":"57","name":"CUERNITO DE MANJAR","price":"8.99","description":"RELLENO DE MANJAR","img":"../imagenes/categorias/postre/cuernitomanjar.jpg"},</v>
      </c>
    </row>
    <row r="59" spans="1:18" x14ac:dyDescent="0.25">
      <c r="A59" s="6" t="s">
        <v>436</v>
      </c>
      <c r="B59" s="3" t="s">
        <v>238</v>
      </c>
      <c r="C59" s="4" t="s">
        <v>207</v>
      </c>
      <c r="D59" s="3" t="s">
        <v>291</v>
      </c>
      <c r="E59" s="3">
        <v>7.59</v>
      </c>
      <c r="F59" s="3" t="s">
        <v>404</v>
      </c>
      <c r="G59" s="5" t="s">
        <v>53</v>
      </c>
      <c r="H59" s="3" t="s">
        <v>355</v>
      </c>
      <c r="I59" s="3" t="s">
        <v>347</v>
      </c>
      <c r="J59" s="5" t="str">
        <f t="shared" si="3"/>
        <v>../imagenes/categorias/postre/cupcake.jpg</v>
      </c>
      <c r="K59" s="1" t="str">
        <f t="shared" si="7"/>
        <v>"codigo":"postres-58",</v>
      </c>
      <c r="L59" s="1" t="str">
        <f t="shared" si="8"/>
        <v>"categoria":"postres",</v>
      </c>
      <c r="M59" s="1" t="str">
        <f t="shared" si="9"/>
        <v>"code":"58",</v>
      </c>
      <c r="N59" s="1" t="str">
        <f t="shared" si="10"/>
        <v>"name":"CUP CAKE",</v>
      </c>
      <c r="O59" s="1" t="str">
        <f t="shared" si="11"/>
        <v>"price":"7.59",</v>
      </c>
      <c r="P59" s="1" t="str">
        <f t="shared" si="12"/>
        <v>"description":"KEKE LLENO DE CHOCOLATE",</v>
      </c>
      <c r="Q59" s="1" t="str">
        <f t="shared" si="4"/>
        <v>"img":"../imagenes/categorias/postre/cupcake.jpg"</v>
      </c>
      <c r="R59" s="1" t="str">
        <f t="shared" si="5"/>
        <v>{"codigo":"postres-58","categoria":"postres","code":"58","name":"CUP CAKE","price":"7.59","description":"KEKE LLENO DE CHOCOLATE","img":"../imagenes/categorias/postre/cupcake.jpg"},</v>
      </c>
    </row>
    <row r="60" spans="1:18" x14ac:dyDescent="0.25">
      <c r="A60" s="6" t="s">
        <v>437</v>
      </c>
      <c r="B60" s="3" t="s">
        <v>238</v>
      </c>
      <c r="C60" s="4" t="s">
        <v>208</v>
      </c>
      <c r="D60" s="3" t="s">
        <v>292</v>
      </c>
      <c r="E60" s="3">
        <v>6.69</v>
      </c>
      <c r="F60" s="3" t="s">
        <v>405</v>
      </c>
      <c r="G60" s="5" t="s">
        <v>53</v>
      </c>
      <c r="H60" s="3" t="s">
        <v>355</v>
      </c>
      <c r="I60" s="3" t="s">
        <v>348</v>
      </c>
      <c r="J60" s="5" t="str">
        <f t="shared" si="3"/>
        <v>../imagenes/categorias/postre/empanada.jpg</v>
      </c>
      <c r="K60" s="1" t="str">
        <f t="shared" si="7"/>
        <v>"codigo":"postres-59",</v>
      </c>
      <c r="L60" s="1" t="str">
        <f t="shared" si="8"/>
        <v>"categoria":"postres",</v>
      </c>
      <c r="M60" s="1" t="str">
        <f t="shared" si="9"/>
        <v>"code":"59",</v>
      </c>
      <c r="N60" s="1" t="str">
        <f t="shared" si="10"/>
        <v>"name":"EMPANADA",</v>
      </c>
      <c r="O60" s="1" t="str">
        <f t="shared" si="11"/>
        <v>"price":"6.69",</v>
      </c>
      <c r="P60" s="1" t="str">
        <f t="shared" si="12"/>
        <v>"description":"RELLENO CON POLLO",</v>
      </c>
      <c r="Q60" s="1" t="str">
        <f t="shared" si="4"/>
        <v>"img":"../imagenes/categorias/postre/empanada.jpg"</v>
      </c>
      <c r="R60" s="1" t="str">
        <f t="shared" si="5"/>
        <v>{"codigo":"postres-59","categoria":"postres","code":"59","name":"EMPANADA","price":"6.69","description":"RELLENO CON POLLO","img":"../imagenes/categorias/postre/empanada.jpg"},</v>
      </c>
    </row>
    <row r="61" spans="1:18" x14ac:dyDescent="0.25">
      <c r="A61" s="6" t="s">
        <v>438</v>
      </c>
      <c r="B61" s="3" t="s">
        <v>238</v>
      </c>
      <c r="C61" s="4" t="s">
        <v>209</v>
      </c>
      <c r="D61" s="3" t="s">
        <v>293</v>
      </c>
      <c r="E61" s="3">
        <v>7.99</v>
      </c>
      <c r="F61" s="3" t="s">
        <v>406</v>
      </c>
      <c r="G61" s="5" t="s">
        <v>53</v>
      </c>
      <c r="H61" s="3" t="s">
        <v>355</v>
      </c>
      <c r="I61" s="3" t="s">
        <v>349</v>
      </c>
      <c r="J61" s="5" t="str">
        <f t="shared" ref="J61:J95" si="13">_xlfn.CONCAT(G61:I61)</f>
        <v>../imagenes/categorias/postre/galletondoble.jpg</v>
      </c>
      <c r="K61" s="1" t="str">
        <f t="shared" si="7"/>
        <v>"codigo":"postres-60",</v>
      </c>
      <c r="L61" s="1" t="str">
        <f t="shared" si="8"/>
        <v>"categoria":"postres",</v>
      </c>
      <c r="M61" s="1" t="str">
        <f t="shared" si="9"/>
        <v>"code":"60",</v>
      </c>
      <c r="N61" s="1" t="str">
        <f t="shared" si="10"/>
        <v>"name":"GALLETON DOBLE",</v>
      </c>
      <c r="O61" s="1" t="str">
        <f t="shared" si="11"/>
        <v>"price":"7.99",</v>
      </c>
      <c r="P61" s="1" t="str">
        <f t="shared" si="12"/>
        <v>"description":"CRUJIENTES AL PALADAR",</v>
      </c>
      <c r="Q61" s="1" t="str">
        <f t="shared" si="4"/>
        <v>"img":"../imagenes/categorias/postre/galletondoble.jpg"</v>
      </c>
      <c r="R61" s="1" t="str">
        <f t="shared" si="5"/>
        <v>{"codigo":"postres-60","categoria":"postres","code":"60","name":"GALLETON DOBLE","price":"7.99","description":"CRUJIENTES AL PALADAR","img":"../imagenes/categorias/postre/galletondoble.jpg"},</v>
      </c>
    </row>
    <row r="62" spans="1:18" x14ac:dyDescent="0.25">
      <c r="A62" s="6" t="s">
        <v>224</v>
      </c>
      <c r="B62" s="3" t="s">
        <v>238</v>
      </c>
      <c r="C62" s="4" t="s">
        <v>239</v>
      </c>
      <c r="D62" s="3" t="s">
        <v>294</v>
      </c>
      <c r="E62" s="3">
        <v>3.99</v>
      </c>
      <c r="F62" s="3" t="s">
        <v>407</v>
      </c>
      <c r="G62" s="5" t="s">
        <v>53</v>
      </c>
      <c r="H62" s="3" t="s">
        <v>355</v>
      </c>
      <c r="I62" s="3" t="s">
        <v>350</v>
      </c>
      <c r="J62" s="5" t="str">
        <f t="shared" si="13"/>
        <v>../imagenes/categorias/postre/humita.jpg</v>
      </c>
      <c r="K62" s="1" t="str">
        <f t="shared" si="7"/>
        <v>"codigo":"postres-61",</v>
      </c>
      <c r="L62" s="1" t="str">
        <f t="shared" si="8"/>
        <v>"categoria":"postres",</v>
      </c>
      <c r="M62" s="1" t="str">
        <f t="shared" si="9"/>
        <v>"code":"61",</v>
      </c>
      <c r="N62" s="1" t="str">
        <f t="shared" si="10"/>
        <v>"name":"HUMITA",</v>
      </c>
      <c r="O62" s="1" t="str">
        <f t="shared" si="11"/>
        <v>"price":"3.99",</v>
      </c>
      <c r="P62" s="1" t="str">
        <f t="shared" si="12"/>
        <v>"description":"DULCE AL GUSTO",</v>
      </c>
      <c r="Q62" s="1" t="str">
        <f t="shared" si="4"/>
        <v>"img":"../imagenes/categorias/postre/humita.jpg"</v>
      </c>
      <c r="R62" s="1" t="str">
        <f t="shared" si="5"/>
        <v>{"codigo":"postres-61","categoria":"postres","code":"61","name":"HUMITA","price":"3.99","description":"DULCE AL GUSTO","img":"../imagenes/categorias/postre/humita.jpg"},</v>
      </c>
    </row>
    <row r="63" spans="1:18" x14ac:dyDescent="0.25">
      <c r="A63" s="6" t="s">
        <v>225</v>
      </c>
      <c r="B63" s="3" t="s">
        <v>238</v>
      </c>
      <c r="C63" s="4" t="s">
        <v>240</v>
      </c>
      <c r="D63" s="3" t="s">
        <v>295</v>
      </c>
      <c r="E63" s="3">
        <v>5.99</v>
      </c>
      <c r="F63" s="3" t="s">
        <v>408</v>
      </c>
      <c r="G63" s="5" t="s">
        <v>53</v>
      </c>
      <c r="H63" s="3" t="s">
        <v>355</v>
      </c>
      <c r="I63" s="3" t="s">
        <v>351</v>
      </c>
      <c r="J63" s="5" t="str">
        <f t="shared" si="13"/>
        <v>../imagenes/categorias/postre/kekenaranja.jpg</v>
      </c>
      <c r="K63" s="1" t="str">
        <f t="shared" si="7"/>
        <v>"codigo":"postres-62",</v>
      </c>
      <c r="L63" s="1" t="str">
        <f t="shared" si="8"/>
        <v>"categoria":"postres",</v>
      </c>
      <c r="M63" s="1" t="str">
        <f t="shared" si="9"/>
        <v>"code":"62",</v>
      </c>
      <c r="N63" s="1" t="str">
        <f t="shared" si="10"/>
        <v>"name":"KEKE NARANJA",</v>
      </c>
      <c r="O63" s="1" t="str">
        <f t="shared" si="11"/>
        <v>"price":"5.99",</v>
      </c>
      <c r="P63" s="1" t="str">
        <f t="shared" si="12"/>
        <v>"description":"TAJADA",</v>
      </c>
      <c r="Q63" s="1" t="str">
        <f t="shared" si="4"/>
        <v>"img":"../imagenes/categorias/postre/kekenaranja.jpg"</v>
      </c>
      <c r="R63" s="1" t="str">
        <f t="shared" si="5"/>
        <v>{"codigo":"postres-62","categoria":"postres","code":"62","name":"KEKE NARANJA","price":"5.99","description":"TAJADA","img":"../imagenes/categorias/postre/kekenaranja.jpg"},</v>
      </c>
    </row>
    <row r="64" spans="1:18" x14ac:dyDescent="0.25">
      <c r="A64" s="6" t="s">
        <v>226</v>
      </c>
      <c r="B64" s="3" t="s">
        <v>238</v>
      </c>
      <c r="C64" s="4" t="s">
        <v>241</v>
      </c>
      <c r="D64" s="3" t="s">
        <v>296</v>
      </c>
      <c r="E64" s="3">
        <v>4.5</v>
      </c>
      <c r="F64" s="3" t="s">
        <v>408</v>
      </c>
      <c r="G64" s="5" t="s">
        <v>53</v>
      </c>
      <c r="H64" s="3" t="s">
        <v>355</v>
      </c>
      <c r="I64" s="3" t="s">
        <v>357</v>
      </c>
      <c r="J64" s="5" t="str">
        <f t="shared" si="13"/>
        <v>../imagenes/categorias/postre/kekezanahoria.jpg</v>
      </c>
      <c r="K64" s="1" t="str">
        <f t="shared" si="7"/>
        <v>"codigo":"postres-63",</v>
      </c>
      <c r="L64" s="1" t="str">
        <f t="shared" si="8"/>
        <v>"categoria":"postres",</v>
      </c>
      <c r="M64" s="1" t="str">
        <f t="shared" si="9"/>
        <v>"code":"63",</v>
      </c>
      <c r="N64" s="1" t="str">
        <f t="shared" si="10"/>
        <v>"name":"KEKE ZANAHORIA",</v>
      </c>
      <c r="O64" s="1" t="str">
        <f t="shared" si="11"/>
        <v>"price":"4.5",</v>
      </c>
      <c r="P64" s="1" t="str">
        <f t="shared" si="12"/>
        <v>"description":"TAJADA",</v>
      </c>
      <c r="Q64" s="1" t="str">
        <f t="shared" si="4"/>
        <v>"img":"../imagenes/categorias/postre/kekezanahoria.jpg"</v>
      </c>
      <c r="R64" s="1" t="str">
        <f t="shared" si="5"/>
        <v>{"codigo":"postres-63","categoria":"postres","code":"63","name":"KEKE ZANAHORIA","price":"4.5","description":"TAJADA","img":"../imagenes/categorias/postre/kekezanahoria.jpg"},</v>
      </c>
    </row>
    <row r="65" spans="1:18" x14ac:dyDescent="0.25">
      <c r="A65" s="6" t="s">
        <v>227</v>
      </c>
      <c r="B65" s="3" t="s">
        <v>238</v>
      </c>
      <c r="C65" s="4" t="s">
        <v>242</v>
      </c>
      <c r="D65" s="3" t="s">
        <v>297</v>
      </c>
      <c r="E65" s="3">
        <v>11.99</v>
      </c>
      <c r="F65" s="3" t="s">
        <v>408</v>
      </c>
      <c r="G65" s="5" t="s">
        <v>53</v>
      </c>
      <c r="H65" s="3" t="s">
        <v>355</v>
      </c>
      <c r="I65" s="3" t="s">
        <v>358</v>
      </c>
      <c r="J65" s="5" t="str">
        <f t="shared" si="13"/>
        <v>../imagenes/categorias/postre/muffinarandano.jpg</v>
      </c>
      <c r="K65" s="1" t="str">
        <f t="shared" si="7"/>
        <v>"codigo":"postres-64",</v>
      </c>
      <c r="L65" s="1" t="str">
        <f t="shared" si="8"/>
        <v>"categoria":"postres",</v>
      </c>
      <c r="M65" s="1" t="str">
        <f t="shared" si="9"/>
        <v>"code":"64",</v>
      </c>
      <c r="N65" s="1" t="str">
        <f t="shared" si="10"/>
        <v>"name":"MUFFIN ARANDANO",</v>
      </c>
      <c r="O65" s="1" t="str">
        <f t="shared" si="11"/>
        <v>"price":"11.99",</v>
      </c>
      <c r="P65" s="1" t="str">
        <f t="shared" si="12"/>
        <v>"description":"TAJADA",</v>
      </c>
      <c r="Q65" s="1" t="str">
        <f t="shared" si="4"/>
        <v>"img":"../imagenes/categorias/postre/muffinarandano.jpg"</v>
      </c>
      <c r="R65" s="1" t="str">
        <f t="shared" si="5"/>
        <v>{"codigo":"postres-64","categoria":"postres","code":"64","name":"MUFFIN ARANDANO","price":"11.99","description":"TAJADA","img":"../imagenes/categorias/postre/muffinarandano.jpg"},</v>
      </c>
    </row>
    <row r="66" spans="1:18" x14ac:dyDescent="0.25">
      <c r="A66" s="6" t="s">
        <v>228</v>
      </c>
      <c r="B66" s="3" t="s">
        <v>238</v>
      </c>
      <c r="C66" s="4" t="s">
        <v>243</v>
      </c>
      <c r="D66" s="3" t="s">
        <v>298</v>
      </c>
      <c r="E66" s="3">
        <v>5.6</v>
      </c>
      <c r="F66" s="3" t="s">
        <v>409</v>
      </c>
      <c r="G66" s="5" t="s">
        <v>53</v>
      </c>
      <c r="H66" s="3" t="s">
        <v>355</v>
      </c>
      <c r="I66" s="3" t="s">
        <v>387</v>
      </c>
      <c r="J66" s="5" t="str">
        <f t="shared" si="13"/>
        <v>../imagenes/categorias/postre/orejita.jpg</v>
      </c>
      <c r="K66" s="1" t="str">
        <f t="shared" si="7"/>
        <v>"codigo":"postres-65",</v>
      </c>
      <c r="L66" s="1" t="str">
        <f t="shared" si="8"/>
        <v>"categoria":"postres",</v>
      </c>
      <c r="M66" s="1" t="str">
        <f t="shared" si="9"/>
        <v>"code":"65",</v>
      </c>
      <c r="N66" s="1" t="str">
        <f t="shared" si="10"/>
        <v>"name":"OREJITAS",</v>
      </c>
      <c r="O66" s="1" t="str">
        <f t="shared" si="11"/>
        <v>"price":"5.6",</v>
      </c>
      <c r="P66" s="1" t="str">
        <f t="shared" si="12"/>
        <v>"description":" RELLENO DE CHOCOLATE",</v>
      </c>
      <c r="Q66" s="1" t="str">
        <f t="shared" si="4"/>
        <v>"img":"../imagenes/categorias/postre/orejita.jpg"</v>
      </c>
      <c r="R66" s="1" t="str">
        <f t="shared" si="5"/>
        <v>{"codigo":"postres-65","categoria":"postres","code":"65","name":"OREJITAS","price":"5.6","description":" RELLENO DE CHOCOLATE","img":"../imagenes/categorias/postre/orejita.jpg"},</v>
      </c>
    </row>
    <row r="67" spans="1:18" x14ac:dyDescent="0.25">
      <c r="A67" s="6" t="s">
        <v>229</v>
      </c>
      <c r="B67" s="3" t="s">
        <v>238</v>
      </c>
      <c r="C67" s="4" t="s">
        <v>244</v>
      </c>
      <c r="D67" s="3" t="s">
        <v>299</v>
      </c>
      <c r="E67" s="3">
        <v>12.99</v>
      </c>
      <c r="F67" s="3" t="s">
        <v>411</v>
      </c>
      <c r="G67" s="5" t="s">
        <v>53</v>
      </c>
      <c r="H67" s="3" t="s">
        <v>355</v>
      </c>
      <c r="I67" s="3" t="s">
        <v>448</v>
      </c>
      <c r="J67" s="5" t="str">
        <f t="shared" si="13"/>
        <v>../imagenes/categorias/postre/panartesanal.jpg</v>
      </c>
      <c r="K67" s="1" t="str">
        <f t="shared" si="7"/>
        <v>"codigo":"postres-66",</v>
      </c>
      <c r="L67" s="1" t="str">
        <f t="shared" si="8"/>
        <v>"categoria":"postres",</v>
      </c>
      <c r="M67" s="1" t="str">
        <f t="shared" si="9"/>
        <v>"code":"66",</v>
      </c>
      <c r="N67" s="1" t="str">
        <f t="shared" si="10"/>
        <v>"name":"PAN ARTESANAL",</v>
      </c>
      <c r="O67" s="1" t="str">
        <f t="shared" si="11"/>
        <v>"price":"12.99",</v>
      </c>
      <c r="P67" s="1" t="str">
        <f t="shared" si="12"/>
        <v>"description":"PAN SUAVE ",</v>
      </c>
      <c r="Q67" s="1" t="str">
        <f t="shared" ref="Q67:Q95" si="14">""""&amp;J$1&amp;""":"""&amp;J67&amp;""""</f>
        <v>"img":"../imagenes/categorias/postre/panartesanal.jpg"</v>
      </c>
      <c r="R67" s="1" t="str">
        <f t="shared" ref="R67:R95" si="15">"{"&amp;_xlfn.CONCAT(K67:Q67)&amp;"},"</f>
        <v>{"codigo":"postres-66","categoria":"postres","code":"66","name":"PAN ARTESANAL","price":"12.99","description":"PAN SUAVE ","img":"../imagenes/categorias/postre/panartesanal.jpg"},</v>
      </c>
    </row>
    <row r="68" spans="1:18" x14ac:dyDescent="0.25">
      <c r="A68" s="6" t="s">
        <v>230</v>
      </c>
      <c r="B68" s="3" t="s">
        <v>238</v>
      </c>
      <c r="C68" s="4" t="s">
        <v>245</v>
      </c>
      <c r="D68" s="3" t="s">
        <v>300</v>
      </c>
      <c r="E68" s="3">
        <v>1.99</v>
      </c>
      <c r="F68" s="3" t="s">
        <v>411</v>
      </c>
      <c r="G68" s="5" t="s">
        <v>53</v>
      </c>
      <c r="H68" s="3" t="s">
        <v>355</v>
      </c>
      <c r="I68" s="3" t="s">
        <v>359</v>
      </c>
      <c r="J68" s="5" t="str">
        <f t="shared" si="13"/>
        <v>../imagenes/categorias/postre/panblanco.jpg</v>
      </c>
      <c r="K68" s="1" t="str">
        <f t="shared" si="7"/>
        <v>"codigo":"postres-67",</v>
      </c>
      <c r="L68" s="1" t="str">
        <f t="shared" si="8"/>
        <v>"categoria":"postres",</v>
      </c>
      <c r="M68" s="1" t="str">
        <f t="shared" si="9"/>
        <v>"code":"67",</v>
      </c>
      <c r="N68" s="1" t="str">
        <f t="shared" si="10"/>
        <v>"name":"PAN BLANCO",</v>
      </c>
      <c r="O68" s="1" t="str">
        <f t="shared" si="11"/>
        <v>"price":"1.99",</v>
      </c>
      <c r="P68" s="1" t="str">
        <f t="shared" si="12"/>
        <v>"description":"PAN SUAVE ",</v>
      </c>
      <c r="Q68" s="1" t="str">
        <f t="shared" si="14"/>
        <v>"img":"../imagenes/categorias/postre/panblanco.jpg"</v>
      </c>
      <c r="R68" s="1" t="str">
        <f t="shared" si="15"/>
        <v>{"codigo":"postres-67","categoria":"postres","code":"67","name":"PAN BLANCO","price":"1.99","description":"PAN SUAVE ","img":"../imagenes/categorias/postre/panblanco.jpg"},</v>
      </c>
    </row>
    <row r="69" spans="1:18" x14ac:dyDescent="0.25">
      <c r="A69" s="6" t="s">
        <v>231</v>
      </c>
      <c r="B69" s="3" t="s">
        <v>238</v>
      </c>
      <c r="C69" s="4" t="s">
        <v>246</v>
      </c>
      <c r="D69" s="3" t="s">
        <v>301</v>
      </c>
      <c r="E69" s="3">
        <v>13.6</v>
      </c>
      <c r="F69" s="3" t="s">
        <v>411</v>
      </c>
      <c r="G69" s="5" t="s">
        <v>53</v>
      </c>
      <c r="H69" s="3" t="s">
        <v>355</v>
      </c>
      <c r="I69" s="3" t="s">
        <v>360</v>
      </c>
      <c r="J69" s="5" t="str">
        <f t="shared" si="13"/>
        <v>../imagenes/categorias/postre/panmolde.jpg</v>
      </c>
      <c r="K69" s="1" t="str">
        <f t="shared" si="7"/>
        <v>"codigo":"postres-68",</v>
      </c>
      <c r="L69" s="1" t="str">
        <f t="shared" si="8"/>
        <v>"categoria":"postres",</v>
      </c>
      <c r="M69" s="1" t="str">
        <f t="shared" si="9"/>
        <v>"code":"68",</v>
      </c>
      <c r="N69" s="1" t="str">
        <f t="shared" si="10"/>
        <v>"name":"PAN MOLDE",</v>
      </c>
      <c r="O69" s="1" t="str">
        <f t="shared" si="11"/>
        <v>"price":"13.6",</v>
      </c>
      <c r="P69" s="1" t="str">
        <f t="shared" si="12"/>
        <v>"description":"PAN SUAVE ",</v>
      </c>
      <c r="Q69" s="1" t="str">
        <f t="shared" si="14"/>
        <v>"img":"../imagenes/categorias/postre/panmolde.jpg"</v>
      </c>
      <c r="R69" s="1" t="str">
        <f t="shared" si="15"/>
        <v>{"codigo":"postres-68","categoria":"postres","code":"68","name":"PAN MOLDE","price":"13.6","description":"PAN SUAVE ","img":"../imagenes/categorias/postre/panmolde.jpg"},</v>
      </c>
    </row>
    <row r="70" spans="1:18" x14ac:dyDescent="0.25">
      <c r="A70" s="6" t="s">
        <v>232</v>
      </c>
      <c r="B70" s="3" t="s">
        <v>238</v>
      </c>
      <c r="C70" s="4" t="s">
        <v>247</v>
      </c>
      <c r="D70" s="3" t="s">
        <v>302</v>
      </c>
      <c r="E70" s="3">
        <v>7.89</v>
      </c>
      <c r="F70" s="3" t="s">
        <v>403</v>
      </c>
      <c r="G70" s="5" t="s">
        <v>53</v>
      </c>
      <c r="H70" s="3" t="s">
        <v>355</v>
      </c>
      <c r="I70" s="3" t="s">
        <v>361</v>
      </c>
      <c r="J70" s="5" t="str">
        <f t="shared" si="13"/>
        <v>../imagenes/categorias/postre/pionono.jpg</v>
      </c>
      <c r="K70" s="1" t="str">
        <f t="shared" si="7"/>
        <v>"codigo":"postres-69",</v>
      </c>
      <c r="L70" s="1" t="str">
        <f t="shared" si="8"/>
        <v>"categoria":"postres",</v>
      </c>
      <c r="M70" s="1" t="str">
        <f t="shared" si="9"/>
        <v>"code":"69",</v>
      </c>
      <c r="N70" s="1" t="str">
        <f t="shared" si="10"/>
        <v>"name":"PIONONO",</v>
      </c>
      <c r="O70" s="1" t="str">
        <f t="shared" si="11"/>
        <v>"price":"7.89",</v>
      </c>
      <c r="P70" s="1" t="str">
        <f t="shared" si="12"/>
        <v>"description":"RELLENO DE MANJAR",</v>
      </c>
      <c r="Q70" s="1" t="str">
        <f t="shared" si="14"/>
        <v>"img":"../imagenes/categorias/postre/pionono.jpg"</v>
      </c>
      <c r="R70" s="1" t="str">
        <f t="shared" si="15"/>
        <v>{"codigo":"postres-69","categoria":"postres","code":"69","name":"PIONONO","price":"7.89","description":"RELLENO DE MANJAR","img":"../imagenes/categorias/postre/pionono.jpg"},</v>
      </c>
    </row>
    <row r="71" spans="1:18" x14ac:dyDescent="0.25">
      <c r="A71" s="6" t="s">
        <v>233</v>
      </c>
      <c r="B71" s="3" t="s">
        <v>238</v>
      </c>
      <c r="C71" s="4" t="s">
        <v>248</v>
      </c>
      <c r="D71" s="3" t="s">
        <v>303</v>
      </c>
      <c r="E71" s="3">
        <v>4.32</v>
      </c>
      <c r="F71" s="3" t="s">
        <v>410</v>
      </c>
      <c r="G71" s="5" t="s">
        <v>53</v>
      </c>
      <c r="H71" s="3" t="s">
        <v>355</v>
      </c>
      <c r="I71" s="3" t="s">
        <v>362</v>
      </c>
      <c r="J71" s="5" t="str">
        <f t="shared" si="13"/>
        <v>../imagenes/categorias/postre/tamalrelleno.jpg</v>
      </c>
      <c r="K71" s="1" t="str">
        <f t="shared" si="7"/>
        <v>"codigo":"postres-70",</v>
      </c>
      <c r="L71" s="1" t="str">
        <f t="shared" si="8"/>
        <v>"categoria":"postres",</v>
      </c>
      <c r="M71" s="1" t="str">
        <f t="shared" si="9"/>
        <v>"code":"70",</v>
      </c>
      <c r="N71" s="1" t="str">
        <f t="shared" si="10"/>
        <v>"name":"TAMAL RELLENO",</v>
      </c>
      <c r="O71" s="1" t="str">
        <f t="shared" si="11"/>
        <v>"price":"4.32",</v>
      </c>
      <c r="P71" s="1" t="str">
        <f t="shared" si="12"/>
        <v>"description":"HECHO DE POLLO",</v>
      </c>
      <c r="Q71" s="1" t="str">
        <f t="shared" si="14"/>
        <v>"img":"../imagenes/categorias/postre/tamalrelleno.jpg"</v>
      </c>
      <c r="R71" s="1" t="str">
        <f t="shared" si="15"/>
        <v>{"codigo":"postres-70","categoria":"postres","code":"70","name":"TAMAL RELLENO","price":"4.32","description":"HECHO DE POLLO","img":"../imagenes/categorias/postre/tamalrelleno.jpg"},</v>
      </c>
    </row>
    <row r="72" spans="1:18" x14ac:dyDescent="0.25">
      <c r="A72" s="6" t="s">
        <v>234</v>
      </c>
      <c r="B72" s="3" t="s">
        <v>238</v>
      </c>
      <c r="C72" s="4" t="s">
        <v>249</v>
      </c>
      <c r="D72" s="3" t="s">
        <v>304</v>
      </c>
      <c r="E72" s="3">
        <v>8.99</v>
      </c>
      <c r="F72" s="3" t="s">
        <v>413</v>
      </c>
      <c r="G72" s="5" t="s">
        <v>53</v>
      </c>
      <c r="H72" s="3" t="s">
        <v>355</v>
      </c>
      <c r="I72" s="3" t="s">
        <v>447</v>
      </c>
      <c r="J72" s="5" t="str">
        <f t="shared" si="13"/>
        <v>../imagenes/categorias/postre/tortacapuchino.png</v>
      </c>
      <c r="K72" s="1" t="str">
        <f t="shared" si="7"/>
        <v>"codigo":"postres-71",</v>
      </c>
      <c r="L72" s="1" t="str">
        <f t="shared" si="8"/>
        <v>"categoria":"postres",</v>
      </c>
      <c r="M72" s="1" t="str">
        <f t="shared" si="9"/>
        <v>"code":"71",</v>
      </c>
      <c r="N72" s="1" t="str">
        <f t="shared" si="10"/>
        <v>"name":"TORTA CAPUCHINO",</v>
      </c>
      <c r="O72" s="1" t="str">
        <f t="shared" si="11"/>
        <v>"price":"8.99",</v>
      </c>
      <c r="P72" s="1" t="str">
        <f t="shared" si="12"/>
        <v>"description":"CHOCOLATE",</v>
      </c>
      <c r="Q72" s="1" t="str">
        <f t="shared" si="14"/>
        <v>"img":"../imagenes/categorias/postre/tortacapuchino.png"</v>
      </c>
      <c r="R72" s="1" t="str">
        <f t="shared" si="15"/>
        <v>{"codigo":"postres-71","categoria":"postres","code":"71","name":"TORTA CAPUCHINO","price":"8.99","description":"CHOCOLATE","img":"../imagenes/categorias/postre/tortacapuchino.png"},</v>
      </c>
    </row>
    <row r="73" spans="1:18" x14ac:dyDescent="0.25">
      <c r="A73" s="6" t="s">
        <v>235</v>
      </c>
      <c r="B73" s="3" t="s">
        <v>238</v>
      </c>
      <c r="C73" s="4" t="s">
        <v>250</v>
      </c>
      <c r="D73" s="3" t="s">
        <v>305</v>
      </c>
      <c r="E73" s="3">
        <v>7.59</v>
      </c>
      <c r="F73" s="3" t="s">
        <v>412</v>
      </c>
      <c r="G73" s="5" t="s">
        <v>53</v>
      </c>
      <c r="H73" s="3" t="s">
        <v>355</v>
      </c>
      <c r="I73" s="3" t="s">
        <v>363</v>
      </c>
      <c r="J73" s="5" t="str">
        <f t="shared" si="13"/>
        <v>../imagenes/categorias/postre/tortahelada.jpg</v>
      </c>
      <c r="K73" s="1" t="str">
        <f t="shared" si="7"/>
        <v>"codigo":"postres-72",</v>
      </c>
      <c r="L73" s="1" t="str">
        <f t="shared" si="8"/>
        <v>"categoria":"postres",</v>
      </c>
      <c r="M73" s="1" t="str">
        <f t="shared" si="9"/>
        <v>"code":"72",</v>
      </c>
      <c r="N73" s="1" t="str">
        <f t="shared" si="10"/>
        <v>"name":"TORTA HELADA",</v>
      </c>
      <c r="O73" s="1" t="str">
        <f t="shared" si="11"/>
        <v>"price":"7.59",</v>
      </c>
      <c r="P73" s="1" t="str">
        <f t="shared" si="12"/>
        <v>"description":"GELATINA + FLAN ",</v>
      </c>
      <c r="Q73" s="1" t="str">
        <f t="shared" si="14"/>
        <v>"img":"../imagenes/categorias/postre/tortahelada.jpg"</v>
      </c>
      <c r="R73" s="1" t="str">
        <f t="shared" si="15"/>
        <v>{"codigo":"postres-72","categoria":"postres","code":"72","name":"TORTA HELADA","price":"7.59","description":"GELATINA + FLAN ","img":"../imagenes/categorias/postre/tortahelada.jpg"},</v>
      </c>
    </row>
    <row r="74" spans="1:18" x14ac:dyDescent="0.25">
      <c r="A74" s="6" t="s">
        <v>236</v>
      </c>
      <c r="B74" s="3" t="s">
        <v>238</v>
      </c>
      <c r="C74" s="4" t="s">
        <v>251</v>
      </c>
      <c r="D74" s="3" t="s">
        <v>306</v>
      </c>
      <c r="E74" s="3">
        <v>6.69</v>
      </c>
      <c r="F74" s="3" t="s">
        <v>414</v>
      </c>
      <c r="G74" s="5" t="s">
        <v>53</v>
      </c>
      <c r="H74" s="3" t="s">
        <v>355</v>
      </c>
      <c r="I74" s="3" t="s">
        <v>364</v>
      </c>
      <c r="J74" s="5" t="str">
        <f t="shared" si="13"/>
        <v>../imagenes/categorias/postre/tostada.jpg</v>
      </c>
      <c r="K74" s="1" t="str">
        <f t="shared" si="7"/>
        <v>"codigo":"postres-73",</v>
      </c>
      <c r="L74" s="1" t="str">
        <f t="shared" si="8"/>
        <v>"categoria":"postres",</v>
      </c>
      <c r="M74" s="1" t="str">
        <f t="shared" si="9"/>
        <v>"code":"73",</v>
      </c>
      <c r="N74" s="1" t="str">
        <f t="shared" si="10"/>
        <v>"name":"TOSTADA",</v>
      </c>
      <c r="O74" s="1" t="str">
        <f t="shared" si="11"/>
        <v>"price":"6.69",</v>
      </c>
      <c r="P74" s="1" t="str">
        <f t="shared" si="12"/>
        <v>"description":"CRUJIENTES AL COMER",</v>
      </c>
      <c r="Q74" s="1" t="str">
        <f t="shared" si="14"/>
        <v>"img":"../imagenes/categorias/postre/tostada.jpg"</v>
      </c>
      <c r="R74" s="1" t="str">
        <f t="shared" si="15"/>
        <v>{"codigo":"postres-73","categoria":"postres","code":"73","name":"TOSTADA","price":"6.69","description":"CRUJIENTES AL COMER","img":"../imagenes/categorias/postre/tostada.jpg"},</v>
      </c>
    </row>
    <row r="75" spans="1:18" x14ac:dyDescent="0.25">
      <c r="A75" s="6" t="s">
        <v>237</v>
      </c>
      <c r="B75" s="3" t="s">
        <v>238</v>
      </c>
      <c r="C75" s="4" t="s">
        <v>252</v>
      </c>
      <c r="D75" s="3" t="s">
        <v>307</v>
      </c>
      <c r="E75" s="3">
        <v>7.99</v>
      </c>
      <c r="F75" s="3" t="s">
        <v>415</v>
      </c>
      <c r="G75" s="5" t="s">
        <v>53</v>
      </c>
      <c r="H75" s="3" t="s">
        <v>355</v>
      </c>
      <c r="I75" s="3" t="s">
        <v>366</v>
      </c>
      <c r="J75" s="5" t="str">
        <f t="shared" si="13"/>
        <v>../imagenes/categorias/postre/pizza.jpg</v>
      </c>
      <c r="K75" s="1" t="str">
        <f t="shared" si="7"/>
        <v>"codigo":"postres-74",</v>
      </c>
      <c r="L75" s="1" t="str">
        <f t="shared" si="8"/>
        <v>"categoria":"postres",</v>
      </c>
      <c r="M75" s="1" t="str">
        <f t="shared" si="9"/>
        <v>"code":"74",</v>
      </c>
      <c r="N75" s="1" t="str">
        <f t="shared" si="10"/>
        <v>"name":"PIZZA",</v>
      </c>
      <c r="O75" s="1" t="str">
        <f t="shared" si="11"/>
        <v>"price":"7.99",</v>
      </c>
      <c r="P75" s="1" t="str">
        <f t="shared" si="12"/>
        <v>"description":"PEPERONI",</v>
      </c>
      <c r="Q75" s="1" t="str">
        <f t="shared" si="14"/>
        <v>"img":"../imagenes/categorias/postre/pizza.jpg"</v>
      </c>
      <c r="R75" s="1" t="str">
        <f t="shared" si="15"/>
        <v>{"codigo":"postres-74","categoria":"postres","code":"74","name":"PIZZA","price":"7.99","description":"PEPERONI","img":"../imagenes/categorias/postre/pizza.jpg"},</v>
      </c>
    </row>
    <row r="76" spans="1:18" x14ac:dyDescent="0.25">
      <c r="A76" s="6" t="s">
        <v>439</v>
      </c>
      <c r="B76" s="3" t="s">
        <v>273</v>
      </c>
      <c r="C76" s="4" t="s">
        <v>253</v>
      </c>
      <c r="D76" s="3" t="s">
        <v>308</v>
      </c>
      <c r="E76" s="3">
        <v>3.99</v>
      </c>
      <c r="F76" s="3" t="s">
        <v>416</v>
      </c>
      <c r="G76" s="5" t="s">
        <v>53</v>
      </c>
      <c r="H76" s="3" t="s">
        <v>356</v>
      </c>
      <c r="I76" s="3" t="s">
        <v>367</v>
      </c>
      <c r="J76" s="5" t="str">
        <f t="shared" si="13"/>
        <v>../imagenes/categorias/quesoyfiambres/aceitunabotija.jpg</v>
      </c>
      <c r="K76" s="1" t="str">
        <f t="shared" si="7"/>
        <v>"codigo":"quesos-75",</v>
      </c>
      <c r="L76" s="1" t="str">
        <f t="shared" si="8"/>
        <v>"categoria":"quesos",</v>
      </c>
      <c r="M76" s="1" t="str">
        <f t="shared" si="9"/>
        <v>"code":"75",</v>
      </c>
      <c r="N76" s="1" t="str">
        <f t="shared" si="10"/>
        <v>"name":"ACEITUNA BOTIJA",</v>
      </c>
      <c r="O76" s="1" t="str">
        <f t="shared" si="11"/>
        <v>"price":"3.99",</v>
      </c>
      <c r="P76" s="1" t="str">
        <f t="shared" si="12"/>
        <v>"description":"100 GR",</v>
      </c>
      <c r="Q76" s="1" t="str">
        <f t="shared" si="14"/>
        <v>"img":"../imagenes/categorias/quesoyfiambres/aceitunabotija.jpg"</v>
      </c>
      <c r="R76" s="1" t="str">
        <f t="shared" si="15"/>
        <v>{"codigo":"quesos-75","categoria":"quesos","code":"75","name":"ACEITUNA BOTIJA","price":"3.99","description":"100 GR","img":"../imagenes/categorias/quesoyfiambres/aceitunabotija.jpg"},</v>
      </c>
    </row>
    <row r="77" spans="1:18" x14ac:dyDescent="0.25">
      <c r="A77" s="6" t="s">
        <v>440</v>
      </c>
      <c r="B77" s="3" t="s">
        <v>273</v>
      </c>
      <c r="C77" s="4" t="s">
        <v>254</v>
      </c>
      <c r="D77" s="3" t="s">
        <v>309</v>
      </c>
      <c r="E77" s="3">
        <v>5.99</v>
      </c>
      <c r="F77" s="3" t="s">
        <v>417</v>
      </c>
      <c r="G77" s="5" t="s">
        <v>53</v>
      </c>
      <c r="H77" s="3" t="s">
        <v>356</v>
      </c>
      <c r="I77" s="3" t="s">
        <v>368</v>
      </c>
      <c r="J77" s="5" t="str">
        <f t="shared" si="13"/>
        <v>../imagenes/categorias/quesoyfiambres/aceitunaverde.jpg</v>
      </c>
      <c r="K77" s="1" t="str">
        <f t="shared" si="7"/>
        <v>"codigo":"quesos-76",</v>
      </c>
      <c r="L77" s="1" t="str">
        <f t="shared" si="8"/>
        <v>"categoria":"quesos",</v>
      </c>
      <c r="M77" s="1" t="str">
        <f t="shared" si="9"/>
        <v>"code":"76",</v>
      </c>
      <c r="N77" s="1" t="str">
        <f t="shared" si="10"/>
        <v>"name":"ACEITUNA VERDE",</v>
      </c>
      <c r="O77" s="1" t="str">
        <f t="shared" si="11"/>
        <v>"price":"5.99",</v>
      </c>
      <c r="P77" s="1" t="str">
        <f t="shared" si="12"/>
        <v>"description":"200 GR",</v>
      </c>
      <c r="Q77" s="1" t="str">
        <f t="shared" si="14"/>
        <v>"img":"../imagenes/categorias/quesoyfiambres/aceitunaverde.jpg"</v>
      </c>
      <c r="R77" s="1" t="str">
        <f t="shared" si="15"/>
        <v>{"codigo":"quesos-76","categoria":"quesos","code":"76","name":"ACEITUNA VERDE","price":"5.99","description":"200 GR","img":"../imagenes/categorias/quesoyfiambres/aceitunaverde.jpg"},</v>
      </c>
    </row>
    <row r="78" spans="1:18" x14ac:dyDescent="0.25">
      <c r="A78" s="6" t="s">
        <v>441</v>
      </c>
      <c r="B78" s="3" t="s">
        <v>273</v>
      </c>
      <c r="C78" s="4" t="s">
        <v>255</v>
      </c>
      <c r="D78" s="3" t="s">
        <v>310</v>
      </c>
      <c r="E78" s="3">
        <v>4.5</v>
      </c>
      <c r="F78" s="3" t="s">
        <v>418</v>
      </c>
      <c r="G78" s="5" t="s">
        <v>53</v>
      </c>
      <c r="H78" s="3" t="s">
        <v>356</v>
      </c>
      <c r="I78" s="3" t="s">
        <v>369</v>
      </c>
      <c r="J78" s="5" t="str">
        <f t="shared" si="13"/>
        <v>../imagenes/categorias/quesoyfiambres/ajomolido.jpg</v>
      </c>
      <c r="K78" s="1" t="str">
        <f t="shared" si="7"/>
        <v>"codigo":"quesos-77",</v>
      </c>
      <c r="L78" s="1" t="str">
        <f t="shared" si="8"/>
        <v>"categoria":"quesos",</v>
      </c>
      <c r="M78" s="1" t="str">
        <f t="shared" si="9"/>
        <v>"code":"77",</v>
      </c>
      <c r="N78" s="1" t="str">
        <f t="shared" si="10"/>
        <v>"name":"AJO MOLIDO",</v>
      </c>
      <c r="O78" s="1" t="str">
        <f t="shared" si="11"/>
        <v>"price":"4.5",</v>
      </c>
      <c r="P78" s="1" t="str">
        <f t="shared" si="12"/>
        <v>"description":" 1 ENVASE",</v>
      </c>
      <c r="Q78" s="1" t="str">
        <f t="shared" si="14"/>
        <v>"img":"../imagenes/categorias/quesoyfiambres/ajomolido.jpg"</v>
      </c>
      <c r="R78" s="1" t="str">
        <f t="shared" si="15"/>
        <v>{"codigo":"quesos-77","categoria":"quesos","code":"77","name":"AJO MOLIDO","price":"4.5","description":" 1 ENVASE","img":"../imagenes/categorias/quesoyfiambres/ajomolido.jpg"},</v>
      </c>
    </row>
    <row r="79" spans="1:18" x14ac:dyDescent="0.25">
      <c r="A79" s="6" t="s">
        <v>442</v>
      </c>
      <c r="B79" s="3" t="s">
        <v>273</v>
      </c>
      <c r="C79" s="4" t="s">
        <v>256</v>
      </c>
      <c r="D79" s="3" t="s">
        <v>311</v>
      </c>
      <c r="E79" s="3">
        <v>15.89</v>
      </c>
      <c r="F79" s="3" t="s">
        <v>389</v>
      </c>
      <c r="G79" s="5" t="s">
        <v>53</v>
      </c>
      <c r="H79" s="3" t="s">
        <v>356</v>
      </c>
      <c r="I79" s="3" t="s">
        <v>370</v>
      </c>
      <c r="J79" s="5" t="str">
        <f t="shared" si="13"/>
        <v>../imagenes/categorias/quesoyfiambres/cabanosi.jpg</v>
      </c>
      <c r="K79" s="1" t="str">
        <f t="shared" si="7"/>
        <v>"codigo":"quesos-78",</v>
      </c>
      <c r="L79" s="1" t="str">
        <f t="shared" si="8"/>
        <v>"categoria":"quesos",</v>
      </c>
      <c r="M79" s="1" t="str">
        <f t="shared" si="9"/>
        <v>"code":"78",</v>
      </c>
      <c r="N79" s="1" t="str">
        <f t="shared" si="10"/>
        <v>"name":"CABANOSI",</v>
      </c>
      <c r="O79" s="1" t="str">
        <f t="shared" si="11"/>
        <v>"price":"15.89",</v>
      </c>
      <c r="P79" s="1" t="str">
        <f t="shared" si="12"/>
        <v>"description":"PORCION",</v>
      </c>
      <c r="Q79" s="1" t="str">
        <f t="shared" si="14"/>
        <v>"img":"../imagenes/categorias/quesoyfiambres/cabanosi.jpg"</v>
      </c>
      <c r="R79" s="1" t="str">
        <f t="shared" si="15"/>
        <v>{"codigo":"quesos-78","categoria":"quesos","code":"78","name":"CABANOSI","price":"15.89","description":"PORCION","img":"../imagenes/categorias/quesoyfiambres/cabanosi.jpg"},</v>
      </c>
    </row>
    <row r="80" spans="1:18" x14ac:dyDescent="0.25">
      <c r="A80" s="6" t="s">
        <v>443</v>
      </c>
      <c r="B80" s="3" t="s">
        <v>273</v>
      </c>
      <c r="C80" s="4" t="s">
        <v>257</v>
      </c>
      <c r="D80" s="3" t="s">
        <v>312</v>
      </c>
      <c r="E80" s="3">
        <v>6.64</v>
      </c>
      <c r="F80" s="3" t="s">
        <v>389</v>
      </c>
      <c r="G80" s="5" t="s">
        <v>53</v>
      </c>
      <c r="H80" s="3" t="s">
        <v>356</v>
      </c>
      <c r="I80" s="3" t="s">
        <v>371</v>
      </c>
      <c r="J80" s="5" t="str">
        <f t="shared" si="13"/>
        <v>../imagenes/categorias/quesoyfiambres/chicharron.jpg</v>
      </c>
      <c r="K80" s="1" t="str">
        <f t="shared" si="7"/>
        <v>"codigo":"quesos-79",</v>
      </c>
      <c r="L80" s="1" t="str">
        <f t="shared" si="8"/>
        <v>"categoria":"quesos",</v>
      </c>
      <c r="M80" s="1" t="str">
        <f t="shared" si="9"/>
        <v>"code":"79",</v>
      </c>
      <c r="N80" s="1" t="str">
        <f t="shared" si="10"/>
        <v>"name":"CHICHARRON",</v>
      </c>
      <c r="O80" s="1" t="str">
        <f t="shared" si="11"/>
        <v>"price":"6.64",</v>
      </c>
      <c r="P80" s="1" t="str">
        <f t="shared" si="12"/>
        <v>"description":"PORCION",</v>
      </c>
      <c r="Q80" s="1" t="str">
        <f t="shared" si="14"/>
        <v>"img":"../imagenes/categorias/quesoyfiambres/chicharron.jpg"</v>
      </c>
      <c r="R80" s="1" t="str">
        <f t="shared" si="15"/>
        <v>{"codigo":"quesos-79","categoria":"quesos","code":"79","name":"CHICHARRON","price":"6.64","description":"PORCION","img":"../imagenes/categorias/quesoyfiambres/chicharron.jpg"},</v>
      </c>
    </row>
    <row r="81" spans="1:18" x14ac:dyDescent="0.25">
      <c r="A81" s="6" t="s">
        <v>444</v>
      </c>
      <c r="B81" s="3" t="s">
        <v>273</v>
      </c>
      <c r="C81" s="4" t="s">
        <v>258</v>
      </c>
      <c r="D81" s="3" t="s">
        <v>313</v>
      </c>
      <c r="E81" s="3">
        <v>10.99</v>
      </c>
      <c r="F81" s="3" t="s">
        <v>419</v>
      </c>
      <c r="G81" s="5" t="s">
        <v>53</v>
      </c>
      <c r="H81" s="3" t="s">
        <v>356</v>
      </c>
      <c r="I81" s="3" t="s">
        <v>372</v>
      </c>
      <c r="J81" s="5" t="str">
        <f t="shared" si="13"/>
        <v>../imagenes/categorias/quesoyfiambres/chimichurri.jpg</v>
      </c>
      <c r="K81" s="1" t="str">
        <f t="shared" si="7"/>
        <v>"codigo":"quesos-80",</v>
      </c>
      <c r="L81" s="1" t="str">
        <f t="shared" si="8"/>
        <v>"categoria":"quesos",</v>
      </c>
      <c r="M81" s="1" t="str">
        <f t="shared" si="9"/>
        <v>"code":"80",</v>
      </c>
      <c r="N81" s="1" t="str">
        <f t="shared" si="10"/>
        <v>"name":"CHIMICHURRI",</v>
      </c>
      <c r="O81" s="1" t="str">
        <f t="shared" si="11"/>
        <v>"price":"10.99",</v>
      </c>
      <c r="P81" s="1" t="str">
        <f t="shared" si="12"/>
        <v>"description":"1 ENVASE",</v>
      </c>
      <c r="Q81" s="1" t="str">
        <f t="shared" si="14"/>
        <v>"img":"../imagenes/categorias/quesoyfiambres/chimichurri.jpg"</v>
      </c>
      <c r="R81" s="1" t="str">
        <f t="shared" si="15"/>
        <v>{"codigo":"quesos-80","categoria":"quesos","code":"80","name":"CHIMICHURRI","price":"10.99","description":"1 ENVASE","img":"../imagenes/categorias/quesoyfiambres/chimichurri.jpg"},</v>
      </c>
    </row>
    <row r="82" spans="1:18" x14ac:dyDescent="0.25">
      <c r="A82" s="6" t="s">
        <v>259</v>
      </c>
      <c r="B82" s="3" t="s">
        <v>273</v>
      </c>
      <c r="C82" s="4" t="s">
        <v>274</v>
      </c>
      <c r="D82" s="3" t="s">
        <v>314</v>
      </c>
      <c r="E82" s="3">
        <v>4.99</v>
      </c>
      <c r="F82" s="3" t="s">
        <v>423</v>
      </c>
      <c r="G82" s="5" t="s">
        <v>53</v>
      </c>
      <c r="H82" s="3" t="s">
        <v>356</v>
      </c>
      <c r="I82" s="3" t="s">
        <v>373</v>
      </c>
      <c r="J82" s="5" t="str">
        <f t="shared" si="13"/>
        <v>../imagenes/categorias/quesoyfiambres/choribrasa.jpg</v>
      </c>
      <c r="K82" s="1" t="str">
        <f t="shared" si="7"/>
        <v>"codigo":"quesos-81",</v>
      </c>
      <c r="L82" s="1" t="str">
        <f t="shared" si="8"/>
        <v>"categoria":"quesos",</v>
      </c>
      <c r="M82" s="1" t="str">
        <f t="shared" si="9"/>
        <v>"code":"81",</v>
      </c>
      <c r="N82" s="1" t="str">
        <f t="shared" si="10"/>
        <v>"name":"CHORIBRASA",</v>
      </c>
      <c r="O82" s="1" t="str">
        <f t="shared" si="11"/>
        <v>"price":"4.99",</v>
      </c>
      <c r="P82" s="1" t="str">
        <f t="shared" si="12"/>
        <v>"description":"UNIDAD - 3 UNIDADES",</v>
      </c>
      <c r="Q82" s="1" t="str">
        <f t="shared" si="14"/>
        <v>"img":"../imagenes/categorias/quesoyfiambres/choribrasa.jpg"</v>
      </c>
      <c r="R82" s="1" t="str">
        <f t="shared" si="15"/>
        <v>{"codigo":"quesos-81","categoria":"quesos","code":"81","name":"CHORIBRASA","price":"4.99","description":"UNIDAD - 3 UNIDADES","img":"../imagenes/categorias/quesoyfiambres/choribrasa.jpg"},</v>
      </c>
    </row>
    <row r="83" spans="1:18" x14ac:dyDescent="0.25">
      <c r="A83" s="6" t="s">
        <v>260</v>
      </c>
      <c r="B83" s="3" t="s">
        <v>273</v>
      </c>
      <c r="C83" s="4" t="s">
        <v>275</v>
      </c>
      <c r="D83" s="3" t="s">
        <v>315</v>
      </c>
      <c r="E83" s="3">
        <v>3.54</v>
      </c>
      <c r="F83" s="3" t="s">
        <v>422</v>
      </c>
      <c r="G83" s="5" t="s">
        <v>53</v>
      </c>
      <c r="H83" s="3" t="s">
        <v>356</v>
      </c>
      <c r="I83" s="3" t="s">
        <v>374</v>
      </c>
      <c r="J83" s="5" t="str">
        <f t="shared" si="13"/>
        <v>../imagenes/categorias/quesoyfiambres/chorizo.jpg</v>
      </c>
      <c r="K83" s="1" t="str">
        <f t="shared" si="7"/>
        <v>"codigo":"quesos-82",</v>
      </c>
      <c r="L83" s="1" t="str">
        <f t="shared" si="8"/>
        <v>"categoria":"quesos",</v>
      </c>
      <c r="M83" s="1" t="str">
        <f t="shared" si="9"/>
        <v>"code":"82",</v>
      </c>
      <c r="N83" s="1" t="str">
        <f t="shared" si="10"/>
        <v>"name":"CHORIZO",</v>
      </c>
      <c r="O83" s="1" t="str">
        <f t="shared" si="11"/>
        <v>"price":"3.54",</v>
      </c>
      <c r="P83" s="1" t="str">
        <f t="shared" si="12"/>
        <v>"description":"PAQUETE - 4 UNIDADES",</v>
      </c>
      <c r="Q83" s="1" t="str">
        <f t="shared" si="14"/>
        <v>"img":"../imagenes/categorias/quesoyfiambres/chorizo.jpg"</v>
      </c>
      <c r="R83" s="1" t="str">
        <f t="shared" si="15"/>
        <v>{"codigo":"quesos-82","categoria":"quesos","code":"82","name":"CHORIZO","price":"3.54","description":"PAQUETE - 4 UNIDADES","img":"../imagenes/categorias/quesoyfiambres/chorizo.jpg"},</v>
      </c>
    </row>
    <row r="84" spans="1:18" x14ac:dyDescent="0.25">
      <c r="A84" s="6" t="s">
        <v>261</v>
      </c>
      <c r="B84" s="3" t="s">
        <v>273</v>
      </c>
      <c r="C84" s="4" t="s">
        <v>276</v>
      </c>
      <c r="D84" s="3" t="s">
        <v>316</v>
      </c>
      <c r="E84" s="3">
        <v>4.25</v>
      </c>
      <c r="F84" s="3" t="s">
        <v>401</v>
      </c>
      <c r="G84" s="5" t="s">
        <v>53</v>
      </c>
      <c r="H84" s="3" t="s">
        <v>356</v>
      </c>
      <c r="I84" s="3" t="s">
        <v>375</v>
      </c>
      <c r="J84" s="5" t="str">
        <f t="shared" si="13"/>
        <v>../imagenes/categorias/quesoyfiambres/jamonada.jpg</v>
      </c>
      <c r="K84" s="1" t="str">
        <f t="shared" si="7"/>
        <v>"codigo":"quesos-83",</v>
      </c>
      <c r="L84" s="1" t="str">
        <f t="shared" si="8"/>
        <v>"categoria":"quesos",</v>
      </c>
      <c r="M84" s="1" t="str">
        <f t="shared" si="9"/>
        <v>"code":"83",</v>
      </c>
      <c r="N84" s="1" t="str">
        <f t="shared" si="10"/>
        <v>"name":"JAMONADA",</v>
      </c>
      <c r="O84" s="1" t="str">
        <f t="shared" si="11"/>
        <v>"price":"4.25",</v>
      </c>
      <c r="P84" s="1" t="str">
        <f t="shared" si="12"/>
        <v>"description":"UNIDAD",</v>
      </c>
      <c r="Q84" s="1" t="str">
        <f t="shared" si="14"/>
        <v>"img":"../imagenes/categorias/quesoyfiambres/jamonada.jpg"</v>
      </c>
      <c r="R84" s="1" t="str">
        <f t="shared" si="15"/>
        <v>{"codigo":"quesos-83","categoria":"quesos","code":"83","name":"JAMONADA","price":"4.25","description":"UNIDAD","img":"../imagenes/categorias/quesoyfiambres/jamonada.jpg"},</v>
      </c>
    </row>
    <row r="85" spans="1:18" x14ac:dyDescent="0.25">
      <c r="A85" s="6" t="s">
        <v>262</v>
      </c>
      <c r="B85" s="3" t="s">
        <v>273</v>
      </c>
      <c r="C85" s="4" t="s">
        <v>277</v>
      </c>
      <c r="D85" s="3" t="s">
        <v>318</v>
      </c>
      <c r="E85" s="3">
        <v>2.29</v>
      </c>
      <c r="F85" s="3" t="s">
        <v>401</v>
      </c>
      <c r="G85" s="5" t="s">
        <v>53</v>
      </c>
      <c r="H85" s="3" t="s">
        <v>356</v>
      </c>
      <c r="I85" s="3" t="s">
        <v>376</v>
      </c>
      <c r="J85" s="5" t="str">
        <f t="shared" si="13"/>
        <v>../imagenes/categorias/quesoyfiambres/jamoningles.jpg</v>
      </c>
      <c r="K85" s="1" t="str">
        <f t="shared" ref="K85:K95" si="16">""""&amp;A$1&amp;""":"""&amp;A85&amp;""","</f>
        <v>"codigo":"quesos-84",</v>
      </c>
      <c r="L85" s="1" t="str">
        <f t="shared" si="8"/>
        <v>"categoria":"quesos",</v>
      </c>
      <c r="M85" s="1" t="str">
        <f t="shared" si="9"/>
        <v>"code":"84",</v>
      </c>
      <c r="N85" s="1" t="str">
        <f t="shared" si="10"/>
        <v>"name":"JAMON INGLES",</v>
      </c>
      <c r="O85" s="1" t="str">
        <f t="shared" si="11"/>
        <v>"price":"2.29",</v>
      </c>
      <c r="P85" s="1" t="str">
        <f t="shared" si="12"/>
        <v>"description":"UNIDAD",</v>
      </c>
      <c r="Q85" s="1" t="str">
        <f t="shared" si="14"/>
        <v>"img":"../imagenes/categorias/quesoyfiambres/jamoningles.jpg"</v>
      </c>
      <c r="R85" s="1" t="str">
        <f t="shared" si="15"/>
        <v>{"codigo":"quesos-84","categoria":"quesos","code":"84","name":"JAMON INGLES","price":"2.29","description":"UNIDAD","img":"../imagenes/categorias/quesoyfiambres/jamoningles.jpg"},</v>
      </c>
    </row>
    <row r="86" spans="1:18" x14ac:dyDescent="0.25">
      <c r="A86" s="6" t="s">
        <v>263</v>
      </c>
      <c r="B86" s="3" t="s">
        <v>273</v>
      </c>
      <c r="C86" s="4" t="s">
        <v>278</v>
      </c>
      <c r="D86" s="3" t="s">
        <v>317</v>
      </c>
      <c r="E86" s="3">
        <v>8.99</v>
      </c>
      <c r="F86" s="3" t="s">
        <v>401</v>
      </c>
      <c r="G86" s="5" t="s">
        <v>53</v>
      </c>
      <c r="H86" s="3" t="s">
        <v>356</v>
      </c>
      <c r="I86" s="3" t="s">
        <v>377</v>
      </c>
      <c r="J86" s="5" t="str">
        <f t="shared" si="13"/>
        <v>../imagenes/categorias/quesoyfiambres/jamonpavita.jpg</v>
      </c>
      <c r="K86" s="1" t="str">
        <f t="shared" si="16"/>
        <v>"codigo":"quesos-85",</v>
      </c>
      <c r="L86" s="1" t="str">
        <f t="shared" si="8"/>
        <v>"categoria":"quesos",</v>
      </c>
      <c r="M86" s="1" t="str">
        <f t="shared" si="9"/>
        <v>"code":"85",</v>
      </c>
      <c r="N86" s="1" t="str">
        <f t="shared" si="10"/>
        <v>"name":"JAMON PAVITA",</v>
      </c>
      <c r="O86" s="1" t="str">
        <f t="shared" si="11"/>
        <v>"price":"8.99",</v>
      </c>
      <c r="P86" s="1" t="str">
        <f t="shared" si="12"/>
        <v>"description":"UNIDAD",</v>
      </c>
      <c r="Q86" s="1" t="str">
        <f t="shared" si="14"/>
        <v>"img":"../imagenes/categorias/quesoyfiambres/jamonpavita.jpg"</v>
      </c>
      <c r="R86" s="1" t="str">
        <f t="shared" si="15"/>
        <v>{"codigo":"quesos-85","categoria":"quesos","code":"85","name":"JAMON PAVITA","price":"8.99","description":"UNIDAD","img":"../imagenes/categorias/quesoyfiambres/jamonpavita.jpg"},</v>
      </c>
    </row>
    <row r="87" spans="1:18" x14ac:dyDescent="0.25">
      <c r="A87" s="6" t="s">
        <v>264</v>
      </c>
      <c r="B87" s="3" t="s">
        <v>273</v>
      </c>
      <c r="C87" s="4" t="s">
        <v>279</v>
      </c>
      <c r="D87" s="3" t="s">
        <v>319</v>
      </c>
      <c r="E87" s="3">
        <v>3.2</v>
      </c>
      <c r="F87" s="3" t="s">
        <v>401</v>
      </c>
      <c r="G87" s="5" t="s">
        <v>53</v>
      </c>
      <c r="H87" s="3" t="s">
        <v>356</v>
      </c>
      <c r="I87" s="3" t="s">
        <v>378</v>
      </c>
      <c r="J87" s="5" t="str">
        <f t="shared" si="13"/>
        <v>../imagenes/categorias/quesoyfiambres/jamonpizza.jpg</v>
      </c>
      <c r="K87" s="1" t="str">
        <f t="shared" si="16"/>
        <v>"codigo":"quesos-86",</v>
      </c>
      <c r="L87" s="1" t="str">
        <f t="shared" si="8"/>
        <v>"categoria":"quesos",</v>
      </c>
      <c r="M87" s="1" t="str">
        <f t="shared" si="9"/>
        <v>"code":"86",</v>
      </c>
      <c r="N87" s="1" t="str">
        <f t="shared" si="10"/>
        <v>"name":"JAMON PIZZA",</v>
      </c>
      <c r="O87" s="1" t="str">
        <f t="shared" si="11"/>
        <v>"price":"3.2",</v>
      </c>
      <c r="P87" s="1" t="str">
        <f t="shared" si="12"/>
        <v>"description":"UNIDAD",</v>
      </c>
      <c r="Q87" s="1" t="str">
        <f t="shared" si="14"/>
        <v>"img":"../imagenes/categorias/quesoyfiambres/jamonpizza.jpg"</v>
      </c>
      <c r="R87" s="1" t="str">
        <f t="shared" si="15"/>
        <v>{"codigo":"quesos-86","categoria":"quesos","code":"86","name":"JAMON PIZZA","price":"3.2","description":"UNIDAD","img":"../imagenes/categorias/quesoyfiambres/jamonpizza.jpg"},</v>
      </c>
    </row>
    <row r="88" spans="1:18" x14ac:dyDescent="0.25">
      <c r="A88" s="6" t="s">
        <v>265</v>
      </c>
      <c r="B88" s="3" t="s">
        <v>273</v>
      </c>
      <c r="C88" s="4" t="s">
        <v>280</v>
      </c>
      <c r="D88" s="3" t="s">
        <v>320</v>
      </c>
      <c r="E88" s="3">
        <v>5.99</v>
      </c>
      <c r="F88" s="3" t="s">
        <v>389</v>
      </c>
      <c r="G88" s="5" t="s">
        <v>53</v>
      </c>
      <c r="H88" s="3" t="s">
        <v>356</v>
      </c>
      <c r="I88" s="3" t="s">
        <v>379</v>
      </c>
      <c r="J88" s="5" t="str">
        <f t="shared" si="13"/>
        <v>../imagenes/categorias/quesoyfiambres/lomitoiberico.jpg</v>
      </c>
      <c r="K88" s="1" t="str">
        <f t="shared" si="16"/>
        <v>"codigo":"quesos-87",</v>
      </c>
      <c r="L88" s="1" t="str">
        <f t="shared" si="8"/>
        <v>"categoria":"quesos",</v>
      </c>
      <c r="M88" s="1" t="str">
        <f t="shared" si="9"/>
        <v>"code":"87",</v>
      </c>
      <c r="N88" s="1" t="str">
        <f t="shared" si="10"/>
        <v>"name":"LOMITO IBERICO",</v>
      </c>
      <c r="O88" s="1" t="str">
        <f t="shared" si="11"/>
        <v>"price":"5.99",</v>
      </c>
      <c r="P88" s="1" t="str">
        <f t="shared" si="12"/>
        <v>"description":"PORCION",</v>
      </c>
      <c r="Q88" s="1" t="str">
        <f t="shared" si="14"/>
        <v>"img":"../imagenes/categorias/quesoyfiambres/lomitoiberico.jpg"</v>
      </c>
      <c r="R88" s="1" t="str">
        <f t="shared" si="15"/>
        <v>{"codigo":"quesos-87","categoria":"quesos","code":"87","name":"LOMITO IBERICO","price":"5.99","description":"PORCION","img":"../imagenes/categorias/quesoyfiambres/lomitoiberico.jpg"},</v>
      </c>
    </row>
    <row r="89" spans="1:18" x14ac:dyDescent="0.25">
      <c r="A89" s="6" t="s">
        <v>266</v>
      </c>
      <c r="B89" s="3" t="s">
        <v>273</v>
      </c>
      <c r="C89" s="4" t="s">
        <v>281</v>
      </c>
      <c r="D89" s="3" t="s">
        <v>321</v>
      </c>
      <c r="E89" s="3">
        <v>3.99</v>
      </c>
      <c r="F89" s="3" t="s">
        <v>389</v>
      </c>
      <c r="G89" s="5" t="s">
        <v>53</v>
      </c>
      <c r="H89" s="3" t="s">
        <v>356</v>
      </c>
      <c r="I89" s="3" t="s">
        <v>380</v>
      </c>
      <c r="J89" s="5" t="str">
        <f t="shared" si="13"/>
        <v>../imagenes/categorias/quesoyfiambres/mixturaverdura.jpg</v>
      </c>
      <c r="K89" s="1" t="str">
        <f t="shared" si="16"/>
        <v>"codigo":"quesos-88",</v>
      </c>
      <c r="L89" s="1" t="str">
        <f t="shared" si="8"/>
        <v>"categoria":"quesos",</v>
      </c>
      <c r="M89" s="1" t="str">
        <f t="shared" si="9"/>
        <v>"code":"88",</v>
      </c>
      <c r="N89" s="1" t="str">
        <f t="shared" si="10"/>
        <v>"name":"MIXTURA VERDURA",</v>
      </c>
      <c r="O89" s="1" t="str">
        <f t="shared" si="11"/>
        <v>"price":"3.99",</v>
      </c>
      <c r="P89" s="1" t="str">
        <f t="shared" si="12"/>
        <v>"description":"PORCION",</v>
      </c>
      <c r="Q89" s="1" t="str">
        <f t="shared" si="14"/>
        <v>"img":"../imagenes/categorias/quesoyfiambres/mixturaverdura.jpg"</v>
      </c>
      <c r="R89" s="1" t="str">
        <f t="shared" si="15"/>
        <v>{"codigo":"quesos-88","categoria":"quesos","code":"88","name":"MIXTURA VERDURA","price":"3.99","description":"PORCION","img":"../imagenes/categorias/quesoyfiambres/mixturaverdura.jpg"},</v>
      </c>
    </row>
    <row r="90" spans="1:18" x14ac:dyDescent="0.25">
      <c r="A90" s="6" t="s">
        <v>267</v>
      </c>
      <c r="B90" s="3" t="s">
        <v>273</v>
      </c>
      <c r="C90" s="4" t="s">
        <v>282</v>
      </c>
      <c r="D90" s="3" t="s">
        <v>322</v>
      </c>
      <c r="E90" s="3">
        <v>5</v>
      </c>
      <c r="F90" s="3" t="s">
        <v>420</v>
      </c>
      <c r="G90" s="5" t="s">
        <v>53</v>
      </c>
      <c r="H90" s="3" t="s">
        <v>356</v>
      </c>
      <c r="I90" s="3" t="s">
        <v>381</v>
      </c>
      <c r="J90" s="5" t="str">
        <f t="shared" si="13"/>
        <v>../imagenes/categorias/quesoyfiambres/naboencurtido.jpg</v>
      </c>
      <c r="K90" s="1" t="str">
        <f t="shared" si="16"/>
        <v>"codigo":"quesos-89",</v>
      </c>
      <c r="L90" s="1" t="str">
        <f t="shared" si="8"/>
        <v>"categoria":"quesos",</v>
      </c>
      <c r="M90" s="1" t="str">
        <f t="shared" si="9"/>
        <v>"code":"89",</v>
      </c>
      <c r="N90" s="1" t="str">
        <f t="shared" si="10"/>
        <v>"name":"NABO ENCURTIDO",</v>
      </c>
      <c r="O90" s="1" t="str">
        <f t="shared" si="11"/>
        <v>"price":"5",</v>
      </c>
      <c r="P90" s="1" t="str">
        <f t="shared" si="12"/>
        <v>"description":"DOCENA",</v>
      </c>
      <c r="Q90" s="1" t="str">
        <f t="shared" si="14"/>
        <v>"img":"../imagenes/categorias/quesoyfiambres/naboencurtido.jpg"</v>
      </c>
      <c r="R90" s="1" t="str">
        <f t="shared" si="15"/>
        <v>{"codigo":"quesos-89","categoria":"quesos","code":"89","name":"NABO ENCURTIDO","price":"5","description":"DOCENA","img":"../imagenes/categorias/quesoyfiambres/naboencurtido.jpg"},</v>
      </c>
    </row>
    <row r="91" spans="1:18" x14ac:dyDescent="0.25">
      <c r="A91" s="6" t="s">
        <v>268</v>
      </c>
      <c r="B91" s="3" t="s">
        <v>273</v>
      </c>
      <c r="C91" s="4" t="s">
        <v>283</v>
      </c>
      <c r="D91" s="3" t="s">
        <v>323</v>
      </c>
      <c r="E91" s="3">
        <v>7.89</v>
      </c>
      <c r="F91" s="3" t="s">
        <v>401</v>
      </c>
      <c r="G91" s="5" t="s">
        <v>53</v>
      </c>
      <c r="H91" s="3" t="s">
        <v>356</v>
      </c>
      <c r="I91" s="3" t="s">
        <v>382</v>
      </c>
      <c r="J91" s="5" t="str">
        <f t="shared" si="13"/>
        <v>../imagenes/categorias/quesoyfiambres/parrillero.jpg</v>
      </c>
      <c r="K91" s="1" t="str">
        <f t="shared" si="16"/>
        <v>"codigo":"quesos-90",</v>
      </c>
      <c r="L91" s="1" t="str">
        <f t="shared" si="8"/>
        <v>"categoria":"quesos",</v>
      </c>
      <c r="M91" s="1" t="str">
        <f t="shared" si="9"/>
        <v>"code":"90",</v>
      </c>
      <c r="N91" s="1" t="str">
        <f t="shared" si="10"/>
        <v>"name":"PARRILLERO",</v>
      </c>
      <c r="O91" s="1" t="str">
        <f t="shared" si="11"/>
        <v>"price":"7.89",</v>
      </c>
      <c r="P91" s="1" t="str">
        <f t="shared" si="12"/>
        <v>"description":"UNIDAD",</v>
      </c>
      <c r="Q91" s="1" t="str">
        <f t="shared" si="14"/>
        <v>"img":"../imagenes/categorias/quesoyfiambres/parrillero.jpg"</v>
      </c>
      <c r="R91" s="1" t="str">
        <f t="shared" si="15"/>
        <v>{"codigo":"quesos-90","categoria":"quesos","code":"90","name":"PARRILLERO","price":"7.89","description":"UNIDAD","img":"../imagenes/categorias/quesoyfiambres/parrillero.jpg"},</v>
      </c>
    </row>
    <row r="92" spans="1:18" x14ac:dyDescent="0.25">
      <c r="A92" s="6" t="s">
        <v>269</v>
      </c>
      <c r="B92" s="3" t="s">
        <v>273</v>
      </c>
      <c r="C92" s="4" t="s">
        <v>284</v>
      </c>
      <c r="D92" s="3" t="s">
        <v>324</v>
      </c>
      <c r="E92" s="3">
        <v>4.32</v>
      </c>
      <c r="F92" s="3" t="s">
        <v>401</v>
      </c>
      <c r="G92" s="5" t="s">
        <v>53</v>
      </c>
      <c r="H92" s="3" t="s">
        <v>356</v>
      </c>
      <c r="I92" s="3" t="s">
        <v>383</v>
      </c>
      <c r="J92" s="5" t="str">
        <f t="shared" si="13"/>
        <v>../imagenes/categorias/quesoyfiambres/pate.jpg</v>
      </c>
      <c r="K92" s="1" t="str">
        <f t="shared" si="16"/>
        <v>"codigo":"quesos-91",</v>
      </c>
      <c r="L92" s="1" t="str">
        <f t="shared" si="8"/>
        <v>"categoria":"quesos",</v>
      </c>
      <c r="M92" s="1" t="str">
        <f t="shared" si="9"/>
        <v>"code":"91",</v>
      </c>
      <c r="N92" s="1" t="str">
        <f t="shared" si="10"/>
        <v>"name":"PATE",</v>
      </c>
      <c r="O92" s="1" t="str">
        <f t="shared" si="11"/>
        <v>"price":"4.32",</v>
      </c>
      <c r="P92" s="1" t="str">
        <f t="shared" si="12"/>
        <v>"description":"UNIDAD",</v>
      </c>
      <c r="Q92" s="1" t="str">
        <f t="shared" si="14"/>
        <v>"img":"../imagenes/categorias/quesoyfiambres/pate.jpg"</v>
      </c>
      <c r="R92" s="1" t="str">
        <f t="shared" si="15"/>
        <v>{"codigo":"quesos-91","categoria":"quesos","code":"91","name":"PATE","price":"4.32","description":"UNIDAD","img":"../imagenes/categorias/quesoyfiambres/pate.jpg"},</v>
      </c>
    </row>
    <row r="93" spans="1:18" x14ac:dyDescent="0.25">
      <c r="A93" s="6" t="s">
        <v>270</v>
      </c>
      <c r="B93" s="3" t="s">
        <v>273</v>
      </c>
      <c r="C93" s="4" t="s">
        <v>285</v>
      </c>
      <c r="D93" s="3" t="s">
        <v>325</v>
      </c>
      <c r="E93" s="3">
        <v>8.99</v>
      </c>
      <c r="F93" s="3" t="s">
        <v>401</v>
      </c>
      <c r="G93" s="5" t="s">
        <v>53</v>
      </c>
      <c r="H93" s="3" t="s">
        <v>356</v>
      </c>
      <c r="I93" s="3" t="s">
        <v>384</v>
      </c>
      <c r="J93" s="5" t="str">
        <f t="shared" si="13"/>
        <v>../imagenes/categorias/quesoyfiambres/quesogouda.jpg</v>
      </c>
      <c r="K93" s="1" t="str">
        <f t="shared" si="16"/>
        <v>"codigo":"quesos-92",</v>
      </c>
      <c r="L93" s="1" t="str">
        <f t="shared" si="8"/>
        <v>"categoria":"quesos",</v>
      </c>
      <c r="M93" s="1" t="str">
        <f t="shared" si="9"/>
        <v>"code":"92",</v>
      </c>
      <c r="N93" s="1" t="str">
        <f t="shared" si="10"/>
        <v>"name":"QUESO GOUDA",</v>
      </c>
      <c r="O93" s="1" t="str">
        <f t="shared" si="11"/>
        <v>"price":"8.99",</v>
      </c>
      <c r="P93" s="1" t="str">
        <f t="shared" si="12"/>
        <v>"description":"UNIDAD",</v>
      </c>
      <c r="Q93" s="1" t="str">
        <f t="shared" si="14"/>
        <v>"img":"../imagenes/categorias/quesoyfiambres/quesogouda.jpg"</v>
      </c>
      <c r="R93" s="1" t="str">
        <f t="shared" si="15"/>
        <v>{"codigo":"quesos-92","categoria":"quesos","code":"92","name":"QUESO GOUDA","price":"8.99","description":"UNIDAD","img":"../imagenes/categorias/quesoyfiambres/quesogouda.jpg"},</v>
      </c>
    </row>
    <row r="94" spans="1:18" x14ac:dyDescent="0.25">
      <c r="A94" s="6" t="s">
        <v>271</v>
      </c>
      <c r="B94" s="3" t="s">
        <v>273</v>
      </c>
      <c r="C94" s="4" t="s">
        <v>286</v>
      </c>
      <c r="D94" s="3" t="s">
        <v>326</v>
      </c>
      <c r="E94" s="3">
        <v>7.59</v>
      </c>
      <c r="F94" s="3" t="s">
        <v>401</v>
      </c>
      <c r="G94" s="5" t="s">
        <v>53</v>
      </c>
      <c r="H94" s="3" t="s">
        <v>356</v>
      </c>
      <c r="I94" s="3" t="s">
        <v>385</v>
      </c>
      <c r="J94" s="5" t="str">
        <f t="shared" si="13"/>
        <v>../imagenes/categorias/quesoyfiambres/quesoparmesano.jpg</v>
      </c>
      <c r="K94" s="1" t="str">
        <f t="shared" si="16"/>
        <v>"codigo":"quesos-93",</v>
      </c>
      <c r="L94" s="1" t="str">
        <f t="shared" si="8"/>
        <v>"categoria":"quesos",</v>
      </c>
      <c r="M94" s="1" t="str">
        <f t="shared" si="9"/>
        <v>"code":"93",</v>
      </c>
      <c r="N94" s="1" t="str">
        <f t="shared" si="10"/>
        <v>"name":"QUESO PARMESANO",</v>
      </c>
      <c r="O94" s="1" t="str">
        <f t="shared" si="11"/>
        <v>"price":"7.59",</v>
      </c>
      <c r="P94" s="1" t="str">
        <f t="shared" si="12"/>
        <v>"description":"UNIDAD",</v>
      </c>
      <c r="Q94" s="1" t="str">
        <f t="shared" si="14"/>
        <v>"img":"../imagenes/categorias/quesoyfiambres/quesoparmesano.jpg"</v>
      </c>
      <c r="R94" s="1" t="str">
        <f t="shared" si="15"/>
        <v>{"codigo":"quesos-93","categoria":"quesos","code":"93","name":"QUESO PARMESANO","price":"7.59","description":"UNIDAD","img":"../imagenes/categorias/quesoyfiambres/quesoparmesano.jpg"},</v>
      </c>
    </row>
    <row r="95" spans="1:18" x14ac:dyDescent="0.25">
      <c r="A95" s="6" t="s">
        <v>272</v>
      </c>
      <c r="B95" s="3" t="s">
        <v>273</v>
      </c>
      <c r="C95" s="4" t="s">
        <v>287</v>
      </c>
      <c r="D95" s="3" t="s">
        <v>327</v>
      </c>
      <c r="E95" s="3">
        <v>5</v>
      </c>
      <c r="F95" s="3" t="s">
        <v>421</v>
      </c>
      <c r="G95" s="5" t="s">
        <v>53</v>
      </c>
      <c r="H95" s="3" t="s">
        <v>356</v>
      </c>
      <c r="I95" s="3" t="s">
        <v>386</v>
      </c>
      <c r="J95" s="5" t="str">
        <f t="shared" si="13"/>
        <v>../imagenes/categorias/quesoyfiambres/salchicha.jpg</v>
      </c>
      <c r="K95" s="1" t="str">
        <f t="shared" si="16"/>
        <v>"codigo":"quesos-94",</v>
      </c>
      <c r="L95" s="1" t="str">
        <f t="shared" si="8"/>
        <v>"categoria":"quesos",</v>
      </c>
      <c r="M95" s="1" t="str">
        <f t="shared" si="9"/>
        <v>"code":"94",</v>
      </c>
      <c r="N95" s="1" t="str">
        <f t="shared" si="10"/>
        <v>"name":"SALCHICHA",</v>
      </c>
      <c r="O95" s="1" t="str">
        <f t="shared" si="11"/>
        <v>"price":"5",</v>
      </c>
      <c r="P95" s="1" t="str">
        <f t="shared" si="12"/>
        <v>"description":"PAQUETE -6 UNIDADES",</v>
      </c>
      <c r="Q95" s="1" t="str">
        <f t="shared" si="14"/>
        <v>"img":"../imagenes/categorias/quesoyfiambres/salchicha.jpg"</v>
      </c>
      <c r="R95" s="1" t="str">
        <f t="shared" si="15"/>
        <v>{"codigo":"quesos-94","categoria":"quesos","code":"94","name":"SALCHICHA","price":"5","description":"PAQUETE -6 UNIDADES","img":"../imagenes/categorias/quesoyfiambres/salchicha.jpg"},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Ismael</cp:lastModifiedBy>
  <dcterms:created xsi:type="dcterms:W3CDTF">2020-12-06T13:40:41Z</dcterms:created>
  <dcterms:modified xsi:type="dcterms:W3CDTF">2020-12-06T18:13:07Z</dcterms:modified>
</cp:coreProperties>
</file>