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c2\Dropbox\Kashmir University\"/>
    </mc:Choice>
  </mc:AlternateContent>
  <bookViews>
    <workbookView xWindow="0" yWindow="0" windowWidth="20490" windowHeight="7755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4" i="1"/>
  <c r="K95" i="1" l="1"/>
  <c r="K94" i="1"/>
  <c r="K93" i="1"/>
  <c r="J95" i="1"/>
  <c r="J94" i="1"/>
  <c r="J93" i="1"/>
  <c r="D89" i="2"/>
  <c r="F89" i="2"/>
  <c r="H89" i="2"/>
  <c r="J89" i="2"/>
  <c r="L89" i="2"/>
  <c r="B89" i="2"/>
  <c r="D88" i="2"/>
  <c r="F88" i="2"/>
  <c r="H88" i="2"/>
  <c r="J88" i="2"/>
  <c r="L88" i="2"/>
  <c r="B88" i="2"/>
  <c r="D87" i="2"/>
  <c r="F87" i="2"/>
  <c r="H87" i="2"/>
  <c r="J87" i="2"/>
  <c r="L87" i="2"/>
  <c r="B87" i="2"/>
  <c r="F89" i="1" l="1"/>
  <c r="G89" i="1"/>
  <c r="H89" i="1"/>
  <c r="I89" i="1"/>
  <c r="K89" i="1"/>
  <c r="M89" i="1"/>
  <c r="M88" i="1"/>
  <c r="G88" i="1"/>
  <c r="H88" i="1"/>
  <c r="I88" i="1"/>
  <c r="K88" i="1"/>
  <c r="F88" i="1"/>
  <c r="D88" i="1"/>
  <c r="D89" i="1"/>
  <c r="M87" i="1"/>
  <c r="K87" i="1"/>
  <c r="G87" i="1"/>
  <c r="H87" i="1"/>
  <c r="I87" i="1"/>
  <c r="F87" i="1"/>
  <c r="D87" i="1"/>
</calcChain>
</file>

<file path=xl/sharedStrings.xml><?xml version="1.0" encoding="utf-8"?>
<sst xmlns="http://schemas.openxmlformats.org/spreadsheetml/2006/main" count="901" uniqueCount="242">
  <si>
    <t>S.No</t>
  </si>
  <si>
    <t>Name</t>
  </si>
  <si>
    <t>URLs</t>
  </si>
  <si>
    <t>Achariya Arts and Science College</t>
  </si>
  <si>
    <t>http://www.aasc.edu.in/</t>
  </si>
  <si>
    <t>Arignar Anna Government Arts College</t>
  </si>
  <si>
    <t>http://www.aagacvpm.com/</t>
  </si>
  <si>
    <t>Avvaiyar Government College for Women,
No. 1, Ambedkar Street,
Karaikal 609 602.</t>
  </si>
  <si>
    <t>http://www.agcw.edu.in/main/index.jsp</t>
  </si>
  <si>
    <t>Bharathiar Palkalaikoodam, Cuddalore Main Road, Ariankuppam,
Puducherry - 605 007</t>
  </si>
  <si>
    <t>http://bpk.puducherry.gov.in/</t>
  </si>
  <si>
    <t>Bharathidasan Government College for Women,Muthialpet</t>
  </si>
  <si>
    <t>http://bgcw.puducherry.gov.in/</t>
  </si>
  <si>
    <t>Don Bosco College of Arts &amp; Science, Karaikal,
Pondicherry, Don Bosco Society,
4, East Street, Thamanangudi, 
Nallambal Village, 
Ambagarathur-PO, 
Karaikal - 609 601.</t>
  </si>
  <si>
    <t>http://dbckaraikal.org/</t>
  </si>
  <si>
    <t>Dr. S.R.K. Government Arts College</t>
  </si>
  <si>
    <t>http://drsrkgacyanam.puducherry.gov.in/</t>
  </si>
  <si>
    <t>Ecole Francaise D'Extreme - Orient (French School of South Asian Studies),
P.O. Box No.151, 16 &amp; 19, Dumas Street,
Puducherry – 605 001.</t>
  </si>
  <si>
    <t>http://www.efeo.fr/blogs.php?bid=14&amp;l=EN</t>
  </si>
  <si>
    <t>Idhaya College of Arts and Science for Women</t>
  </si>
  <si>
    <t>http://www.idhayacollegepondicherry.com/</t>
  </si>
  <si>
    <t>Indira Gandhi College of Arts &amp; Science
Kadirkamam, Thattanchavady,
Puducherry - 605 009</t>
  </si>
  <si>
    <t>http://igcas.edu.in/index.php</t>
  </si>
  <si>
    <t>Jawaharlal Nehru Rajkeeya Mahavidyalaya</t>
  </si>
  <si>
    <t>http://jnrm.and.nic.in/</t>
  </si>
  <si>
    <t>Kanchi Mamunivar Centre for Post Graduate Studies,Lawspet</t>
  </si>
  <si>
    <t>http://kmcpgs.puducherry.gov.in/</t>
  </si>
  <si>
    <t>Kasthurba College for Women,villianur</t>
  </si>
  <si>
    <t>http://www.kcw.co.in/</t>
  </si>
  <si>
    <t>Mahatma Gandhi Government Arts College,
Chalakkara Post,
New Mahe - 673 311</t>
  </si>
  <si>
    <t>http://mggac.puducherry.gov.in/</t>
  </si>
  <si>
    <t>Mahatma Gandhi Government College,Mayabunder</t>
  </si>
  <si>
    <t>http://mggcm.and.nic.in/about.html</t>
  </si>
  <si>
    <t>Mahe Co-operative College of Higher Education and Technology</t>
  </si>
  <si>
    <t>http://www.mahecooperativecollege.com/MCCHE/</t>
  </si>
  <si>
    <t>Perunthalaivar Kamarajar Government Arts College</t>
  </si>
  <si>
    <t>http://www.pkartscollege.org/</t>
  </si>
  <si>
    <t>Rajiv Gandhi Arts and Science College</t>
  </si>
  <si>
    <t>http://www.rgasc.org/</t>
  </si>
  <si>
    <t>Rathnavel Subramaniam College of Arts and Science</t>
  </si>
  <si>
    <t>http://www.rvscas.ac.in/</t>
  </si>
  <si>
    <t>Saradha Gangadharan College</t>
  </si>
  <si>
    <t>http://sgc.edu.in/</t>
  </si>
  <si>
    <t>Tagore Arts College</t>
  </si>
  <si>
    <t>http://www.tac.puducherry.gov.in/</t>
  </si>
  <si>
    <t>Achariya College of Engineering &amp; Technology,
Achariyapuram,
Villianur,
Puducherry - 605 110.</t>
  </si>
  <si>
    <t>http://www.acet.edu.in/</t>
  </si>
  <si>
    <t>Alpha College of Engineering &amp; Technology,
Puducherry - 607 402</t>
  </si>
  <si>
    <t>https://www.aceatech.com/</t>
  </si>
  <si>
    <t>Bharathiyar College of Engineering and Technology,
Bharathiar Road, Thiruvettakudy,
Karaikal - 609 609.</t>
  </si>
  <si>
    <t>http://bcetedu.in/</t>
  </si>
  <si>
    <t>Christ College of Engineering &amp; Technology,
Moolakulam, Pitchaveerampet,
Puducherry – 605 010.</t>
  </si>
  <si>
    <t>http://christcet.edu.in/view/client/</t>
  </si>
  <si>
    <t>Dr. S.J.S Paul Memorial College of Engineering and Technology,
Ramanathapuram Revenue Village,
Villianur Commune,
Puducherry – 605 502.</t>
  </si>
  <si>
    <t>http://www.drsjspaulmcet.edu.in/</t>
  </si>
  <si>
    <t>Dr.B.R. Ambedkar Institute of Technology,
Pahargaon, Port Blair-744 103
Andaman &amp; Nikobar Islands</t>
  </si>
  <si>
    <t>http://dbragpt.and.nic.in/</t>
  </si>
  <si>
    <t>Manakula Vinayagar Institute of Technology,
Kalitheerthalkuppam,
Mannadipet Commune,
Puducherry - 605 107.</t>
  </si>
  <si>
    <t>http://mvit.edu.in/</t>
  </si>
  <si>
    <t>Perunthalaivar Kamarajar Institute of Engineering &amp; Technology,
Nedungadu (PO),
Karaikal – 609 603.</t>
  </si>
  <si>
    <t>http://www.pkiet.edu.in/</t>
  </si>
  <si>
    <t>Pondicherry Engineering College,
Pillaichavadi,
Puducherry - 605 014.</t>
  </si>
  <si>
    <t>http://www.pec.edu/</t>
  </si>
  <si>
    <t>Rajiv Gandhi College of Engineering and Technology,
Kirumambakkam,
Puducherry - 607 402.</t>
  </si>
  <si>
    <t>http://www.rgcetpdy.ac.in/</t>
  </si>
  <si>
    <t>Regency Institute of Technology,
Adavipolam,
Yanam - 533 464.</t>
  </si>
  <si>
    <t>http://www.regencyengg.com/</t>
  </si>
  <si>
    <t>RVS College of Computer Application, 
Kalikuppam,
Karaikal – 609 609.</t>
  </si>
  <si>
    <t>http://rvscca.ac.in/</t>
  </si>
  <si>
    <t xml:space="preserve">RVS College of Engineering and Technology, 
Kalikuppam,
Karaikal – 609 609.
</t>
  </si>
  <si>
    <t>https://www.rvscetkkl.ac.in/</t>
  </si>
  <si>
    <t>RVS Institute of Management Studies and Computer Applications,
Kalikuppam,
Karaikal – 609 609.</t>
  </si>
  <si>
    <t>http://rvsimskkl.ac.in/contact.php</t>
  </si>
  <si>
    <t>Sri Ganesh College of Engineering &amp; Technology,
Keelparikkalapattu Road ,
Mullodai, Bahour Commune,
Puducherry – 607 402.</t>
  </si>
  <si>
    <t>http://www.sgcet.com/</t>
  </si>
  <si>
    <t>Sri Krishnaa College of Engineering &amp; Technology,
Manadipet,
Puducherry.</t>
  </si>
  <si>
    <t>http://www.skcet.in/</t>
  </si>
  <si>
    <t>Sri Manakula Vinayagar Engineering College,
Madagadipet,
Puducherry - 605 407.</t>
  </si>
  <si>
    <t>http://www.smvec.ac.in/</t>
  </si>
  <si>
    <t>Achariya College of Education</t>
  </si>
  <si>
    <t>http://www.ace.res.in/</t>
  </si>
  <si>
    <t>Arutperunchothi Ramalingasamy College</t>
  </si>
  <si>
    <t>http://www.arutperunchothi.edu.in/</t>
  </si>
  <si>
    <t>Co-operative College of Education</t>
  </si>
  <si>
    <t>http://www.pscu.co.in/cce/</t>
  </si>
  <si>
    <t>Don Bosco College of Education and Research Institute</t>
  </si>
  <si>
    <r>
      <rPr>
        <sz val="11"/>
        <color theme="1"/>
        <rFont val="Calibri"/>
        <family val="2"/>
        <scheme val="minor"/>
      </rPr>
      <t>donbosco</t>
    </r>
    <r>
      <rPr>
        <sz val="11"/>
        <color rgb="FF006621"/>
        <rFont val="Arial"/>
        <family val="2"/>
        <charset val="1"/>
      </rPr>
      <t>karaikal.org/</t>
    </r>
  </si>
  <si>
    <t>Dr. Anbu Paul College of Education</t>
  </si>
  <si>
    <t>http://www.spet-edu.com/dapce/</t>
  </si>
  <si>
    <t>Dr. Kalaikannan College of Education for Women</t>
  </si>
  <si>
    <t>http://kalaii.com/</t>
  </si>
  <si>
    <t>Immaculate College of Education for Women, Pakkamudayanpet</t>
  </si>
  <si>
    <t>http://www.icepdy.org/</t>
  </si>
  <si>
    <t> Krishnasamy College of Education for Women, Manapet</t>
  </si>
  <si>
    <t>http://www.kcedn.org/index.htm</t>
  </si>
  <si>
    <t>Loyola Institute of Teacher Education</t>
  </si>
  <si>
    <t>http://www.loyolacollegeofeducation.in/</t>
  </si>
  <si>
    <t>Mahe Co-operative College of Teacher Education</t>
  </si>
  <si>
    <t>http://www.mahecooperativecollege.com/MCCTE/</t>
  </si>
  <si>
    <t>Nehru College of Education</t>
  </si>
  <si>
    <t>http://nce.co.in/</t>
  </si>
  <si>
    <t> RVS College of Education, Kaliakuppam</t>
  </si>
  <si>
    <t>http://www.rvscoe.ac.in/</t>
  </si>
  <si>
    <t>Senthil College of Education</t>
  </si>
  <si>
    <t>http://www.senthilcollegeedu.com/</t>
  </si>
  <si>
    <t>Sree Narayana College of Education</t>
  </si>
  <si>
    <t>http://www.sncem.org/</t>
  </si>
  <si>
    <t>Sri Sairam College of Education</t>
  </si>
  <si>
    <t>http://www.sairamcedu.org/</t>
  </si>
  <si>
    <t>Sri Venkateswara College of Education</t>
  </si>
  <si>
    <t>http://www.vcedu.ac.in/</t>
  </si>
  <si>
    <t>T.V.R. College of Education</t>
  </si>
  <si>
    <t>http://tvreducation.in/</t>
  </si>
  <si>
    <t>Usha Latchumanan College of Education</t>
  </si>
  <si>
    <t>http://smg.org.in/</t>
  </si>
  <si>
    <t>Vasavi College of Education</t>
  </si>
  <si>
    <t>http://vasavicollege.in/</t>
  </si>
  <si>
    <t>Venkateswara College of Education, Radha Boobalan Educational Campus</t>
  </si>
  <si>
    <t>http://www.vcedu.ac.in/contactus.html</t>
  </si>
  <si>
    <t> Venkateswara College of Education, Kalitheerthalkuppam</t>
  </si>
  <si>
    <t>Vivekanandha College of Education</t>
  </si>
  <si>
    <t>http://www.vcoepondy.org/</t>
  </si>
  <si>
    <t>A.G. Padmavati Govindaswamy Medical and Education Trust 
The Managing Turstee,
A.G. Padmavati Govindaswamy Medical and Education Trust
No.12, Victoria Nagar,
Ellapillaichavdi,
Puducherry - 605 005.</t>
  </si>
  <si>
    <t>http://www.agphospital.com/</t>
  </si>
  <si>
    <t>Indira Gandhi Medical College &amp; Research Institute,
Vazhudavur Road, Kathirkamam,
Puducherry - 605 009</t>
  </si>
  <si>
    <t>http://www.igmcri.com/</t>
  </si>
  <si>
    <t xml:space="preserve">Sri Manakula Vinayagar Medical College &amp; Hospital,
Kalitheerthalkuppam,
Madagadipet Commune,
Puducherry - 605 107.
</t>
  </si>
  <si>
    <t>http://www.smvmch.ac.in/</t>
  </si>
  <si>
    <t>Sri Venkateswaraa Medical College &amp; Hospital &amp; Research Centre,
Ariyur,
Puducherry - 605 102.</t>
  </si>
  <si>
    <t>http://www.svmcpondy.com/</t>
  </si>
  <si>
    <t>Pondicherry Institute of Medical Sciences,
Kanapathichettilkulam,
Puducherry 605 014.</t>
  </si>
  <si>
    <t>http://www.pimsmmm.com/</t>
  </si>
  <si>
    <t>Rajiv Gandhi Ayurveda Medical College &amp; Hospital,
Chalakarra Village,
Mahe - 673 310.</t>
  </si>
  <si>
    <t>http://www.rgamc.in/</t>
  </si>
  <si>
    <t>Dr. B.R. Ambedkar Government Law College,
Mathur Road, Kalapet,
Puducherry - 605 014.</t>
  </si>
  <si>
    <t>http://draglc.blogspot.in/</t>
  </si>
  <si>
    <t>Sri Balaji Law School,
No.2, Adiparasakthi Koil Street, Rainbow Nagar,
Puducherry 605 011.</t>
  </si>
  <si>
    <t>http://www.balajilaw.com</t>
  </si>
  <si>
    <t>College of Nursing (Pondicherry Institute of Medical Sciences),
Ganapathichettikulam,
Puducherry - 605 014.</t>
  </si>
  <si>
    <t>www.pimsmmm.com/</t>
  </si>
  <si>
    <t>College of Nursing East Coast Institute of Medical Sciences,
Perambai Road, Paris Road, Moolakulam,
Puducherry - 605 010.</t>
  </si>
  <si>
    <t>http://www.eims.in/</t>
  </si>
  <si>
    <t>Indirani College of Nursing,
No.13 A, Pondy-Villupuram Main Road,
Ariyur, Puducherry - 605 102.</t>
  </si>
  <si>
    <t>https://www.rcet-icon.org/</t>
  </si>
  <si>
    <t>Mother Theresa Post Graduate and Research Institute of Health Sciences,
Indira Nagar, Gorimedu,
Puducherry – 605 006.</t>
  </si>
  <si>
    <t>http://mtihs.puducherry.gov.in/</t>
  </si>
  <si>
    <t>Raak Nursing &amp; Paramedical College,
No.1, Muthupillaipalayam Road,
G.N. Palayam, Villianur Post,
Puducherry - 605 110.</t>
  </si>
  <si>
    <t>www.rakmhsu.com</t>
  </si>
  <si>
    <t>Sabari College of Nursing, ECR, Cuddalore-Pondy Main Road,
Kirumambakkam,
Puducherry – 607 402.</t>
  </si>
  <si>
    <t>http://kalvimalar.dinamalar.com/ViewProfile.asp?id=3695</t>
  </si>
  <si>
    <t>Sri Manakula Vinayagar Nursing College,
Kalitheerthalkuppam,
Puducherry - 605 107.</t>
  </si>
  <si>
    <t>www.smvnc.ac.in/</t>
  </si>
  <si>
    <t>Sri Venkateshwaraa College of Para Medical Sciences,
Ariyur, Puducherry - 605 102.</t>
  </si>
  <si>
    <t>http://www.svmcpondy.com/college/</t>
  </si>
  <si>
    <t>Mahe Institute of Dental Sciences &amp; Hospital
Chalakkara,
Palloor P.O.
Mahe – 673 333.</t>
  </si>
  <si>
    <t>http://www.mahedentalcollege.org/</t>
  </si>
  <si>
    <t>Mahatma Gandhi Post Graduate Institute of Dental Sciences,
Gorimedu,
Puducherry – 605 006.</t>
  </si>
  <si>
    <t>http://mgpgi.puducherry.gov.in/</t>
  </si>
  <si>
    <t>Rajiv Gandhi College of Veterinary Animal Sciences,
Kurumbapet,
Puducherry - 605 009.</t>
  </si>
  <si>
    <t>http://www.ragacovas.com/</t>
  </si>
  <si>
    <t>Zoological Survey of India Andaman &amp; Nicobar Regional Station,
Haddo, Port Blair - 744 102
Andaman &amp; Nicobar Islands</t>
  </si>
  <si>
    <t>http://zsi.gov.in/app/content.aspx?link=301</t>
  </si>
  <si>
    <t>Vector Control Research Centre (ICMR), Indra Nagar</t>
  </si>
  <si>
    <t>http://vcrc.res.in/</t>
  </si>
  <si>
    <t xml:space="preserve">Regional Medical Research Centre,
( I.C.M.R) Post Box No. 13,
Port Blair - 744 101.
</t>
  </si>
  <si>
    <t>http://www.rmrc.res.in/</t>
  </si>
  <si>
    <t>French Institute of Pondicherry
No. 11, Saint Louis Street,
Puducherry - 605 001</t>
  </si>
  <si>
    <t>http://www.ifpindia.org/contact-us</t>
  </si>
  <si>
    <t>Pingdom Website Speed Test Tool (https://tools.pingdom.com/)</t>
  </si>
  <si>
    <t>Prepared By Abid Ismail…….. (Pingdom + Page Speed)……………………..04-06-2017</t>
  </si>
  <si>
    <t>Performance grade</t>
  </si>
  <si>
    <t>Requests</t>
  </si>
  <si>
    <t>Page Speed Tool (https://developers.google.com/speed/pagespeed/insights/)</t>
  </si>
  <si>
    <t>Mobile</t>
  </si>
  <si>
    <t>Desktop</t>
  </si>
  <si>
    <t>Mobile (out of 100)</t>
  </si>
  <si>
    <t>Performance Score(100)</t>
  </si>
  <si>
    <t>Speed(faster Than)(%)</t>
  </si>
  <si>
    <t>D</t>
  </si>
  <si>
    <t>Load Time (s)</t>
  </si>
  <si>
    <t>Page Size(mb)</t>
  </si>
  <si>
    <t>Status</t>
  </si>
  <si>
    <t>Desktop (out of 100)</t>
  </si>
  <si>
    <t>B</t>
  </si>
  <si>
    <t>C</t>
  </si>
  <si>
    <t>A</t>
  </si>
  <si>
    <t>POOR</t>
  </si>
  <si>
    <t>GOOD</t>
  </si>
  <si>
    <t>NEEDS WORK</t>
  </si>
  <si>
    <t>*</t>
  </si>
  <si>
    <t>Total Grade Number</t>
  </si>
  <si>
    <t>Poor</t>
  </si>
  <si>
    <t>Needs Work</t>
  </si>
  <si>
    <t>Good</t>
  </si>
  <si>
    <t>Mean</t>
  </si>
  <si>
    <t>Standard Deviation</t>
  </si>
  <si>
    <t>Total score</t>
  </si>
  <si>
    <t>%age</t>
  </si>
  <si>
    <t xml:space="preserve">Category </t>
  </si>
  <si>
    <t>Grade-A (90-100)</t>
  </si>
  <si>
    <t>Grade-B (80-90)</t>
  </si>
  <si>
    <t>Grade-C (70-80)</t>
  </si>
  <si>
    <t>Grade-D (Less than 70)</t>
  </si>
  <si>
    <t>Number of Websites</t>
  </si>
  <si>
    <t>Grade</t>
  </si>
  <si>
    <t>Total</t>
  </si>
  <si>
    <t>%age of mobile</t>
  </si>
  <si>
    <t>%age of Desktop</t>
  </si>
  <si>
    <t>STDEV</t>
  </si>
  <si>
    <t>PageSpeed Insights Tool</t>
  </si>
  <si>
    <t>poor</t>
  </si>
  <si>
    <t>Need work</t>
  </si>
  <si>
    <t>needs work</t>
  </si>
  <si>
    <t>good</t>
  </si>
  <si>
    <t>g</t>
  </si>
  <si>
    <t>nw</t>
  </si>
  <si>
    <t>nd</t>
  </si>
  <si>
    <t>Sri Manakula Vinayagar Nursing College</t>
  </si>
  <si>
    <t>Mother Theresa Post Graduate and Research Institute of Health Sciences</t>
  </si>
  <si>
    <t>College of Nursing East Coast Institute of Medical Sciences</t>
  </si>
  <si>
    <t>College of Nursing (Pondicherry Institute of Medical Sciences)</t>
  </si>
  <si>
    <t>Pondicherry Institute of Medical Sciences</t>
  </si>
  <si>
    <t>Krishnasamy College of Education for Women</t>
  </si>
  <si>
    <t>Immaculate College of Education for Women</t>
  </si>
  <si>
    <t>Dr.B.R. Ambedkar Institute of Technology</t>
  </si>
  <si>
    <t>Avvaiyar Government College for Women</t>
  </si>
  <si>
    <t>Bharathiar Palkalaikoodam</t>
  </si>
  <si>
    <t>Kanchi Mamunivar Centre for Post Graduate Studies</t>
  </si>
  <si>
    <t>Kasthurba College for Women</t>
  </si>
  <si>
    <t>Regency Institute of Technology</t>
  </si>
  <si>
    <t>RVS Institute of Management Studies and Computer Applications</t>
  </si>
  <si>
    <t>A.G. Padmavati Govindaswamy Medical and Education Trust 
The Managing Turstee</t>
  </si>
  <si>
    <t>Sri Venkateswaraa Medical College &amp; Hospital &amp; Research Centre</t>
  </si>
  <si>
    <t>Dr. B.R. Ambedkar Government Law College</t>
  </si>
  <si>
    <t>Indirani College of Nursing</t>
  </si>
  <si>
    <t>Sabari College of Nursing, ECR</t>
  </si>
  <si>
    <t>Mahatma Gandhi Post Graduate Institute of Dental Sciences</t>
  </si>
  <si>
    <t>Good (Highly Optimized)</t>
  </si>
  <si>
    <t>Needs Work (Less Optimized)</t>
  </si>
  <si>
    <t>Poor (Not Optimized)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</si>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</sst>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6621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PageSpeed</a:t>
            </a:r>
            <a:r>
              <a:rPr lang="en-IN" baseline="0"/>
              <a:t> Tool- Performance of the Websites (83)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Poor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Sheet1!$G$92:$H$92</c:f>
              <c:strCache>
                <c:ptCount val="2"/>
                <c:pt idx="0">
                  <c:v>Mobile</c:v>
                </c:pt>
                <c:pt idx="1">
                  <c:v>Desktop</c:v>
                </c:pt>
              </c:strCache>
            </c:strRef>
          </c:cat>
          <c:val>
            <c:numRef>
              <c:f>Sheet1!$G$93:$H$93</c:f>
              <c:numCache>
                <c:formatCode>General</c:formatCode>
                <c:ptCount val="2"/>
                <c:pt idx="0">
                  <c:v>58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6-43A4-A0F7-9BFC72290241}"/>
            </c:ext>
          </c:extLst>
        </c:ser>
        <c:ser>
          <c:idx val="1"/>
          <c:order val="1"/>
          <c:tx>
            <c:strRef>
              <c:f>Sheet1!$F$94</c:f>
              <c:strCache>
                <c:ptCount val="1"/>
                <c:pt idx="0">
                  <c:v>Needs Work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Sheet1!$G$92:$H$92</c:f>
              <c:strCache>
                <c:ptCount val="2"/>
                <c:pt idx="0">
                  <c:v>Mobile</c:v>
                </c:pt>
                <c:pt idx="1">
                  <c:v>Desktop</c:v>
                </c:pt>
              </c:strCache>
            </c:strRef>
          </c:cat>
          <c:val>
            <c:numRef>
              <c:f>Sheet1!$G$94:$H$94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6-43A4-A0F7-9BFC72290241}"/>
            </c:ext>
          </c:extLst>
        </c:ser>
        <c:ser>
          <c:idx val="2"/>
          <c:order val="2"/>
          <c:tx>
            <c:strRef>
              <c:f>Sheet1!$F$95</c:f>
              <c:strCache>
                <c:ptCount val="1"/>
                <c:pt idx="0">
                  <c:v>Good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Sheet1!$G$92:$H$92</c:f>
              <c:strCache>
                <c:ptCount val="2"/>
                <c:pt idx="0">
                  <c:v>Mobile</c:v>
                </c:pt>
                <c:pt idx="1">
                  <c:v>Desktop</c:v>
                </c:pt>
              </c:strCache>
            </c:strRef>
          </c:cat>
          <c:val>
            <c:numRef>
              <c:f>Sheet1!$G$95:$H$95</c:f>
              <c:numCache>
                <c:formatCode>General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6-43A4-A0F7-9BFC722902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4480936"/>
        <c:axId val="214516040"/>
      </c:barChart>
      <c:catAx>
        <c:axId val="214480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6040"/>
        <c:crosses val="autoZero"/>
        <c:auto val="1"/>
        <c:lblAlgn val="ctr"/>
        <c:lblOffset val="100"/>
        <c:noMultiLvlLbl val="0"/>
      </c:catAx>
      <c:valAx>
        <c:axId val="21451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websites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Pingdom Tool- Performance Grade</a:t>
            </a:r>
            <a:r>
              <a:rPr lang="en-IN" baseline="0"/>
              <a:t> result of 83</a:t>
            </a:r>
            <a:r>
              <a:rPr lang="en-IN"/>
              <a:t> Websites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Sheet1!$D$92</c:f>
              <c:strCache>
                <c:ptCount val="1"/>
                <c:pt idx="0">
                  <c:v>Number of Websites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C3-4C00-A197-E01427640F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C3-4C00-A197-E01427640F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C3-4C00-A197-E01427640F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C3-4C00-A197-E01427640F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Sheet1!$C$93:$C$96</c:f>
              <c:strCache>
                <c:ptCount val="4"/>
                <c:pt idx="0">
                  <c:v>Grade-A (90-100)</c:v>
                </c:pt>
                <c:pt idx="1">
                  <c:v>Grade-B (80-90)</c:v>
                </c:pt>
                <c:pt idx="2">
                  <c:v>Grade-C (70-80)</c:v>
                </c:pt>
                <c:pt idx="3">
                  <c:v>Grade-D (Less than 70)</c:v>
                </c:pt>
              </c:strCache>
            </c:strRef>
          </c:cat>
          <c:val>
            <c:numRef>
              <c:f>Sheet1!$D$93:$D$96</c:f>
              <c:numCache>
                <c:formatCode>General</c:formatCode>
                <c:ptCount val="4"/>
                <c:pt idx="0">
                  <c:v>9</c:v>
                </c:pt>
                <c:pt idx="1">
                  <c:v>48</c:v>
                </c:pt>
                <c:pt idx="2">
                  <c:v>16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4-4F25-85BF-98130401B2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89</xdr:row>
      <xdr:rowOff>0</xdr:rowOff>
    </xdr:from>
    <xdr:to>
      <xdr:col>23</xdr:col>
      <xdr:colOff>552450</xdr:colOff>
      <xdr:row>103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538162</xdr:colOff>
      <xdr:row>99</xdr:row>
      <xdr:rowOff>76200</xdr:rowOff>
    </xdr:from>
    <xdr:to>
      <xdr:col>9</xdr:col>
      <xdr:colOff>90487</xdr:colOff>
      <xdr:row>113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eatech.com/" TargetMode="External"/><Relationship Id="rId13" Type="http://schemas.openxmlformats.org/officeDocument/2006/relationships/hyperlink" Target="http://www.rgamc.in/" TargetMode="External"/><Relationship Id="rId3" Type="http://schemas.openxmlformats.org/officeDocument/2006/relationships/hyperlink" Target="http://dbckaraikal.org/" TargetMode="External"/><Relationship Id="rId7" Type="http://schemas.openxmlformats.org/officeDocument/2006/relationships/hyperlink" Target="http://www.acet.edu.in/" TargetMode="External"/><Relationship Id="rId12" Type="http://schemas.openxmlformats.org/officeDocument/2006/relationships/hyperlink" Target="https://www.rvscetkkl.ac.in/" TargetMode="External"/><Relationship Id="rId2" Type="http://schemas.openxmlformats.org/officeDocument/2006/relationships/hyperlink" Target="http://bgcw.puducherry.gov.in/" TargetMode="External"/><Relationship Id="rId1" Type="http://schemas.openxmlformats.org/officeDocument/2006/relationships/hyperlink" Target="http://bpk.puducherry.gov.in/" TargetMode="External"/><Relationship Id="rId6" Type="http://schemas.openxmlformats.org/officeDocument/2006/relationships/hyperlink" Target="http://www.kcw.co.in/" TargetMode="External"/><Relationship Id="rId11" Type="http://schemas.openxmlformats.org/officeDocument/2006/relationships/hyperlink" Target="http://dbragpt.and.nic.in/" TargetMode="External"/><Relationship Id="rId5" Type="http://schemas.openxmlformats.org/officeDocument/2006/relationships/hyperlink" Target="http://jnrm.and.nic.in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christcet.edu.in/view/client/" TargetMode="External"/><Relationship Id="rId4" Type="http://schemas.openxmlformats.org/officeDocument/2006/relationships/hyperlink" Target="http://www.efeo.fr/blogs.php?bid=14&amp;l=EN" TargetMode="External"/><Relationship Id="rId9" Type="http://schemas.openxmlformats.org/officeDocument/2006/relationships/hyperlink" Target="http://bcetedu.in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et.edu.in/" TargetMode="External"/><Relationship Id="rId13" Type="http://schemas.openxmlformats.org/officeDocument/2006/relationships/hyperlink" Target="http://www.rgamc.in/" TargetMode="External"/><Relationship Id="rId3" Type="http://schemas.openxmlformats.org/officeDocument/2006/relationships/hyperlink" Target="http://jnrm.and.nic.in/" TargetMode="External"/><Relationship Id="rId7" Type="http://schemas.openxmlformats.org/officeDocument/2006/relationships/hyperlink" Target="http://www.efeo.fr/blogs.php?bid=14&amp;l=EN" TargetMode="External"/><Relationship Id="rId12" Type="http://schemas.openxmlformats.org/officeDocument/2006/relationships/hyperlink" Target="https://www.rvscetkkl.ac.in/" TargetMode="External"/><Relationship Id="rId2" Type="http://schemas.openxmlformats.org/officeDocument/2006/relationships/hyperlink" Target="http://bpk.puducherry.gov.in/" TargetMode="External"/><Relationship Id="rId1" Type="http://schemas.openxmlformats.org/officeDocument/2006/relationships/hyperlink" Target="http://dbragpt.and.nic.in/" TargetMode="External"/><Relationship Id="rId6" Type="http://schemas.openxmlformats.org/officeDocument/2006/relationships/hyperlink" Target="http://dbckaraikal.org/" TargetMode="External"/><Relationship Id="rId11" Type="http://schemas.openxmlformats.org/officeDocument/2006/relationships/hyperlink" Target="http://christcet.edu.in/view/client/" TargetMode="External"/><Relationship Id="rId5" Type="http://schemas.openxmlformats.org/officeDocument/2006/relationships/hyperlink" Target="http://bgcw.puducherry.gov.in/" TargetMode="External"/><Relationship Id="rId10" Type="http://schemas.openxmlformats.org/officeDocument/2006/relationships/hyperlink" Target="http://bcetedu.in/" TargetMode="External"/><Relationship Id="rId4" Type="http://schemas.openxmlformats.org/officeDocument/2006/relationships/hyperlink" Target="http://www.kcw.co.in/" TargetMode="External"/><Relationship Id="rId9" Type="http://schemas.openxmlformats.org/officeDocument/2006/relationships/hyperlink" Target="https://www.aceatech.com/" TargetMode="External"/><Relationship Id="rId1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64" zoomScale="85" zoomScaleNormal="85" workbookViewId="0">
      <selection activeCell="R4" sqref="R4:R86"/>
    </sheetView>
  </sheetViews>
  <sheetFormatPr defaultRowHeight="15" x14ac:dyDescent="0.25"/>
  <cols>
    <col min="3" max="3" width="20.42578125" customWidth="1"/>
    <col min="11" max="11" width="7.28515625" customWidth="1"/>
    <col min="13" max="13" width="7.42578125" customWidth="1"/>
  </cols>
  <sheetData>
    <row r="1" spans="1:18" x14ac:dyDescent="0.25">
      <c r="A1" t="s">
        <v>169</v>
      </c>
    </row>
    <row r="2" spans="1:18" ht="18.75" x14ac:dyDescent="0.3">
      <c r="D2" s="7" t="s">
        <v>168</v>
      </c>
      <c r="E2" s="7"/>
      <c r="F2" s="7"/>
      <c r="G2" s="7"/>
      <c r="H2" s="7"/>
      <c r="I2" s="7"/>
      <c r="J2" s="5"/>
      <c r="K2" s="4" t="s">
        <v>172</v>
      </c>
      <c r="L2" s="4"/>
    </row>
    <row r="3" spans="1:18" x14ac:dyDescent="0.25">
      <c r="A3" s="1" t="s">
        <v>0</v>
      </c>
      <c r="B3" s="1" t="s">
        <v>1</v>
      </c>
      <c r="C3" s="1" t="s">
        <v>2</v>
      </c>
      <c r="D3" s="1" t="s">
        <v>176</v>
      </c>
      <c r="E3" s="1" t="s">
        <v>170</v>
      </c>
      <c r="F3" s="1" t="s">
        <v>179</v>
      </c>
      <c r="G3" s="1" t="s">
        <v>177</v>
      </c>
      <c r="H3" s="1" t="s">
        <v>180</v>
      </c>
      <c r="I3" s="1" t="s">
        <v>171</v>
      </c>
      <c r="K3" s="1" t="s">
        <v>175</v>
      </c>
      <c r="L3" s="1" t="s">
        <v>181</v>
      </c>
      <c r="M3" s="1" t="s">
        <v>182</v>
      </c>
      <c r="N3" s="1" t="s">
        <v>181</v>
      </c>
      <c r="Q3" s="1" t="s">
        <v>240</v>
      </c>
      <c r="R3" s="1" t="s">
        <v>241</v>
      </c>
    </row>
    <row r="4" spans="1:18" x14ac:dyDescent="0.25">
      <c r="A4">
        <v>1</v>
      </c>
      <c r="B4" s="2" t="s">
        <v>3</v>
      </c>
      <c r="C4" t="s">
        <v>4</v>
      </c>
      <c r="D4">
        <v>60</v>
      </c>
      <c r="E4" t="s">
        <v>178</v>
      </c>
      <c r="F4">
        <v>5.76</v>
      </c>
      <c r="G4">
        <v>27</v>
      </c>
      <c r="H4">
        <v>2</v>
      </c>
      <c r="I4">
        <v>97</v>
      </c>
      <c r="K4">
        <v>30</v>
      </c>
      <c r="L4" t="s">
        <v>186</v>
      </c>
      <c r="M4">
        <v>38</v>
      </c>
      <c r="N4" t="s">
        <v>186</v>
      </c>
      <c r="P4" t="s">
        <v>210</v>
      </c>
      <c r="Q4">
        <f>SUM(K4,M4)</f>
        <v>68</v>
      </c>
      <c r="R4">
        <f>Q4/2</f>
        <v>34</v>
      </c>
    </row>
    <row r="5" spans="1:18" x14ac:dyDescent="0.25">
      <c r="A5">
        <v>2</v>
      </c>
      <c r="B5" s="2" t="s">
        <v>5</v>
      </c>
      <c r="C5" t="s">
        <v>6</v>
      </c>
      <c r="D5">
        <v>82</v>
      </c>
      <c r="E5" t="s">
        <v>183</v>
      </c>
      <c r="F5">
        <v>0.58799999999999997</v>
      </c>
      <c r="G5">
        <v>96</v>
      </c>
      <c r="H5">
        <v>12.1</v>
      </c>
      <c r="I5">
        <v>48</v>
      </c>
      <c r="K5">
        <v>24</v>
      </c>
      <c r="L5" t="s">
        <v>186</v>
      </c>
      <c r="M5">
        <v>27</v>
      </c>
      <c r="N5" t="s">
        <v>186</v>
      </c>
      <c r="P5" t="s">
        <v>210</v>
      </c>
      <c r="Q5">
        <f t="shared" ref="Q5:Q68" si="0">SUM(K5,M5)</f>
        <v>51</v>
      </c>
      <c r="R5">
        <f t="shared" ref="R5:R68" si="1">Q5/2</f>
        <v>25.5</v>
      </c>
    </row>
    <row r="6" spans="1:18" x14ac:dyDescent="0.25">
      <c r="A6">
        <v>3</v>
      </c>
      <c r="B6" s="2" t="s">
        <v>7</v>
      </c>
      <c r="C6" t="s">
        <v>8</v>
      </c>
      <c r="D6">
        <v>84</v>
      </c>
      <c r="E6" t="s">
        <v>183</v>
      </c>
      <c r="F6">
        <v>6.51</v>
      </c>
      <c r="G6">
        <v>23</v>
      </c>
      <c r="H6">
        <v>0.37430000000000002</v>
      </c>
      <c r="I6">
        <v>10</v>
      </c>
      <c r="K6">
        <v>87</v>
      </c>
      <c r="L6" t="s">
        <v>187</v>
      </c>
      <c r="M6">
        <v>88</v>
      </c>
      <c r="N6" t="s">
        <v>187</v>
      </c>
      <c r="P6" t="s">
        <v>214</v>
      </c>
      <c r="Q6">
        <f t="shared" si="0"/>
        <v>175</v>
      </c>
      <c r="R6">
        <f t="shared" si="1"/>
        <v>87.5</v>
      </c>
    </row>
    <row r="7" spans="1:18" x14ac:dyDescent="0.25">
      <c r="A7">
        <v>4</v>
      </c>
      <c r="B7" s="2" t="s">
        <v>9</v>
      </c>
      <c r="C7" t="s">
        <v>10</v>
      </c>
      <c r="D7">
        <v>82</v>
      </c>
      <c r="E7" t="s">
        <v>183</v>
      </c>
      <c r="F7">
        <v>26.96</v>
      </c>
      <c r="G7">
        <v>5</v>
      </c>
      <c r="H7">
        <v>7.4</v>
      </c>
      <c r="I7">
        <v>31</v>
      </c>
      <c r="K7">
        <v>58</v>
      </c>
      <c r="L7" t="s">
        <v>186</v>
      </c>
      <c r="M7">
        <v>65</v>
      </c>
      <c r="N7" t="s">
        <v>188</v>
      </c>
      <c r="P7" t="s">
        <v>215</v>
      </c>
      <c r="Q7">
        <f t="shared" si="0"/>
        <v>123</v>
      </c>
      <c r="R7">
        <f t="shared" si="1"/>
        <v>61.5</v>
      </c>
    </row>
    <row r="8" spans="1:18" x14ac:dyDescent="0.25">
      <c r="A8">
        <v>5</v>
      </c>
      <c r="B8" s="2" t="s">
        <v>11</v>
      </c>
      <c r="C8" t="s">
        <v>12</v>
      </c>
      <c r="D8">
        <v>74</v>
      </c>
      <c r="E8" t="s">
        <v>184</v>
      </c>
      <c r="F8">
        <v>9.2200000000000006</v>
      </c>
      <c r="G8">
        <v>14</v>
      </c>
      <c r="H8">
        <v>3</v>
      </c>
      <c r="I8">
        <v>45</v>
      </c>
      <c r="K8">
        <v>46</v>
      </c>
      <c r="L8" t="s">
        <v>186</v>
      </c>
      <c r="M8">
        <v>49</v>
      </c>
      <c r="N8" t="s">
        <v>186</v>
      </c>
      <c r="P8" t="s">
        <v>210</v>
      </c>
      <c r="Q8">
        <f t="shared" si="0"/>
        <v>95</v>
      </c>
      <c r="R8">
        <f t="shared" si="1"/>
        <v>47.5</v>
      </c>
    </row>
    <row r="9" spans="1:18" x14ac:dyDescent="0.25">
      <c r="A9">
        <v>6</v>
      </c>
      <c r="B9" s="2" t="s">
        <v>13</v>
      </c>
      <c r="C9" t="s">
        <v>14</v>
      </c>
      <c r="D9">
        <v>89</v>
      </c>
      <c r="E9" t="s">
        <v>183</v>
      </c>
      <c r="F9">
        <v>4.58</v>
      </c>
      <c r="G9">
        <v>35</v>
      </c>
      <c r="H9">
        <v>2</v>
      </c>
      <c r="I9">
        <v>81</v>
      </c>
      <c r="K9">
        <v>44</v>
      </c>
      <c r="L9" t="s">
        <v>186</v>
      </c>
      <c r="M9">
        <v>52</v>
      </c>
      <c r="N9" t="s">
        <v>186</v>
      </c>
      <c r="P9" t="s">
        <v>210</v>
      </c>
      <c r="Q9">
        <f t="shared" si="0"/>
        <v>96</v>
      </c>
      <c r="R9">
        <f t="shared" si="1"/>
        <v>48</v>
      </c>
    </row>
    <row r="10" spans="1:18" x14ac:dyDescent="0.25">
      <c r="A10">
        <v>7</v>
      </c>
      <c r="B10" s="2" t="s">
        <v>15</v>
      </c>
      <c r="C10" t="s">
        <v>16</v>
      </c>
      <c r="D10">
        <v>85</v>
      </c>
      <c r="E10" t="s">
        <v>183</v>
      </c>
      <c r="F10">
        <v>3.72</v>
      </c>
      <c r="G10">
        <v>44</v>
      </c>
      <c r="H10">
        <v>0.38929999999999998</v>
      </c>
      <c r="I10">
        <v>24</v>
      </c>
      <c r="K10">
        <v>73</v>
      </c>
      <c r="L10" t="s">
        <v>188</v>
      </c>
      <c r="M10">
        <v>82</v>
      </c>
      <c r="N10" t="s">
        <v>188</v>
      </c>
      <c r="P10" t="s">
        <v>215</v>
      </c>
      <c r="Q10">
        <f t="shared" si="0"/>
        <v>155</v>
      </c>
      <c r="R10">
        <f t="shared" si="1"/>
        <v>77.5</v>
      </c>
    </row>
    <row r="11" spans="1:18" x14ac:dyDescent="0.25">
      <c r="A11">
        <v>8</v>
      </c>
      <c r="B11" s="2" t="s">
        <v>17</v>
      </c>
      <c r="C11" t="s">
        <v>18</v>
      </c>
      <c r="D11">
        <v>84</v>
      </c>
      <c r="E11" t="s">
        <v>183</v>
      </c>
      <c r="F11">
        <v>6.07</v>
      </c>
      <c r="G11">
        <v>25</v>
      </c>
      <c r="H11">
        <v>6.9</v>
      </c>
      <c r="I11">
        <v>156</v>
      </c>
      <c r="K11">
        <v>12</v>
      </c>
      <c r="L11" t="s">
        <v>186</v>
      </c>
      <c r="M11">
        <v>15</v>
      </c>
      <c r="N11" t="s">
        <v>186</v>
      </c>
      <c r="P11" t="s">
        <v>210</v>
      </c>
      <c r="Q11">
        <f t="shared" si="0"/>
        <v>27</v>
      </c>
      <c r="R11">
        <f t="shared" si="1"/>
        <v>13.5</v>
      </c>
    </row>
    <row r="12" spans="1:18" x14ac:dyDescent="0.25">
      <c r="A12">
        <v>9</v>
      </c>
      <c r="B12" s="2" t="s">
        <v>19</v>
      </c>
      <c r="C12" t="s">
        <v>20</v>
      </c>
      <c r="D12">
        <v>79</v>
      </c>
      <c r="E12" t="s">
        <v>184</v>
      </c>
      <c r="F12">
        <v>8.2200000000000006</v>
      </c>
      <c r="G12">
        <v>17</v>
      </c>
      <c r="H12">
        <v>1.2</v>
      </c>
      <c r="I12">
        <v>32</v>
      </c>
      <c r="K12">
        <v>53</v>
      </c>
      <c r="L12" t="s">
        <v>186</v>
      </c>
      <c r="M12">
        <v>62</v>
      </c>
      <c r="N12" t="s">
        <v>186</v>
      </c>
      <c r="P12" t="s">
        <v>210</v>
      </c>
      <c r="Q12">
        <f t="shared" si="0"/>
        <v>115</v>
      </c>
      <c r="R12">
        <f t="shared" si="1"/>
        <v>57.5</v>
      </c>
    </row>
    <row r="13" spans="1:18" x14ac:dyDescent="0.25">
      <c r="A13">
        <v>10</v>
      </c>
      <c r="B13" s="2" t="s">
        <v>21</v>
      </c>
      <c r="C13" t="s">
        <v>22</v>
      </c>
      <c r="D13">
        <v>74</v>
      </c>
      <c r="E13" t="s">
        <v>184</v>
      </c>
      <c r="F13">
        <v>6.33</v>
      </c>
      <c r="G13">
        <v>24</v>
      </c>
      <c r="H13">
        <v>12.9</v>
      </c>
      <c r="I13">
        <v>34</v>
      </c>
      <c r="K13">
        <v>51</v>
      </c>
      <c r="L13" t="s">
        <v>186</v>
      </c>
      <c r="M13">
        <v>48</v>
      </c>
      <c r="N13" t="s">
        <v>186</v>
      </c>
      <c r="P13" t="s">
        <v>210</v>
      </c>
      <c r="Q13">
        <f t="shared" si="0"/>
        <v>99</v>
      </c>
      <c r="R13">
        <f t="shared" si="1"/>
        <v>49.5</v>
      </c>
    </row>
    <row r="14" spans="1:18" x14ac:dyDescent="0.25">
      <c r="A14">
        <v>11</v>
      </c>
      <c r="B14" s="2" t="s">
        <v>23</v>
      </c>
      <c r="C14" t="s">
        <v>24</v>
      </c>
      <c r="D14">
        <v>92</v>
      </c>
      <c r="E14" t="s">
        <v>185</v>
      </c>
      <c r="F14">
        <v>60</v>
      </c>
      <c r="G14">
        <v>3</v>
      </c>
      <c r="H14">
        <v>9.2200000000000004E-2</v>
      </c>
      <c r="I14">
        <v>42</v>
      </c>
      <c r="K14">
        <v>78</v>
      </c>
      <c r="L14" t="s">
        <v>188</v>
      </c>
      <c r="M14">
        <v>83</v>
      </c>
      <c r="N14" t="s">
        <v>188</v>
      </c>
      <c r="P14" t="s">
        <v>215</v>
      </c>
      <c r="Q14">
        <f t="shared" si="0"/>
        <v>161</v>
      </c>
      <c r="R14">
        <f t="shared" si="1"/>
        <v>80.5</v>
      </c>
    </row>
    <row r="15" spans="1:18" x14ac:dyDescent="0.25">
      <c r="A15">
        <v>12</v>
      </c>
      <c r="B15" s="2" t="s">
        <v>25</v>
      </c>
      <c r="C15" t="s">
        <v>26</v>
      </c>
      <c r="D15">
        <v>88</v>
      </c>
      <c r="E15" t="s">
        <v>183</v>
      </c>
      <c r="F15">
        <v>60</v>
      </c>
      <c r="G15">
        <v>3</v>
      </c>
      <c r="H15">
        <v>7.7</v>
      </c>
      <c r="I15">
        <v>37</v>
      </c>
      <c r="K15">
        <v>61</v>
      </c>
      <c r="L15" t="s">
        <v>188</v>
      </c>
      <c r="M15">
        <v>74</v>
      </c>
      <c r="N15" t="s">
        <v>188</v>
      </c>
      <c r="P15" t="s">
        <v>215</v>
      </c>
      <c r="Q15">
        <f t="shared" si="0"/>
        <v>135</v>
      </c>
      <c r="R15">
        <f t="shared" si="1"/>
        <v>67.5</v>
      </c>
    </row>
    <row r="16" spans="1:18" x14ac:dyDescent="0.25">
      <c r="A16">
        <v>13</v>
      </c>
      <c r="B16" s="2" t="s">
        <v>27</v>
      </c>
      <c r="C16" t="s">
        <v>28</v>
      </c>
      <c r="D16">
        <v>67</v>
      </c>
      <c r="E16" t="s">
        <v>178</v>
      </c>
      <c r="F16">
        <v>4.75</v>
      </c>
      <c r="G16">
        <v>33</v>
      </c>
      <c r="H16">
        <v>1.4</v>
      </c>
      <c r="I16">
        <v>97</v>
      </c>
      <c r="K16">
        <v>60</v>
      </c>
      <c r="L16" t="s">
        <v>188</v>
      </c>
      <c r="M16">
        <v>71</v>
      </c>
      <c r="N16" t="s">
        <v>188</v>
      </c>
      <c r="P16" t="s">
        <v>215</v>
      </c>
      <c r="Q16">
        <f t="shared" si="0"/>
        <v>131</v>
      </c>
      <c r="R16">
        <f t="shared" si="1"/>
        <v>65.5</v>
      </c>
    </row>
    <row r="17" spans="1:18" x14ac:dyDescent="0.25">
      <c r="A17">
        <v>14</v>
      </c>
      <c r="B17" s="2" t="s">
        <v>29</v>
      </c>
      <c r="C17" t="s">
        <v>30</v>
      </c>
      <c r="D17">
        <v>80</v>
      </c>
      <c r="E17" t="s">
        <v>183</v>
      </c>
      <c r="F17">
        <v>4.99</v>
      </c>
      <c r="G17">
        <v>32</v>
      </c>
      <c r="H17">
        <v>1.7</v>
      </c>
      <c r="I17">
        <v>13</v>
      </c>
      <c r="K17">
        <v>42</v>
      </c>
      <c r="L17" t="s">
        <v>186</v>
      </c>
      <c r="M17">
        <v>44</v>
      </c>
      <c r="N17" t="s">
        <v>186</v>
      </c>
      <c r="P17" t="s">
        <v>210</v>
      </c>
      <c r="Q17">
        <f t="shared" si="0"/>
        <v>86</v>
      </c>
      <c r="R17">
        <f t="shared" si="1"/>
        <v>43</v>
      </c>
    </row>
    <row r="18" spans="1:18" x14ac:dyDescent="0.25">
      <c r="A18">
        <v>15</v>
      </c>
      <c r="B18" s="2" t="s">
        <v>31</v>
      </c>
      <c r="C18" t="s">
        <v>32</v>
      </c>
      <c r="D18">
        <v>85</v>
      </c>
      <c r="E18" t="s">
        <v>183</v>
      </c>
      <c r="F18">
        <v>22.5</v>
      </c>
      <c r="G18">
        <v>6</v>
      </c>
      <c r="H18">
        <v>0.67479999999999996</v>
      </c>
      <c r="I18">
        <v>25</v>
      </c>
      <c r="K18">
        <v>55</v>
      </c>
      <c r="L18" t="s">
        <v>186</v>
      </c>
      <c r="M18">
        <v>57</v>
      </c>
      <c r="N18" t="s">
        <v>186</v>
      </c>
      <c r="P18" t="s">
        <v>210</v>
      </c>
      <c r="Q18">
        <f t="shared" si="0"/>
        <v>112</v>
      </c>
      <c r="R18">
        <f t="shared" si="1"/>
        <v>56</v>
      </c>
    </row>
    <row r="19" spans="1:18" x14ac:dyDescent="0.25">
      <c r="A19">
        <v>16</v>
      </c>
      <c r="B19" s="2" t="s">
        <v>33</v>
      </c>
      <c r="C19" t="s">
        <v>34</v>
      </c>
      <c r="D19">
        <v>81</v>
      </c>
      <c r="E19" t="s">
        <v>183</v>
      </c>
      <c r="F19">
        <v>9.83</v>
      </c>
      <c r="G19">
        <v>13</v>
      </c>
      <c r="H19">
        <v>2.7</v>
      </c>
      <c r="I19">
        <v>38</v>
      </c>
      <c r="K19">
        <v>28</v>
      </c>
      <c r="L19" t="s">
        <v>186</v>
      </c>
      <c r="M19">
        <v>27</v>
      </c>
      <c r="N19" t="s">
        <v>186</v>
      </c>
      <c r="P19" t="s">
        <v>210</v>
      </c>
      <c r="Q19">
        <f t="shared" si="0"/>
        <v>55</v>
      </c>
      <c r="R19">
        <f t="shared" si="1"/>
        <v>27.5</v>
      </c>
    </row>
    <row r="20" spans="1:18" x14ac:dyDescent="0.25">
      <c r="A20">
        <v>17</v>
      </c>
      <c r="B20" s="2" t="s">
        <v>35</v>
      </c>
      <c r="C20" t="s">
        <v>36</v>
      </c>
      <c r="D20">
        <v>79</v>
      </c>
      <c r="E20" t="s">
        <v>184</v>
      </c>
      <c r="F20">
        <v>7</v>
      </c>
      <c r="G20">
        <v>21</v>
      </c>
      <c r="H20">
        <v>2.2999999999999998</v>
      </c>
      <c r="I20">
        <v>26</v>
      </c>
      <c r="K20">
        <v>33</v>
      </c>
      <c r="L20" t="s">
        <v>186</v>
      </c>
      <c r="M20">
        <v>38</v>
      </c>
      <c r="N20" t="s">
        <v>186</v>
      </c>
      <c r="P20" t="s">
        <v>210</v>
      </c>
      <c r="Q20">
        <f t="shared" si="0"/>
        <v>71</v>
      </c>
      <c r="R20">
        <f t="shared" si="1"/>
        <v>35.5</v>
      </c>
    </row>
    <row r="21" spans="1:18" x14ac:dyDescent="0.25">
      <c r="A21">
        <v>18</v>
      </c>
      <c r="B21" s="2" t="s">
        <v>37</v>
      </c>
      <c r="C21" t="s">
        <v>38</v>
      </c>
      <c r="D21">
        <v>61</v>
      </c>
      <c r="E21" t="s">
        <v>178</v>
      </c>
      <c r="F21">
        <v>1.38</v>
      </c>
      <c r="G21">
        <v>82</v>
      </c>
      <c r="H21">
        <v>1.6</v>
      </c>
      <c r="I21">
        <v>55</v>
      </c>
      <c r="K21">
        <v>53</v>
      </c>
      <c r="L21" t="s">
        <v>186</v>
      </c>
      <c r="M21">
        <v>60</v>
      </c>
      <c r="N21" t="s">
        <v>186</v>
      </c>
      <c r="P21" t="s">
        <v>210</v>
      </c>
      <c r="Q21">
        <f t="shared" si="0"/>
        <v>113</v>
      </c>
      <c r="R21">
        <f t="shared" si="1"/>
        <v>56.5</v>
      </c>
    </row>
    <row r="22" spans="1:18" x14ac:dyDescent="0.25">
      <c r="A22">
        <v>19</v>
      </c>
      <c r="B22" s="2" t="s">
        <v>39</v>
      </c>
      <c r="C22" t="s">
        <v>40</v>
      </c>
      <c r="D22">
        <v>96</v>
      </c>
      <c r="E22" t="s">
        <v>185</v>
      </c>
      <c r="F22">
        <v>1.69</v>
      </c>
      <c r="G22">
        <v>77</v>
      </c>
      <c r="H22">
        <v>3.5</v>
      </c>
      <c r="I22">
        <v>69</v>
      </c>
      <c r="K22">
        <v>29</v>
      </c>
      <c r="L22" t="s">
        <v>186</v>
      </c>
      <c r="M22">
        <v>31</v>
      </c>
      <c r="N22" t="s">
        <v>186</v>
      </c>
      <c r="P22" t="s">
        <v>210</v>
      </c>
      <c r="Q22">
        <f t="shared" si="0"/>
        <v>60</v>
      </c>
      <c r="R22">
        <f t="shared" si="1"/>
        <v>30</v>
      </c>
    </row>
    <row r="23" spans="1:18" x14ac:dyDescent="0.25">
      <c r="A23">
        <v>20</v>
      </c>
      <c r="B23" s="2" t="s">
        <v>41</v>
      </c>
      <c r="C23" t="s">
        <v>42</v>
      </c>
      <c r="D23">
        <v>85</v>
      </c>
      <c r="E23" t="s">
        <v>183</v>
      </c>
      <c r="F23">
        <v>4.32</v>
      </c>
      <c r="G23">
        <v>37</v>
      </c>
      <c r="H23">
        <v>2.1</v>
      </c>
      <c r="I23">
        <v>46</v>
      </c>
      <c r="K23">
        <v>43</v>
      </c>
      <c r="L23" t="s">
        <v>186</v>
      </c>
      <c r="M23">
        <v>68</v>
      </c>
      <c r="N23" t="s">
        <v>188</v>
      </c>
      <c r="P23" t="s">
        <v>210</v>
      </c>
      <c r="Q23">
        <f t="shared" si="0"/>
        <v>111</v>
      </c>
      <c r="R23">
        <f t="shared" si="1"/>
        <v>55.5</v>
      </c>
    </row>
    <row r="24" spans="1:18" x14ac:dyDescent="0.25">
      <c r="A24">
        <v>21</v>
      </c>
      <c r="B24" s="2" t="s">
        <v>43</v>
      </c>
      <c r="C24" t="s">
        <v>44</v>
      </c>
      <c r="D24">
        <v>83</v>
      </c>
      <c r="E24" t="s">
        <v>183</v>
      </c>
      <c r="F24">
        <v>6.14</v>
      </c>
      <c r="G24">
        <v>25</v>
      </c>
      <c r="H24">
        <v>1.4</v>
      </c>
      <c r="I24">
        <v>10</v>
      </c>
      <c r="K24">
        <v>40</v>
      </c>
      <c r="L24" t="s">
        <v>186</v>
      </c>
      <c r="M24">
        <v>43</v>
      </c>
      <c r="N24" t="s">
        <v>186</v>
      </c>
      <c r="P24" t="s">
        <v>210</v>
      </c>
      <c r="Q24">
        <f t="shared" si="0"/>
        <v>83</v>
      </c>
      <c r="R24">
        <f t="shared" si="1"/>
        <v>41.5</v>
      </c>
    </row>
    <row r="25" spans="1:18" x14ac:dyDescent="0.25">
      <c r="A25">
        <v>22</v>
      </c>
      <c r="B25" s="2" t="s">
        <v>45</v>
      </c>
      <c r="C25" t="s">
        <v>46</v>
      </c>
      <c r="D25">
        <v>63</v>
      </c>
      <c r="E25" t="s">
        <v>178</v>
      </c>
      <c r="F25">
        <v>3.06</v>
      </c>
      <c r="G25">
        <v>52</v>
      </c>
      <c r="H25">
        <v>3.9</v>
      </c>
      <c r="I25">
        <v>111</v>
      </c>
      <c r="K25">
        <v>16</v>
      </c>
      <c r="L25" t="s">
        <v>186</v>
      </c>
      <c r="M25">
        <v>20</v>
      </c>
      <c r="N25" t="s">
        <v>186</v>
      </c>
      <c r="P25" t="s">
        <v>210</v>
      </c>
      <c r="Q25">
        <f t="shared" si="0"/>
        <v>36</v>
      </c>
      <c r="R25">
        <f t="shared" si="1"/>
        <v>18</v>
      </c>
    </row>
    <row r="26" spans="1:18" x14ac:dyDescent="0.25">
      <c r="A26">
        <v>23</v>
      </c>
      <c r="B26" s="2" t="s">
        <v>47</v>
      </c>
      <c r="C26" t="s">
        <v>48</v>
      </c>
      <c r="D26">
        <v>98</v>
      </c>
      <c r="E26" t="s">
        <v>185</v>
      </c>
      <c r="F26">
        <v>1.3</v>
      </c>
      <c r="G26">
        <v>84</v>
      </c>
      <c r="H26">
        <v>3.6</v>
      </c>
      <c r="I26">
        <v>91</v>
      </c>
      <c r="K26">
        <v>39</v>
      </c>
      <c r="L26" t="s">
        <v>186</v>
      </c>
      <c r="M26">
        <v>39</v>
      </c>
      <c r="N26" t="s">
        <v>186</v>
      </c>
      <c r="P26" t="s">
        <v>210</v>
      </c>
      <c r="Q26">
        <f t="shared" si="0"/>
        <v>78</v>
      </c>
      <c r="R26">
        <f t="shared" si="1"/>
        <v>39</v>
      </c>
    </row>
    <row r="27" spans="1:18" x14ac:dyDescent="0.25">
      <c r="A27">
        <v>24</v>
      </c>
      <c r="B27" s="2" t="s">
        <v>49</v>
      </c>
      <c r="C27" t="s">
        <v>50</v>
      </c>
      <c r="D27">
        <v>75</v>
      </c>
      <c r="E27" t="s">
        <v>184</v>
      </c>
      <c r="F27">
        <v>1.47</v>
      </c>
      <c r="G27">
        <v>81</v>
      </c>
      <c r="H27">
        <v>3.9</v>
      </c>
      <c r="I27">
        <v>94</v>
      </c>
      <c r="K27">
        <v>40</v>
      </c>
      <c r="L27" t="s">
        <v>186</v>
      </c>
      <c r="M27">
        <v>44</v>
      </c>
      <c r="N27" t="s">
        <v>186</v>
      </c>
      <c r="P27" t="s">
        <v>210</v>
      </c>
      <c r="Q27">
        <f t="shared" si="0"/>
        <v>84</v>
      </c>
      <c r="R27">
        <f t="shared" si="1"/>
        <v>42</v>
      </c>
    </row>
    <row r="28" spans="1:18" x14ac:dyDescent="0.25">
      <c r="A28">
        <v>25</v>
      </c>
      <c r="B28" s="2" t="s">
        <v>51</v>
      </c>
      <c r="C28" t="s">
        <v>52</v>
      </c>
      <c r="D28">
        <v>84</v>
      </c>
      <c r="E28" t="s">
        <v>183</v>
      </c>
      <c r="F28">
        <v>0.81599999999999995</v>
      </c>
      <c r="G28">
        <v>92</v>
      </c>
      <c r="H28">
        <v>1.7</v>
      </c>
      <c r="I28">
        <v>83</v>
      </c>
      <c r="K28">
        <v>38</v>
      </c>
      <c r="L28" t="s">
        <v>186</v>
      </c>
      <c r="M28">
        <v>46</v>
      </c>
      <c r="N28" t="s">
        <v>186</v>
      </c>
      <c r="P28" t="s">
        <v>210</v>
      </c>
      <c r="Q28">
        <f t="shared" si="0"/>
        <v>84</v>
      </c>
      <c r="R28">
        <f t="shared" si="1"/>
        <v>42</v>
      </c>
    </row>
    <row r="29" spans="1:18" x14ac:dyDescent="0.25">
      <c r="A29">
        <v>26</v>
      </c>
      <c r="B29" s="2" t="s">
        <v>53</v>
      </c>
      <c r="C29" t="s">
        <v>54</v>
      </c>
      <c r="D29">
        <v>65</v>
      </c>
      <c r="E29" t="s">
        <v>178</v>
      </c>
      <c r="F29">
        <v>0.85499999999999998</v>
      </c>
      <c r="G29">
        <v>92</v>
      </c>
      <c r="H29">
        <v>4.2</v>
      </c>
      <c r="I29">
        <v>191</v>
      </c>
      <c r="K29">
        <v>14</v>
      </c>
      <c r="L29" t="s">
        <v>186</v>
      </c>
      <c r="M29">
        <v>18</v>
      </c>
      <c r="N29" t="s">
        <v>186</v>
      </c>
      <c r="P29" t="s">
        <v>210</v>
      </c>
      <c r="Q29">
        <f t="shared" si="0"/>
        <v>32</v>
      </c>
      <c r="R29">
        <f t="shared" si="1"/>
        <v>16</v>
      </c>
    </row>
    <row r="30" spans="1:18" x14ac:dyDescent="0.25">
      <c r="A30">
        <v>27</v>
      </c>
      <c r="B30" s="2" t="s">
        <v>55</v>
      </c>
      <c r="C30" t="s">
        <v>56</v>
      </c>
      <c r="D30">
        <v>100</v>
      </c>
      <c r="E30" t="s">
        <v>185</v>
      </c>
      <c r="F30">
        <v>4.5</v>
      </c>
      <c r="G30">
        <v>36</v>
      </c>
      <c r="H30">
        <v>4.6099999999999998E-4</v>
      </c>
      <c r="I30">
        <v>1</v>
      </c>
      <c r="K30">
        <v>100</v>
      </c>
      <c r="L30" t="s">
        <v>187</v>
      </c>
      <c r="M30">
        <v>100</v>
      </c>
      <c r="N30" t="s">
        <v>187</v>
      </c>
      <c r="O30" t="s">
        <v>189</v>
      </c>
      <c r="P30" t="s">
        <v>214</v>
      </c>
      <c r="Q30">
        <f t="shared" si="0"/>
        <v>200</v>
      </c>
      <c r="R30">
        <f t="shared" si="1"/>
        <v>100</v>
      </c>
    </row>
    <row r="31" spans="1:18" x14ac:dyDescent="0.25">
      <c r="A31">
        <v>28</v>
      </c>
      <c r="B31" s="2" t="s">
        <v>57</v>
      </c>
      <c r="C31" t="s">
        <v>58</v>
      </c>
      <c r="D31">
        <v>78</v>
      </c>
      <c r="E31" t="s">
        <v>184</v>
      </c>
      <c r="F31">
        <v>1.76</v>
      </c>
      <c r="G31">
        <v>75</v>
      </c>
      <c r="H31">
        <v>2.1</v>
      </c>
      <c r="I31">
        <v>98</v>
      </c>
      <c r="K31">
        <v>40</v>
      </c>
      <c r="L31" t="s">
        <v>186</v>
      </c>
      <c r="M31">
        <v>51</v>
      </c>
      <c r="N31" t="s">
        <v>186</v>
      </c>
      <c r="P31" t="s">
        <v>210</v>
      </c>
      <c r="Q31">
        <f t="shared" si="0"/>
        <v>91</v>
      </c>
      <c r="R31">
        <f t="shared" si="1"/>
        <v>45.5</v>
      </c>
    </row>
    <row r="32" spans="1:18" x14ac:dyDescent="0.25">
      <c r="A32">
        <v>29</v>
      </c>
      <c r="B32" s="2" t="s">
        <v>59</v>
      </c>
      <c r="C32" t="s">
        <v>60</v>
      </c>
      <c r="D32">
        <v>85</v>
      </c>
      <c r="E32" t="s">
        <v>183</v>
      </c>
      <c r="F32">
        <v>2.4</v>
      </c>
      <c r="G32">
        <v>63</v>
      </c>
      <c r="H32">
        <v>2.6</v>
      </c>
      <c r="I32">
        <v>82</v>
      </c>
      <c r="K32">
        <v>54</v>
      </c>
      <c r="L32" t="s">
        <v>186</v>
      </c>
      <c r="M32">
        <v>60</v>
      </c>
      <c r="N32" t="s">
        <v>186</v>
      </c>
      <c r="P32" t="s">
        <v>210</v>
      </c>
      <c r="Q32">
        <f t="shared" si="0"/>
        <v>114</v>
      </c>
      <c r="R32">
        <f t="shared" si="1"/>
        <v>57</v>
      </c>
    </row>
    <row r="33" spans="1:18" x14ac:dyDescent="0.25">
      <c r="A33">
        <v>30</v>
      </c>
      <c r="B33" s="2" t="s">
        <v>61</v>
      </c>
      <c r="C33" t="s">
        <v>62</v>
      </c>
      <c r="D33">
        <v>84</v>
      </c>
      <c r="E33" t="s">
        <v>183</v>
      </c>
      <c r="F33">
        <v>2.64</v>
      </c>
      <c r="G33">
        <v>59</v>
      </c>
      <c r="H33">
        <v>2.2000000000000002</v>
      </c>
      <c r="I33">
        <v>30</v>
      </c>
      <c r="K33">
        <v>59</v>
      </c>
      <c r="L33" t="s">
        <v>186</v>
      </c>
      <c r="M33">
        <v>60</v>
      </c>
      <c r="N33" t="s">
        <v>186</v>
      </c>
      <c r="P33" t="s">
        <v>210</v>
      </c>
      <c r="Q33">
        <f t="shared" si="0"/>
        <v>119</v>
      </c>
      <c r="R33">
        <f t="shared" si="1"/>
        <v>59.5</v>
      </c>
    </row>
    <row r="34" spans="1:18" x14ac:dyDescent="0.25">
      <c r="A34">
        <v>31</v>
      </c>
      <c r="B34" s="2" t="s">
        <v>63</v>
      </c>
      <c r="C34" t="s">
        <v>64</v>
      </c>
      <c r="D34">
        <v>91</v>
      </c>
      <c r="E34" t="s">
        <v>185</v>
      </c>
      <c r="F34">
        <v>60</v>
      </c>
      <c r="G34">
        <v>3</v>
      </c>
      <c r="H34">
        <v>13.7</v>
      </c>
      <c r="I34">
        <v>39</v>
      </c>
      <c r="K34">
        <v>42</v>
      </c>
      <c r="L34" t="s">
        <v>186</v>
      </c>
      <c r="M34">
        <v>42</v>
      </c>
      <c r="N34" t="s">
        <v>186</v>
      </c>
      <c r="P34" t="s">
        <v>210</v>
      </c>
      <c r="Q34">
        <f t="shared" si="0"/>
        <v>84</v>
      </c>
      <c r="R34">
        <f t="shared" si="1"/>
        <v>42</v>
      </c>
    </row>
    <row r="35" spans="1:18" x14ac:dyDescent="0.25">
      <c r="A35">
        <v>32</v>
      </c>
      <c r="B35" s="2" t="s">
        <v>65</v>
      </c>
      <c r="C35" t="s">
        <v>66</v>
      </c>
      <c r="D35">
        <v>100</v>
      </c>
      <c r="E35" t="s">
        <v>185</v>
      </c>
      <c r="F35">
        <v>60</v>
      </c>
      <c r="G35">
        <v>3</v>
      </c>
      <c r="H35">
        <v>0.76419999999999999</v>
      </c>
      <c r="I35">
        <v>61</v>
      </c>
      <c r="K35">
        <v>80</v>
      </c>
      <c r="L35" t="s">
        <v>188</v>
      </c>
      <c r="M35">
        <v>84</v>
      </c>
      <c r="N35" t="s">
        <v>188</v>
      </c>
      <c r="P35" t="s">
        <v>215</v>
      </c>
      <c r="Q35">
        <f t="shared" si="0"/>
        <v>164</v>
      </c>
      <c r="R35">
        <f t="shared" si="1"/>
        <v>82</v>
      </c>
    </row>
    <row r="36" spans="1:18" x14ac:dyDescent="0.25">
      <c r="A36">
        <v>33</v>
      </c>
      <c r="B36" s="2" t="s">
        <v>67</v>
      </c>
      <c r="C36" t="s">
        <v>68</v>
      </c>
      <c r="D36">
        <v>77</v>
      </c>
      <c r="E36" t="s">
        <v>184</v>
      </c>
      <c r="F36">
        <v>7.97</v>
      </c>
      <c r="G36">
        <v>18</v>
      </c>
      <c r="H36">
        <v>0.53759999999999997</v>
      </c>
      <c r="I36">
        <v>25</v>
      </c>
      <c r="K36">
        <v>48</v>
      </c>
      <c r="L36" t="s">
        <v>186</v>
      </c>
      <c r="M36">
        <v>60</v>
      </c>
      <c r="N36" t="s">
        <v>186</v>
      </c>
      <c r="P36" t="s">
        <v>210</v>
      </c>
      <c r="Q36">
        <f t="shared" si="0"/>
        <v>108</v>
      </c>
      <c r="R36">
        <f t="shared" si="1"/>
        <v>54</v>
      </c>
    </row>
    <row r="37" spans="1:18" x14ac:dyDescent="0.25">
      <c r="A37">
        <v>34</v>
      </c>
      <c r="B37" s="2" t="s">
        <v>69</v>
      </c>
      <c r="C37" t="s">
        <v>70</v>
      </c>
      <c r="D37">
        <v>76</v>
      </c>
      <c r="E37" t="s">
        <v>184</v>
      </c>
      <c r="F37">
        <v>0.61199999999999999</v>
      </c>
      <c r="G37">
        <v>95</v>
      </c>
      <c r="H37">
        <v>1.3</v>
      </c>
      <c r="I37">
        <v>42</v>
      </c>
      <c r="K37">
        <v>40</v>
      </c>
      <c r="L37" t="s">
        <v>186</v>
      </c>
      <c r="M37">
        <v>46</v>
      </c>
      <c r="N37" t="s">
        <v>186</v>
      </c>
      <c r="P37" t="s">
        <v>210</v>
      </c>
      <c r="Q37">
        <f t="shared" si="0"/>
        <v>86</v>
      </c>
      <c r="R37">
        <f t="shared" si="1"/>
        <v>43</v>
      </c>
    </row>
    <row r="38" spans="1:18" x14ac:dyDescent="0.25">
      <c r="A38">
        <v>35</v>
      </c>
      <c r="B38" s="2" t="s">
        <v>71</v>
      </c>
      <c r="C38" t="s">
        <v>72</v>
      </c>
      <c r="D38">
        <v>82</v>
      </c>
      <c r="E38" t="s">
        <v>183</v>
      </c>
      <c r="F38">
        <v>0.83599999999999997</v>
      </c>
      <c r="G38">
        <v>92</v>
      </c>
      <c r="H38">
        <v>0.45229999999999998</v>
      </c>
      <c r="I38">
        <v>15</v>
      </c>
      <c r="K38">
        <v>61</v>
      </c>
      <c r="L38" t="s">
        <v>186</v>
      </c>
      <c r="M38">
        <v>68</v>
      </c>
      <c r="N38" t="s">
        <v>188</v>
      </c>
      <c r="P38" t="s">
        <v>215</v>
      </c>
      <c r="Q38">
        <f t="shared" si="0"/>
        <v>129</v>
      </c>
      <c r="R38">
        <f t="shared" si="1"/>
        <v>64.5</v>
      </c>
    </row>
    <row r="39" spans="1:18" x14ac:dyDescent="0.25">
      <c r="A39">
        <v>36</v>
      </c>
      <c r="B39" s="2" t="s">
        <v>73</v>
      </c>
      <c r="C39" t="s">
        <v>74</v>
      </c>
      <c r="D39">
        <v>84</v>
      </c>
      <c r="E39" t="s">
        <v>183</v>
      </c>
      <c r="F39">
        <v>8.67</v>
      </c>
      <c r="G39">
        <v>16</v>
      </c>
      <c r="H39">
        <v>3.4</v>
      </c>
      <c r="I39">
        <v>70</v>
      </c>
      <c r="K39">
        <v>45</v>
      </c>
      <c r="L39" t="s">
        <v>186</v>
      </c>
      <c r="M39">
        <v>51</v>
      </c>
      <c r="N39" t="s">
        <v>186</v>
      </c>
      <c r="P39" t="s">
        <v>210</v>
      </c>
      <c r="Q39">
        <f t="shared" si="0"/>
        <v>96</v>
      </c>
      <c r="R39">
        <f t="shared" si="1"/>
        <v>48</v>
      </c>
    </row>
    <row r="40" spans="1:18" x14ac:dyDescent="0.25">
      <c r="A40">
        <v>37</v>
      </c>
      <c r="B40" s="2" t="s">
        <v>75</v>
      </c>
      <c r="C40" t="s">
        <v>76</v>
      </c>
      <c r="D40">
        <v>62</v>
      </c>
      <c r="E40" t="s">
        <v>178</v>
      </c>
      <c r="F40">
        <v>26.5</v>
      </c>
      <c r="G40">
        <v>5</v>
      </c>
      <c r="H40">
        <v>19.399999999999999</v>
      </c>
      <c r="I40">
        <v>197</v>
      </c>
      <c r="K40">
        <v>2</v>
      </c>
      <c r="L40" t="s">
        <v>186</v>
      </c>
      <c r="M40">
        <v>0</v>
      </c>
      <c r="N40" t="s">
        <v>186</v>
      </c>
      <c r="P40" t="s">
        <v>210</v>
      </c>
      <c r="Q40">
        <f t="shared" si="0"/>
        <v>2</v>
      </c>
      <c r="R40">
        <f t="shared" si="1"/>
        <v>1</v>
      </c>
    </row>
    <row r="41" spans="1:18" x14ac:dyDescent="0.25">
      <c r="A41">
        <v>38</v>
      </c>
      <c r="B41" s="2" t="s">
        <v>77</v>
      </c>
      <c r="C41" t="s">
        <v>78</v>
      </c>
      <c r="D41">
        <v>78</v>
      </c>
      <c r="E41" t="s">
        <v>184</v>
      </c>
      <c r="F41">
        <v>10.14</v>
      </c>
      <c r="G41">
        <v>13</v>
      </c>
      <c r="H41">
        <v>2.9</v>
      </c>
      <c r="I41">
        <v>87</v>
      </c>
      <c r="K41">
        <v>32</v>
      </c>
      <c r="L41" t="s">
        <v>186</v>
      </c>
      <c r="M41">
        <v>35</v>
      </c>
      <c r="N41" t="s">
        <v>186</v>
      </c>
      <c r="P41" t="s">
        <v>210</v>
      </c>
      <c r="Q41">
        <f t="shared" si="0"/>
        <v>67</v>
      </c>
      <c r="R41">
        <f t="shared" si="1"/>
        <v>33.5</v>
      </c>
    </row>
    <row r="42" spans="1:18" x14ac:dyDescent="0.25">
      <c r="A42">
        <v>39</v>
      </c>
      <c r="B42" s="2" t="s">
        <v>79</v>
      </c>
      <c r="C42" t="s">
        <v>80</v>
      </c>
      <c r="D42">
        <v>65</v>
      </c>
      <c r="E42" t="s">
        <v>178</v>
      </c>
      <c r="F42">
        <v>5.78</v>
      </c>
      <c r="G42">
        <v>27</v>
      </c>
      <c r="H42">
        <v>1.7</v>
      </c>
      <c r="I42">
        <v>85</v>
      </c>
      <c r="K42">
        <v>37</v>
      </c>
      <c r="L42" t="s">
        <v>186</v>
      </c>
      <c r="M42">
        <v>49</v>
      </c>
      <c r="N42" t="s">
        <v>186</v>
      </c>
      <c r="P42" t="s">
        <v>210</v>
      </c>
      <c r="Q42">
        <f t="shared" si="0"/>
        <v>86</v>
      </c>
      <c r="R42">
        <f t="shared" si="1"/>
        <v>43</v>
      </c>
    </row>
    <row r="43" spans="1:18" x14ac:dyDescent="0.25">
      <c r="A43">
        <v>40</v>
      </c>
      <c r="B43" s="2" t="s">
        <v>81</v>
      </c>
      <c r="C43" t="s">
        <v>82</v>
      </c>
      <c r="D43">
        <v>84</v>
      </c>
      <c r="E43" t="s">
        <v>183</v>
      </c>
      <c r="F43">
        <v>3.02</v>
      </c>
      <c r="G43">
        <v>53</v>
      </c>
      <c r="H43">
        <v>0.15049999999999999</v>
      </c>
      <c r="I43">
        <v>8</v>
      </c>
      <c r="K43">
        <v>86</v>
      </c>
      <c r="L43" t="s">
        <v>187</v>
      </c>
      <c r="M43">
        <v>93</v>
      </c>
      <c r="N43" t="s">
        <v>187</v>
      </c>
      <c r="P43" t="s">
        <v>214</v>
      </c>
      <c r="Q43">
        <f t="shared" si="0"/>
        <v>179</v>
      </c>
      <c r="R43">
        <f t="shared" si="1"/>
        <v>89.5</v>
      </c>
    </row>
    <row r="44" spans="1:18" x14ac:dyDescent="0.25">
      <c r="A44">
        <v>41</v>
      </c>
      <c r="B44" s="2" t="s">
        <v>83</v>
      </c>
      <c r="C44" t="s">
        <v>84</v>
      </c>
      <c r="D44">
        <v>87</v>
      </c>
      <c r="E44" t="s">
        <v>183</v>
      </c>
      <c r="F44">
        <v>5.43</v>
      </c>
      <c r="G44">
        <v>29</v>
      </c>
      <c r="H44">
        <v>0.19620000000000001</v>
      </c>
      <c r="I44">
        <v>33</v>
      </c>
      <c r="K44">
        <v>73</v>
      </c>
      <c r="L44" t="s">
        <v>188</v>
      </c>
      <c r="M44">
        <v>81</v>
      </c>
      <c r="N44" t="s">
        <v>188</v>
      </c>
      <c r="P44" t="s">
        <v>215</v>
      </c>
      <c r="Q44">
        <f t="shared" si="0"/>
        <v>154</v>
      </c>
      <c r="R44">
        <f t="shared" si="1"/>
        <v>77</v>
      </c>
    </row>
    <row r="45" spans="1:18" x14ac:dyDescent="0.25">
      <c r="A45">
        <v>42</v>
      </c>
      <c r="B45" s="2" t="s">
        <v>85</v>
      </c>
      <c r="C45" t="s">
        <v>86</v>
      </c>
      <c r="D45">
        <v>83</v>
      </c>
      <c r="E45" t="s">
        <v>183</v>
      </c>
      <c r="F45">
        <v>0.41599999999999998</v>
      </c>
      <c r="G45">
        <v>98</v>
      </c>
      <c r="H45">
        <v>4.4900000000000002E-4</v>
      </c>
      <c r="I45">
        <v>1</v>
      </c>
      <c r="K45">
        <v>100</v>
      </c>
      <c r="L45" t="s">
        <v>187</v>
      </c>
      <c r="M45">
        <v>100</v>
      </c>
      <c r="N45" t="s">
        <v>187</v>
      </c>
      <c r="P45" t="s">
        <v>214</v>
      </c>
      <c r="Q45">
        <f t="shared" si="0"/>
        <v>200</v>
      </c>
      <c r="R45">
        <f t="shared" si="1"/>
        <v>100</v>
      </c>
    </row>
    <row r="46" spans="1:18" x14ac:dyDescent="0.25">
      <c r="A46">
        <v>43</v>
      </c>
      <c r="B46" s="2" t="s">
        <v>87</v>
      </c>
      <c r="C46" t="s">
        <v>88</v>
      </c>
      <c r="D46">
        <v>81</v>
      </c>
      <c r="E46" t="s">
        <v>183</v>
      </c>
      <c r="F46">
        <v>0.68500000000000005</v>
      </c>
      <c r="G46">
        <v>94</v>
      </c>
      <c r="H46">
        <v>0.1333</v>
      </c>
      <c r="I46">
        <v>11</v>
      </c>
      <c r="K46">
        <v>76</v>
      </c>
      <c r="L46" t="s">
        <v>188</v>
      </c>
      <c r="M46">
        <v>85</v>
      </c>
      <c r="N46" t="s">
        <v>187</v>
      </c>
      <c r="P46" t="s">
        <v>215</v>
      </c>
      <c r="Q46">
        <f t="shared" si="0"/>
        <v>161</v>
      </c>
      <c r="R46">
        <f t="shared" si="1"/>
        <v>80.5</v>
      </c>
    </row>
    <row r="47" spans="1:18" x14ac:dyDescent="0.25">
      <c r="A47">
        <v>44</v>
      </c>
      <c r="B47" s="2" t="s">
        <v>89</v>
      </c>
      <c r="C47" t="s">
        <v>90</v>
      </c>
      <c r="D47">
        <v>80</v>
      </c>
      <c r="E47" t="s">
        <v>183</v>
      </c>
      <c r="F47">
        <v>1.04</v>
      </c>
      <c r="G47">
        <v>89</v>
      </c>
      <c r="H47">
        <v>0.122</v>
      </c>
      <c r="I47">
        <v>8</v>
      </c>
      <c r="K47">
        <v>83</v>
      </c>
      <c r="L47" t="s">
        <v>188</v>
      </c>
      <c r="M47">
        <v>88</v>
      </c>
      <c r="N47" t="s">
        <v>187</v>
      </c>
      <c r="P47" t="s">
        <v>214</v>
      </c>
      <c r="Q47">
        <f t="shared" si="0"/>
        <v>171</v>
      </c>
      <c r="R47">
        <f t="shared" si="1"/>
        <v>85.5</v>
      </c>
    </row>
    <row r="48" spans="1:18" x14ac:dyDescent="0.25">
      <c r="A48">
        <v>45</v>
      </c>
      <c r="B48" s="2" t="s">
        <v>91</v>
      </c>
      <c r="C48" t="s">
        <v>92</v>
      </c>
      <c r="D48">
        <v>88</v>
      </c>
      <c r="E48" t="s">
        <v>183</v>
      </c>
      <c r="F48">
        <v>5.49</v>
      </c>
      <c r="G48">
        <v>28</v>
      </c>
      <c r="H48">
        <v>0.1817</v>
      </c>
      <c r="I48">
        <v>2</v>
      </c>
      <c r="K48">
        <v>99</v>
      </c>
      <c r="L48" t="s">
        <v>187</v>
      </c>
      <c r="M48">
        <v>99</v>
      </c>
      <c r="N48" t="s">
        <v>187</v>
      </c>
      <c r="P48" t="s">
        <v>214</v>
      </c>
      <c r="Q48">
        <f t="shared" si="0"/>
        <v>198</v>
      </c>
      <c r="R48">
        <f t="shared" si="1"/>
        <v>99</v>
      </c>
    </row>
    <row r="49" spans="1:18" x14ac:dyDescent="0.25">
      <c r="A49">
        <v>46</v>
      </c>
      <c r="B49" s="2" t="s">
        <v>93</v>
      </c>
      <c r="C49" t="s">
        <v>94</v>
      </c>
      <c r="D49">
        <v>100</v>
      </c>
      <c r="E49" t="s">
        <v>185</v>
      </c>
      <c r="F49">
        <v>60</v>
      </c>
      <c r="G49">
        <v>3</v>
      </c>
      <c r="H49">
        <v>0</v>
      </c>
      <c r="I49">
        <v>18</v>
      </c>
      <c r="K49">
        <v>80</v>
      </c>
      <c r="L49" t="s">
        <v>188</v>
      </c>
      <c r="M49">
        <v>86</v>
      </c>
      <c r="N49" t="s">
        <v>187</v>
      </c>
      <c r="P49" t="s">
        <v>214</v>
      </c>
      <c r="Q49">
        <f t="shared" si="0"/>
        <v>166</v>
      </c>
      <c r="R49">
        <f t="shared" si="1"/>
        <v>83</v>
      </c>
    </row>
    <row r="50" spans="1:18" x14ac:dyDescent="0.25">
      <c r="A50">
        <v>47</v>
      </c>
      <c r="B50" s="2" t="s">
        <v>95</v>
      </c>
      <c r="C50" t="s">
        <v>96</v>
      </c>
      <c r="D50">
        <v>80</v>
      </c>
      <c r="E50" t="s">
        <v>183</v>
      </c>
      <c r="F50">
        <v>11.37</v>
      </c>
      <c r="G50">
        <v>12</v>
      </c>
      <c r="H50">
        <v>2.4</v>
      </c>
      <c r="I50">
        <v>65</v>
      </c>
      <c r="K50">
        <v>34</v>
      </c>
      <c r="L50" t="s">
        <v>186</v>
      </c>
      <c r="M50">
        <v>42</v>
      </c>
      <c r="N50" t="s">
        <v>186</v>
      </c>
      <c r="P50" t="s">
        <v>210</v>
      </c>
      <c r="Q50">
        <f t="shared" si="0"/>
        <v>76</v>
      </c>
      <c r="R50">
        <f t="shared" si="1"/>
        <v>38</v>
      </c>
    </row>
    <row r="51" spans="1:18" x14ac:dyDescent="0.25">
      <c r="A51">
        <v>48</v>
      </c>
      <c r="B51" s="2" t="s">
        <v>97</v>
      </c>
      <c r="C51" t="s">
        <v>98</v>
      </c>
      <c r="D51">
        <v>81</v>
      </c>
      <c r="E51" t="s">
        <v>183</v>
      </c>
      <c r="F51">
        <v>11.28</v>
      </c>
      <c r="G51">
        <v>12</v>
      </c>
      <c r="H51">
        <v>2.4</v>
      </c>
      <c r="I51">
        <v>39</v>
      </c>
      <c r="K51">
        <v>29</v>
      </c>
      <c r="L51" t="s">
        <v>186</v>
      </c>
      <c r="M51">
        <v>32</v>
      </c>
      <c r="N51" t="s">
        <v>186</v>
      </c>
      <c r="P51" t="s">
        <v>210</v>
      </c>
      <c r="Q51">
        <f t="shared" si="0"/>
        <v>61</v>
      </c>
      <c r="R51">
        <f t="shared" si="1"/>
        <v>30.5</v>
      </c>
    </row>
    <row r="52" spans="1:18" x14ac:dyDescent="0.25">
      <c r="A52">
        <v>49</v>
      </c>
      <c r="B52" s="2" t="s">
        <v>99</v>
      </c>
      <c r="C52" t="s">
        <v>100</v>
      </c>
      <c r="D52">
        <v>73</v>
      </c>
      <c r="E52" t="s">
        <v>184</v>
      </c>
      <c r="F52">
        <v>0.57199999999999995</v>
      </c>
      <c r="G52">
        <v>96</v>
      </c>
      <c r="H52">
        <v>0.44990000000000002</v>
      </c>
      <c r="I52">
        <v>12</v>
      </c>
      <c r="K52">
        <v>63</v>
      </c>
      <c r="L52" t="s">
        <v>186</v>
      </c>
      <c r="M52">
        <v>69</v>
      </c>
      <c r="N52" t="s">
        <v>188</v>
      </c>
      <c r="P52" t="s">
        <v>215</v>
      </c>
      <c r="Q52">
        <f t="shared" si="0"/>
        <v>132</v>
      </c>
      <c r="R52">
        <f t="shared" si="1"/>
        <v>66</v>
      </c>
    </row>
    <row r="53" spans="1:18" x14ac:dyDescent="0.25">
      <c r="A53">
        <v>50</v>
      </c>
      <c r="B53" s="2" t="s">
        <v>101</v>
      </c>
      <c r="C53" t="s">
        <v>102</v>
      </c>
      <c r="D53">
        <v>83</v>
      </c>
      <c r="E53" t="s">
        <v>183</v>
      </c>
      <c r="F53">
        <v>0.98</v>
      </c>
      <c r="G53">
        <v>90</v>
      </c>
      <c r="H53">
        <v>1.5</v>
      </c>
      <c r="I53">
        <v>17</v>
      </c>
      <c r="K53">
        <v>46</v>
      </c>
      <c r="L53" t="s">
        <v>186</v>
      </c>
      <c r="M53">
        <v>49</v>
      </c>
      <c r="N53" t="s">
        <v>186</v>
      </c>
      <c r="P53" t="s">
        <v>210</v>
      </c>
      <c r="Q53">
        <f t="shared" si="0"/>
        <v>95</v>
      </c>
      <c r="R53">
        <f t="shared" si="1"/>
        <v>47.5</v>
      </c>
    </row>
    <row r="54" spans="1:18" x14ac:dyDescent="0.25">
      <c r="A54">
        <v>51</v>
      </c>
      <c r="B54" s="2" t="s">
        <v>103</v>
      </c>
      <c r="C54" t="s">
        <v>104</v>
      </c>
      <c r="D54">
        <v>84</v>
      </c>
      <c r="E54" t="s">
        <v>183</v>
      </c>
      <c r="F54">
        <v>1.29</v>
      </c>
      <c r="G54">
        <v>84</v>
      </c>
      <c r="H54">
        <v>2</v>
      </c>
      <c r="I54">
        <v>41</v>
      </c>
      <c r="K54">
        <v>40</v>
      </c>
      <c r="L54" t="s">
        <v>186</v>
      </c>
      <c r="M54">
        <v>44</v>
      </c>
      <c r="N54" t="s">
        <v>186</v>
      </c>
      <c r="P54" t="s">
        <v>210</v>
      </c>
      <c r="Q54">
        <f t="shared" si="0"/>
        <v>84</v>
      </c>
      <c r="R54">
        <f t="shared" si="1"/>
        <v>42</v>
      </c>
    </row>
    <row r="55" spans="1:18" x14ac:dyDescent="0.25">
      <c r="A55">
        <v>52</v>
      </c>
      <c r="B55" s="2" t="s">
        <v>105</v>
      </c>
      <c r="C55" t="s">
        <v>106</v>
      </c>
      <c r="D55">
        <v>81</v>
      </c>
      <c r="E55" t="s">
        <v>183</v>
      </c>
      <c r="F55">
        <v>13.03</v>
      </c>
      <c r="G55">
        <v>10</v>
      </c>
      <c r="H55">
        <v>5.0999999999999996</v>
      </c>
      <c r="I55">
        <v>52</v>
      </c>
      <c r="K55">
        <v>19</v>
      </c>
      <c r="L55" t="s">
        <v>186</v>
      </c>
      <c r="M55">
        <v>11</v>
      </c>
      <c r="N55" t="s">
        <v>186</v>
      </c>
      <c r="P55" t="s">
        <v>210</v>
      </c>
      <c r="Q55">
        <f t="shared" si="0"/>
        <v>30</v>
      </c>
      <c r="R55">
        <f t="shared" si="1"/>
        <v>15</v>
      </c>
    </row>
    <row r="56" spans="1:18" x14ac:dyDescent="0.25">
      <c r="A56">
        <v>53</v>
      </c>
      <c r="B56" s="2" t="s">
        <v>107</v>
      </c>
      <c r="C56" t="s">
        <v>108</v>
      </c>
      <c r="D56">
        <v>79</v>
      </c>
      <c r="E56" t="s">
        <v>184</v>
      </c>
      <c r="F56">
        <v>1.96</v>
      </c>
      <c r="G56">
        <v>71</v>
      </c>
      <c r="H56">
        <v>0.49809999999999999</v>
      </c>
      <c r="I56">
        <v>42</v>
      </c>
      <c r="K56">
        <v>60</v>
      </c>
      <c r="L56" t="s">
        <v>186</v>
      </c>
      <c r="M56">
        <v>72</v>
      </c>
      <c r="N56" t="s">
        <v>188</v>
      </c>
      <c r="P56" t="s">
        <v>215</v>
      </c>
      <c r="Q56">
        <f t="shared" si="0"/>
        <v>132</v>
      </c>
      <c r="R56">
        <f t="shared" si="1"/>
        <v>66</v>
      </c>
    </row>
    <row r="57" spans="1:18" x14ac:dyDescent="0.25">
      <c r="A57">
        <v>54</v>
      </c>
      <c r="B57" s="2" t="s">
        <v>109</v>
      </c>
      <c r="C57" t="s">
        <v>110</v>
      </c>
      <c r="D57">
        <v>90</v>
      </c>
      <c r="E57" t="s">
        <v>185</v>
      </c>
      <c r="F57">
        <v>1.21</v>
      </c>
      <c r="G57">
        <v>85</v>
      </c>
      <c r="H57">
        <v>1.5</v>
      </c>
      <c r="I57">
        <v>20</v>
      </c>
      <c r="K57">
        <v>47</v>
      </c>
      <c r="L57" t="s">
        <v>186</v>
      </c>
      <c r="M57">
        <v>53</v>
      </c>
      <c r="N57" t="s">
        <v>186</v>
      </c>
      <c r="P57" t="s">
        <v>210</v>
      </c>
      <c r="Q57">
        <f t="shared" si="0"/>
        <v>100</v>
      </c>
      <c r="R57">
        <f t="shared" si="1"/>
        <v>50</v>
      </c>
    </row>
    <row r="58" spans="1:18" x14ac:dyDescent="0.25">
      <c r="A58">
        <v>55</v>
      </c>
      <c r="B58" s="2" t="s">
        <v>111</v>
      </c>
      <c r="C58" t="s">
        <v>112</v>
      </c>
      <c r="D58">
        <v>82</v>
      </c>
      <c r="E58" t="s">
        <v>183</v>
      </c>
      <c r="F58">
        <v>1.47</v>
      </c>
      <c r="G58">
        <v>81</v>
      </c>
      <c r="H58">
        <v>0.95779999999999998</v>
      </c>
      <c r="I58">
        <v>10</v>
      </c>
      <c r="K58">
        <v>63</v>
      </c>
      <c r="L58" t="s">
        <v>186</v>
      </c>
      <c r="M58">
        <v>74</v>
      </c>
      <c r="N58" t="s">
        <v>188</v>
      </c>
      <c r="P58" t="s">
        <v>215</v>
      </c>
      <c r="Q58">
        <f t="shared" si="0"/>
        <v>137</v>
      </c>
      <c r="R58">
        <f t="shared" si="1"/>
        <v>68.5</v>
      </c>
    </row>
    <row r="59" spans="1:18" x14ac:dyDescent="0.25">
      <c r="A59">
        <v>56</v>
      </c>
      <c r="B59" s="2" t="s">
        <v>113</v>
      </c>
      <c r="C59" t="s">
        <v>114</v>
      </c>
      <c r="D59">
        <v>68</v>
      </c>
      <c r="E59" t="s">
        <v>178</v>
      </c>
      <c r="F59">
        <v>1.36</v>
      </c>
      <c r="G59">
        <v>83</v>
      </c>
      <c r="H59">
        <v>0.59770000000000001</v>
      </c>
      <c r="I59">
        <v>13</v>
      </c>
      <c r="K59">
        <v>69</v>
      </c>
      <c r="L59" t="s">
        <v>188</v>
      </c>
      <c r="M59">
        <v>81</v>
      </c>
      <c r="N59" t="s">
        <v>188</v>
      </c>
      <c r="P59" t="s">
        <v>215</v>
      </c>
      <c r="Q59">
        <f t="shared" si="0"/>
        <v>150</v>
      </c>
      <c r="R59">
        <f t="shared" si="1"/>
        <v>75</v>
      </c>
    </row>
    <row r="60" spans="1:18" x14ac:dyDescent="0.25">
      <c r="A60">
        <v>57</v>
      </c>
      <c r="B60" s="2" t="s">
        <v>115</v>
      </c>
      <c r="C60" t="s">
        <v>116</v>
      </c>
      <c r="D60">
        <v>83</v>
      </c>
      <c r="E60" t="s">
        <v>183</v>
      </c>
      <c r="F60">
        <v>1.35</v>
      </c>
      <c r="G60">
        <v>83</v>
      </c>
      <c r="H60">
        <v>1.1000000000000001</v>
      </c>
      <c r="I60">
        <v>46</v>
      </c>
      <c r="K60">
        <v>51</v>
      </c>
      <c r="L60" t="s">
        <v>186</v>
      </c>
      <c r="M60">
        <v>58</v>
      </c>
      <c r="N60" t="s">
        <v>186</v>
      </c>
      <c r="P60" t="s">
        <v>210</v>
      </c>
      <c r="Q60">
        <f t="shared" si="0"/>
        <v>109</v>
      </c>
      <c r="R60">
        <f t="shared" si="1"/>
        <v>54.5</v>
      </c>
    </row>
    <row r="61" spans="1:18" x14ac:dyDescent="0.25">
      <c r="A61">
        <v>58</v>
      </c>
      <c r="B61" s="2" t="s">
        <v>117</v>
      </c>
      <c r="C61" t="s">
        <v>118</v>
      </c>
      <c r="D61">
        <v>86</v>
      </c>
      <c r="E61" t="s">
        <v>183</v>
      </c>
      <c r="F61">
        <v>1.38</v>
      </c>
      <c r="G61">
        <v>82</v>
      </c>
      <c r="H61">
        <v>1.9</v>
      </c>
      <c r="I61">
        <v>69</v>
      </c>
      <c r="K61">
        <v>45</v>
      </c>
      <c r="L61" t="s">
        <v>186</v>
      </c>
      <c r="M61">
        <v>51</v>
      </c>
      <c r="N61" t="s">
        <v>186</v>
      </c>
      <c r="P61" t="s">
        <v>210</v>
      </c>
      <c r="Q61">
        <f t="shared" si="0"/>
        <v>96</v>
      </c>
      <c r="R61">
        <f t="shared" si="1"/>
        <v>48</v>
      </c>
    </row>
    <row r="62" spans="1:18" x14ac:dyDescent="0.25">
      <c r="A62">
        <v>59</v>
      </c>
      <c r="B62" s="2" t="s">
        <v>119</v>
      </c>
      <c r="C62" t="s">
        <v>118</v>
      </c>
      <c r="D62">
        <v>86</v>
      </c>
      <c r="E62" t="s">
        <v>183</v>
      </c>
      <c r="F62">
        <v>1.38</v>
      </c>
      <c r="G62">
        <v>82</v>
      </c>
      <c r="H62">
        <v>1.9</v>
      </c>
      <c r="I62">
        <v>69</v>
      </c>
      <c r="K62">
        <v>45</v>
      </c>
      <c r="L62" t="s">
        <v>186</v>
      </c>
      <c r="M62">
        <v>51</v>
      </c>
      <c r="N62" t="s">
        <v>186</v>
      </c>
      <c r="P62" t="s">
        <v>210</v>
      </c>
      <c r="Q62">
        <f t="shared" si="0"/>
        <v>96</v>
      </c>
      <c r="R62">
        <f t="shared" si="1"/>
        <v>48</v>
      </c>
    </row>
    <row r="63" spans="1:18" x14ac:dyDescent="0.25">
      <c r="A63">
        <v>60</v>
      </c>
      <c r="B63" s="2" t="s">
        <v>120</v>
      </c>
      <c r="C63" t="s">
        <v>121</v>
      </c>
      <c r="D63">
        <v>80</v>
      </c>
      <c r="E63" t="s">
        <v>183</v>
      </c>
      <c r="F63">
        <v>1.1299999999999999</v>
      </c>
      <c r="G63">
        <v>87</v>
      </c>
      <c r="H63">
        <v>0.79879999999999995</v>
      </c>
      <c r="I63">
        <v>28</v>
      </c>
      <c r="K63">
        <v>66</v>
      </c>
      <c r="L63" t="s">
        <v>188</v>
      </c>
      <c r="M63">
        <v>73</v>
      </c>
      <c r="N63" t="s">
        <v>188</v>
      </c>
      <c r="P63" t="s">
        <v>216</v>
      </c>
      <c r="Q63">
        <f t="shared" si="0"/>
        <v>139</v>
      </c>
      <c r="R63">
        <f t="shared" si="1"/>
        <v>69.5</v>
      </c>
    </row>
    <row r="64" spans="1:18" x14ac:dyDescent="0.25">
      <c r="A64">
        <v>61</v>
      </c>
      <c r="B64" s="2" t="s">
        <v>122</v>
      </c>
      <c r="C64" t="s">
        <v>123</v>
      </c>
      <c r="D64">
        <v>64</v>
      </c>
      <c r="E64" t="s">
        <v>178</v>
      </c>
      <c r="F64">
        <v>7.14</v>
      </c>
      <c r="G64">
        <v>20</v>
      </c>
      <c r="H64">
        <v>1.7</v>
      </c>
      <c r="I64">
        <v>46</v>
      </c>
      <c r="K64">
        <v>55</v>
      </c>
      <c r="L64" t="s">
        <v>186</v>
      </c>
      <c r="M64">
        <v>71</v>
      </c>
      <c r="N64" t="s">
        <v>188</v>
      </c>
      <c r="P64" t="s">
        <v>215</v>
      </c>
      <c r="Q64">
        <f t="shared" si="0"/>
        <v>126</v>
      </c>
      <c r="R64">
        <f t="shared" si="1"/>
        <v>63</v>
      </c>
    </row>
    <row r="65" spans="1:18" x14ac:dyDescent="0.25">
      <c r="A65">
        <v>62</v>
      </c>
      <c r="B65" s="2" t="s">
        <v>124</v>
      </c>
      <c r="C65" t="s">
        <v>125</v>
      </c>
      <c r="D65">
        <v>84</v>
      </c>
      <c r="E65" t="s">
        <v>183</v>
      </c>
      <c r="F65">
        <v>2.3199999999999998</v>
      </c>
      <c r="G65">
        <v>65</v>
      </c>
      <c r="H65">
        <v>8.3000000000000007</v>
      </c>
      <c r="I65">
        <v>49</v>
      </c>
      <c r="K65">
        <v>20</v>
      </c>
      <c r="L65" t="s">
        <v>186</v>
      </c>
      <c r="M65">
        <v>22</v>
      </c>
      <c r="N65" t="s">
        <v>186</v>
      </c>
      <c r="P65" t="s">
        <v>210</v>
      </c>
      <c r="Q65">
        <f t="shared" si="0"/>
        <v>42</v>
      </c>
      <c r="R65">
        <f t="shared" si="1"/>
        <v>21</v>
      </c>
    </row>
    <row r="66" spans="1:18" x14ac:dyDescent="0.25">
      <c r="A66">
        <v>63</v>
      </c>
      <c r="B66" s="2" t="s">
        <v>126</v>
      </c>
      <c r="C66" t="s">
        <v>127</v>
      </c>
      <c r="D66">
        <v>65</v>
      </c>
      <c r="E66" t="s">
        <v>178</v>
      </c>
      <c r="F66">
        <v>2.21</v>
      </c>
      <c r="G66">
        <v>67</v>
      </c>
      <c r="H66">
        <v>3.5</v>
      </c>
      <c r="I66">
        <v>162</v>
      </c>
      <c r="K66">
        <v>43</v>
      </c>
      <c r="L66" t="s">
        <v>186</v>
      </c>
      <c r="M66">
        <v>44</v>
      </c>
      <c r="N66" t="s">
        <v>186</v>
      </c>
      <c r="P66" t="s">
        <v>210</v>
      </c>
      <c r="Q66">
        <f t="shared" si="0"/>
        <v>87</v>
      </c>
      <c r="R66">
        <f t="shared" si="1"/>
        <v>43.5</v>
      </c>
    </row>
    <row r="67" spans="1:18" x14ac:dyDescent="0.25">
      <c r="A67">
        <v>64</v>
      </c>
      <c r="B67" s="2" t="s">
        <v>128</v>
      </c>
      <c r="C67" t="s">
        <v>129</v>
      </c>
      <c r="D67">
        <v>88</v>
      </c>
      <c r="E67" t="s">
        <v>183</v>
      </c>
      <c r="F67">
        <v>2.08</v>
      </c>
      <c r="G67">
        <v>69</v>
      </c>
      <c r="H67">
        <v>0.49840000000000001</v>
      </c>
      <c r="I67">
        <v>28</v>
      </c>
      <c r="K67">
        <v>61</v>
      </c>
      <c r="L67" t="s">
        <v>186</v>
      </c>
      <c r="M67">
        <v>76</v>
      </c>
      <c r="N67" t="s">
        <v>188</v>
      </c>
      <c r="P67" t="s">
        <v>215</v>
      </c>
      <c r="Q67">
        <f t="shared" si="0"/>
        <v>137</v>
      </c>
      <c r="R67">
        <f t="shared" si="1"/>
        <v>68.5</v>
      </c>
    </row>
    <row r="68" spans="1:18" x14ac:dyDescent="0.25">
      <c r="A68">
        <v>65</v>
      </c>
      <c r="B68" s="2" t="s">
        <v>130</v>
      </c>
      <c r="C68" t="s">
        <v>131</v>
      </c>
      <c r="D68">
        <v>86</v>
      </c>
      <c r="E68" t="s">
        <v>183</v>
      </c>
      <c r="F68">
        <v>3.47</v>
      </c>
      <c r="G68">
        <v>47</v>
      </c>
      <c r="H68">
        <v>0.17100000000000001</v>
      </c>
      <c r="I68">
        <v>16</v>
      </c>
      <c r="K68">
        <v>78</v>
      </c>
      <c r="L68" t="s">
        <v>188</v>
      </c>
      <c r="M68">
        <v>88</v>
      </c>
      <c r="N68" t="s">
        <v>187</v>
      </c>
      <c r="P68" t="s">
        <v>214</v>
      </c>
      <c r="Q68">
        <f t="shared" si="0"/>
        <v>166</v>
      </c>
      <c r="R68">
        <f t="shared" si="1"/>
        <v>83</v>
      </c>
    </row>
    <row r="69" spans="1:18" x14ac:dyDescent="0.25">
      <c r="A69">
        <v>66</v>
      </c>
      <c r="B69" s="2" t="s">
        <v>132</v>
      </c>
      <c r="C69" t="s">
        <v>133</v>
      </c>
      <c r="D69">
        <v>75</v>
      </c>
      <c r="E69" t="s">
        <v>184</v>
      </c>
      <c r="F69">
        <v>2.46</v>
      </c>
      <c r="G69">
        <v>62</v>
      </c>
      <c r="H69">
        <v>2.2999999999999998</v>
      </c>
      <c r="I69">
        <v>28</v>
      </c>
      <c r="K69">
        <v>52</v>
      </c>
      <c r="L69" t="s">
        <v>186</v>
      </c>
      <c r="M69">
        <v>57</v>
      </c>
      <c r="N69" t="s">
        <v>186</v>
      </c>
      <c r="P69" t="s">
        <v>210</v>
      </c>
      <c r="Q69">
        <f t="shared" ref="Q69:Q86" si="2">SUM(K69,M69)</f>
        <v>109</v>
      </c>
      <c r="R69">
        <f t="shared" ref="R69:R86" si="3">Q69/2</f>
        <v>54.5</v>
      </c>
    </row>
    <row r="70" spans="1:18" x14ac:dyDescent="0.25">
      <c r="A70">
        <v>67</v>
      </c>
      <c r="B70" s="2" t="s">
        <v>134</v>
      </c>
      <c r="C70" t="s">
        <v>135</v>
      </c>
      <c r="D70">
        <v>93</v>
      </c>
      <c r="E70" t="s">
        <v>185</v>
      </c>
      <c r="F70">
        <v>1.1000000000000001</v>
      </c>
      <c r="G70">
        <v>87</v>
      </c>
      <c r="H70">
        <v>0.46610000000000001</v>
      </c>
      <c r="I70">
        <v>33</v>
      </c>
      <c r="K70">
        <v>74</v>
      </c>
      <c r="L70" t="s">
        <v>188</v>
      </c>
      <c r="M70">
        <v>88</v>
      </c>
      <c r="N70" t="s">
        <v>187</v>
      </c>
      <c r="P70" t="s">
        <v>212</v>
      </c>
      <c r="Q70">
        <f t="shared" si="2"/>
        <v>162</v>
      </c>
      <c r="R70">
        <f t="shared" si="3"/>
        <v>81</v>
      </c>
    </row>
    <row r="71" spans="1:18" x14ac:dyDescent="0.25">
      <c r="A71">
        <v>68</v>
      </c>
      <c r="B71" s="2" t="s">
        <v>136</v>
      </c>
      <c r="C71" t="s">
        <v>137</v>
      </c>
      <c r="D71">
        <v>74</v>
      </c>
      <c r="E71" t="s">
        <v>184</v>
      </c>
      <c r="F71">
        <v>7.01</v>
      </c>
      <c r="G71">
        <v>21</v>
      </c>
      <c r="H71">
        <v>3.7</v>
      </c>
      <c r="I71">
        <v>122</v>
      </c>
      <c r="K71">
        <v>38</v>
      </c>
      <c r="L71" t="s">
        <v>186</v>
      </c>
      <c r="M71">
        <v>44</v>
      </c>
      <c r="N71" t="s">
        <v>186</v>
      </c>
      <c r="P71" t="s">
        <v>210</v>
      </c>
      <c r="Q71">
        <f t="shared" si="2"/>
        <v>82</v>
      </c>
      <c r="R71">
        <f t="shared" si="3"/>
        <v>41</v>
      </c>
    </row>
    <row r="72" spans="1:18" x14ac:dyDescent="0.25">
      <c r="A72">
        <v>69</v>
      </c>
      <c r="B72" s="2" t="s">
        <v>138</v>
      </c>
      <c r="C72" t="s">
        <v>139</v>
      </c>
      <c r="D72">
        <v>86</v>
      </c>
      <c r="E72" t="s">
        <v>183</v>
      </c>
      <c r="F72">
        <v>2.65</v>
      </c>
      <c r="G72">
        <v>58</v>
      </c>
      <c r="H72">
        <v>0.17100000000000001</v>
      </c>
      <c r="I72">
        <v>16</v>
      </c>
      <c r="K72">
        <v>78</v>
      </c>
      <c r="L72" t="s">
        <v>188</v>
      </c>
      <c r="M72">
        <v>88</v>
      </c>
      <c r="N72" t="s">
        <v>187</v>
      </c>
      <c r="P72" t="s">
        <v>213</v>
      </c>
      <c r="Q72">
        <f t="shared" si="2"/>
        <v>166</v>
      </c>
      <c r="R72">
        <f t="shared" si="3"/>
        <v>83</v>
      </c>
    </row>
    <row r="73" spans="1:18" x14ac:dyDescent="0.25">
      <c r="A73">
        <v>70</v>
      </c>
      <c r="B73" s="2" t="s">
        <v>140</v>
      </c>
      <c r="C73" t="s">
        <v>141</v>
      </c>
      <c r="D73">
        <v>88</v>
      </c>
      <c r="E73" t="s">
        <v>183</v>
      </c>
      <c r="F73">
        <v>1.5</v>
      </c>
      <c r="G73">
        <v>80</v>
      </c>
      <c r="H73">
        <v>110.8</v>
      </c>
      <c r="I73">
        <v>17</v>
      </c>
      <c r="K73">
        <v>79</v>
      </c>
      <c r="L73" t="s">
        <v>188</v>
      </c>
      <c r="M73">
        <v>85</v>
      </c>
      <c r="N73" t="s">
        <v>187</v>
      </c>
      <c r="P73" t="s">
        <v>213</v>
      </c>
      <c r="Q73">
        <f t="shared" si="2"/>
        <v>164</v>
      </c>
      <c r="R73">
        <f t="shared" si="3"/>
        <v>82</v>
      </c>
    </row>
    <row r="74" spans="1:18" x14ac:dyDescent="0.25">
      <c r="A74">
        <v>71</v>
      </c>
      <c r="B74" s="2" t="s">
        <v>142</v>
      </c>
      <c r="C74" t="s">
        <v>143</v>
      </c>
      <c r="D74">
        <v>82</v>
      </c>
      <c r="E74" t="s">
        <v>183</v>
      </c>
      <c r="F74">
        <v>5.9</v>
      </c>
      <c r="G74">
        <v>26</v>
      </c>
      <c r="H74">
        <v>0.33029999999999998</v>
      </c>
      <c r="I74">
        <v>14</v>
      </c>
      <c r="K74">
        <v>63</v>
      </c>
      <c r="L74" t="s">
        <v>186</v>
      </c>
      <c r="M74">
        <v>72</v>
      </c>
      <c r="N74" t="s">
        <v>188</v>
      </c>
      <c r="P74" t="s">
        <v>212</v>
      </c>
      <c r="Q74">
        <f t="shared" si="2"/>
        <v>135</v>
      </c>
      <c r="R74">
        <f t="shared" si="3"/>
        <v>67.5</v>
      </c>
    </row>
    <row r="75" spans="1:18" x14ac:dyDescent="0.25">
      <c r="A75">
        <v>72</v>
      </c>
      <c r="B75" s="2" t="s">
        <v>144</v>
      </c>
      <c r="C75" t="s">
        <v>145</v>
      </c>
      <c r="D75">
        <v>88</v>
      </c>
      <c r="E75" t="s">
        <v>183</v>
      </c>
      <c r="F75">
        <v>2.4</v>
      </c>
      <c r="G75">
        <v>63</v>
      </c>
      <c r="H75">
        <v>0.21629999999999999</v>
      </c>
      <c r="I75">
        <v>15</v>
      </c>
      <c r="K75">
        <v>90</v>
      </c>
      <c r="L75" t="s">
        <v>187</v>
      </c>
      <c r="M75">
        <v>92</v>
      </c>
      <c r="N75" t="s">
        <v>187</v>
      </c>
      <c r="P75" t="s">
        <v>213</v>
      </c>
      <c r="Q75">
        <f t="shared" si="2"/>
        <v>182</v>
      </c>
      <c r="R75">
        <f t="shared" si="3"/>
        <v>91</v>
      </c>
    </row>
    <row r="76" spans="1:18" x14ac:dyDescent="0.25">
      <c r="A76">
        <v>73</v>
      </c>
      <c r="B76" s="2" t="s">
        <v>146</v>
      </c>
      <c r="C76" t="s">
        <v>147</v>
      </c>
      <c r="D76">
        <v>79</v>
      </c>
      <c r="E76" t="s">
        <v>184</v>
      </c>
      <c r="F76">
        <v>2.9</v>
      </c>
      <c r="G76">
        <v>54</v>
      </c>
      <c r="H76">
        <v>1.8</v>
      </c>
      <c r="I76">
        <v>71</v>
      </c>
      <c r="K76">
        <v>39</v>
      </c>
      <c r="L76" t="s">
        <v>186</v>
      </c>
      <c r="M76">
        <v>45</v>
      </c>
      <c r="N76" t="s">
        <v>186</v>
      </c>
      <c r="P76" t="s">
        <v>210</v>
      </c>
      <c r="Q76">
        <f t="shared" si="2"/>
        <v>84</v>
      </c>
      <c r="R76">
        <f t="shared" si="3"/>
        <v>42</v>
      </c>
    </row>
    <row r="77" spans="1:18" x14ac:dyDescent="0.25">
      <c r="A77">
        <v>74</v>
      </c>
      <c r="B77" s="2" t="s">
        <v>148</v>
      </c>
      <c r="C77" t="s">
        <v>149</v>
      </c>
      <c r="D77">
        <v>76</v>
      </c>
      <c r="E77" t="s">
        <v>184</v>
      </c>
      <c r="F77">
        <v>4.09</v>
      </c>
      <c r="G77">
        <v>40</v>
      </c>
      <c r="H77">
        <v>0.71230000000000004</v>
      </c>
      <c r="I77">
        <v>225</v>
      </c>
      <c r="K77">
        <v>50</v>
      </c>
      <c r="L77" t="s">
        <v>188</v>
      </c>
      <c r="M77">
        <v>76</v>
      </c>
      <c r="N77" t="s">
        <v>188</v>
      </c>
      <c r="P77" t="s">
        <v>212</v>
      </c>
      <c r="Q77">
        <f t="shared" si="2"/>
        <v>126</v>
      </c>
      <c r="R77">
        <f t="shared" si="3"/>
        <v>63</v>
      </c>
    </row>
    <row r="78" spans="1:18" x14ac:dyDescent="0.25">
      <c r="A78">
        <v>75</v>
      </c>
      <c r="B78" s="2" t="s">
        <v>150</v>
      </c>
      <c r="C78" t="s">
        <v>151</v>
      </c>
      <c r="D78">
        <v>84</v>
      </c>
      <c r="E78" t="s">
        <v>183</v>
      </c>
      <c r="F78">
        <v>0.58299999999999996</v>
      </c>
      <c r="G78">
        <v>96</v>
      </c>
      <c r="H78">
        <v>0.16769999999999999</v>
      </c>
      <c r="I78">
        <v>15</v>
      </c>
      <c r="K78">
        <v>78</v>
      </c>
      <c r="L78" t="s">
        <v>188</v>
      </c>
      <c r="M78">
        <v>87</v>
      </c>
      <c r="N78" t="s">
        <v>187</v>
      </c>
      <c r="P78" t="s">
        <v>213</v>
      </c>
      <c r="Q78">
        <f t="shared" si="2"/>
        <v>165</v>
      </c>
      <c r="R78">
        <f t="shared" si="3"/>
        <v>82.5</v>
      </c>
    </row>
    <row r="79" spans="1:18" x14ac:dyDescent="0.25">
      <c r="A79">
        <v>76</v>
      </c>
      <c r="B79" s="2" t="s">
        <v>152</v>
      </c>
      <c r="C79" t="s">
        <v>153</v>
      </c>
      <c r="D79">
        <v>85</v>
      </c>
      <c r="E79" t="s">
        <v>183</v>
      </c>
      <c r="F79">
        <v>1.01</v>
      </c>
      <c r="G79">
        <v>89</v>
      </c>
      <c r="H79">
        <v>1.8</v>
      </c>
      <c r="I79">
        <v>37</v>
      </c>
      <c r="K79">
        <v>36</v>
      </c>
      <c r="L79" t="s">
        <v>186</v>
      </c>
      <c r="M79">
        <v>41</v>
      </c>
      <c r="N79" t="s">
        <v>186</v>
      </c>
      <c r="P79" t="s">
        <v>210</v>
      </c>
      <c r="Q79">
        <f t="shared" si="2"/>
        <v>77</v>
      </c>
      <c r="R79">
        <f t="shared" si="3"/>
        <v>38.5</v>
      </c>
    </row>
    <row r="80" spans="1:18" x14ac:dyDescent="0.25">
      <c r="A80">
        <v>77</v>
      </c>
      <c r="B80" s="2" t="s">
        <v>154</v>
      </c>
      <c r="C80" t="s">
        <v>155</v>
      </c>
      <c r="D80">
        <v>83</v>
      </c>
      <c r="E80" t="s">
        <v>183</v>
      </c>
      <c r="F80">
        <v>1.35</v>
      </c>
      <c r="G80">
        <v>83</v>
      </c>
      <c r="H80">
        <v>1.6</v>
      </c>
      <c r="I80">
        <v>16</v>
      </c>
      <c r="K80">
        <v>41</v>
      </c>
      <c r="L80" t="s">
        <v>186</v>
      </c>
      <c r="M80">
        <v>43</v>
      </c>
      <c r="N80" t="s">
        <v>186</v>
      </c>
      <c r="P80" t="s">
        <v>210</v>
      </c>
      <c r="Q80">
        <f t="shared" si="2"/>
        <v>84</v>
      </c>
      <c r="R80">
        <f t="shared" si="3"/>
        <v>42</v>
      </c>
    </row>
    <row r="81" spans="1:18" x14ac:dyDescent="0.25">
      <c r="A81">
        <v>78</v>
      </c>
      <c r="B81" s="2" t="s">
        <v>156</v>
      </c>
      <c r="C81" t="s">
        <v>157</v>
      </c>
      <c r="D81">
        <v>86</v>
      </c>
      <c r="E81" t="s">
        <v>183</v>
      </c>
      <c r="F81">
        <v>3.73</v>
      </c>
      <c r="G81">
        <v>44</v>
      </c>
      <c r="H81">
        <v>0.67559999999999998</v>
      </c>
      <c r="I81">
        <v>5</v>
      </c>
      <c r="K81">
        <v>82</v>
      </c>
      <c r="L81" t="s">
        <v>188</v>
      </c>
      <c r="M81">
        <v>62</v>
      </c>
      <c r="N81" t="s">
        <v>186</v>
      </c>
      <c r="P81" t="s">
        <v>211</v>
      </c>
      <c r="Q81">
        <f t="shared" si="2"/>
        <v>144</v>
      </c>
      <c r="R81">
        <f t="shared" si="3"/>
        <v>72</v>
      </c>
    </row>
    <row r="82" spans="1:18" x14ac:dyDescent="0.25">
      <c r="A82">
        <v>79</v>
      </c>
      <c r="B82" s="2" t="s">
        <v>158</v>
      </c>
      <c r="C82" t="s">
        <v>159</v>
      </c>
      <c r="D82">
        <v>87</v>
      </c>
      <c r="E82" t="s">
        <v>183</v>
      </c>
      <c r="F82">
        <v>60</v>
      </c>
      <c r="G82">
        <v>3</v>
      </c>
      <c r="H82">
        <v>3</v>
      </c>
      <c r="I82">
        <v>9</v>
      </c>
      <c r="K82">
        <v>41</v>
      </c>
      <c r="L82" t="s">
        <v>186</v>
      </c>
      <c r="M82">
        <v>41</v>
      </c>
      <c r="N82" t="s">
        <v>186</v>
      </c>
      <c r="P82" t="s">
        <v>210</v>
      </c>
      <c r="Q82">
        <f t="shared" si="2"/>
        <v>82</v>
      </c>
      <c r="R82">
        <f t="shared" si="3"/>
        <v>41</v>
      </c>
    </row>
    <row r="83" spans="1:18" x14ac:dyDescent="0.25">
      <c r="A83">
        <v>80</v>
      </c>
      <c r="B83" s="2" t="s">
        <v>160</v>
      </c>
      <c r="C83" t="s">
        <v>161</v>
      </c>
      <c r="D83">
        <v>79</v>
      </c>
      <c r="E83" t="s">
        <v>184</v>
      </c>
      <c r="F83">
        <v>9.9600000000000009</v>
      </c>
      <c r="G83">
        <v>13</v>
      </c>
      <c r="H83">
        <v>0.79020000000000001</v>
      </c>
      <c r="I83">
        <v>50</v>
      </c>
      <c r="K83">
        <v>52</v>
      </c>
      <c r="L83" t="s">
        <v>186</v>
      </c>
      <c r="M83">
        <v>53</v>
      </c>
      <c r="N83" t="s">
        <v>186</v>
      </c>
      <c r="P83" t="s">
        <v>210</v>
      </c>
      <c r="Q83">
        <f t="shared" si="2"/>
        <v>105</v>
      </c>
      <c r="R83">
        <f t="shared" si="3"/>
        <v>52.5</v>
      </c>
    </row>
    <row r="84" spans="1:18" x14ac:dyDescent="0.25">
      <c r="A84">
        <v>81</v>
      </c>
      <c r="B84" s="2" t="s">
        <v>162</v>
      </c>
      <c r="C84" t="s">
        <v>163</v>
      </c>
      <c r="D84">
        <v>82</v>
      </c>
      <c r="E84" t="s">
        <v>183</v>
      </c>
      <c r="F84">
        <v>17.309999999999999</v>
      </c>
      <c r="G84">
        <v>7</v>
      </c>
      <c r="H84">
        <v>23.8</v>
      </c>
      <c r="I84">
        <v>122</v>
      </c>
      <c r="K84">
        <v>0</v>
      </c>
      <c r="L84" t="s">
        <v>186</v>
      </c>
      <c r="M84">
        <v>0</v>
      </c>
      <c r="N84" t="s">
        <v>186</v>
      </c>
      <c r="P84" t="s">
        <v>210</v>
      </c>
      <c r="Q84">
        <f t="shared" si="2"/>
        <v>0</v>
      </c>
      <c r="R84">
        <f t="shared" si="3"/>
        <v>0</v>
      </c>
    </row>
    <row r="85" spans="1:18" x14ac:dyDescent="0.25">
      <c r="A85">
        <v>82</v>
      </c>
      <c r="B85" s="2" t="s">
        <v>164</v>
      </c>
      <c r="C85" t="s">
        <v>165</v>
      </c>
      <c r="D85">
        <v>88</v>
      </c>
      <c r="E85" t="s">
        <v>183</v>
      </c>
      <c r="F85">
        <v>1.62</v>
      </c>
      <c r="G85">
        <v>78</v>
      </c>
      <c r="H85">
        <v>0.69399999999999995</v>
      </c>
      <c r="I85">
        <v>14</v>
      </c>
      <c r="K85">
        <v>66</v>
      </c>
      <c r="L85" t="s">
        <v>188</v>
      </c>
      <c r="M85">
        <v>63</v>
      </c>
      <c r="N85" t="s">
        <v>186</v>
      </c>
      <c r="P85" t="s">
        <v>210</v>
      </c>
      <c r="Q85">
        <f t="shared" si="2"/>
        <v>129</v>
      </c>
      <c r="R85">
        <f t="shared" si="3"/>
        <v>64.5</v>
      </c>
    </row>
    <row r="86" spans="1:18" x14ac:dyDescent="0.25">
      <c r="A86">
        <v>83</v>
      </c>
      <c r="B86" s="2" t="s">
        <v>166</v>
      </c>
      <c r="C86" t="s">
        <v>167</v>
      </c>
      <c r="D86">
        <v>84</v>
      </c>
      <c r="E86" t="s">
        <v>183</v>
      </c>
      <c r="F86">
        <v>3.08</v>
      </c>
      <c r="G86">
        <v>52</v>
      </c>
      <c r="H86">
        <v>1</v>
      </c>
      <c r="I86">
        <v>103</v>
      </c>
      <c r="K86">
        <v>55</v>
      </c>
      <c r="L86" t="s">
        <v>186</v>
      </c>
      <c r="M86">
        <v>67</v>
      </c>
      <c r="N86" t="s">
        <v>188</v>
      </c>
      <c r="P86" t="s">
        <v>210</v>
      </c>
      <c r="Q86">
        <f t="shared" si="2"/>
        <v>122</v>
      </c>
      <c r="R86">
        <f t="shared" si="3"/>
        <v>61</v>
      </c>
    </row>
    <row r="87" spans="1:18" s="3" customFormat="1" x14ac:dyDescent="0.25">
      <c r="C87" s="3" t="s">
        <v>196</v>
      </c>
      <c r="D87" s="3">
        <f>SUM(D4:D86)</f>
        <v>6762</v>
      </c>
      <c r="F87" s="3">
        <f>SUM(F4:F86)</f>
        <v>731.58300000000031</v>
      </c>
      <c r="G87" s="3">
        <f t="shared" ref="G87:I87" si="4">SUM(G4:G86)</f>
        <v>4124</v>
      </c>
      <c r="H87" s="3">
        <f t="shared" si="4"/>
        <v>333.86451000000017</v>
      </c>
      <c r="I87" s="3">
        <f t="shared" si="4"/>
        <v>4235</v>
      </c>
      <c r="K87" s="3">
        <f>SUM(K4:K86)</f>
        <v>4332</v>
      </c>
      <c r="M87" s="3">
        <f>SUM(M4:M86)</f>
        <v>4792</v>
      </c>
    </row>
    <row r="88" spans="1:18" s="3" customFormat="1" x14ac:dyDescent="0.25">
      <c r="C88" s="3" t="s">
        <v>194</v>
      </c>
      <c r="D88" s="3">
        <f>AVERAGE(D4:D86)</f>
        <v>81.46987951807229</v>
      </c>
      <c r="E88" s="3" t="s">
        <v>183</v>
      </c>
      <c r="F88" s="3">
        <f>AVERAGE(F4:F86)</f>
        <v>8.8142530120481961</v>
      </c>
      <c r="G88" s="3">
        <f t="shared" ref="G88:M88" si="5">AVERAGE(G4:G86)</f>
        <v>49.686746987951807</v>
      </c>
      <c r="H88" s="3">
        <f t="shared" si="5"/>
        <v>4.0224639759036167</v>
      </c>
      <c r="I88" s="3">
        <f t="shared" si="5"/>
        <v>51.024096385542165</v>
      </c>
      <c r="K88" s="3">
        <f t="shared" si="5"/>
        <v>52.192771084337352</v>
      </c>
      <c r="L88" s="3" t="s">
        <v>186</v>
      </c>
      <c r="M88" s="3">
        <f t="shared" si="5"/>
        <v>57.734939759036145</v>
      </c>
      <c r="N88" s="3" t="s">
        <v>186</v>
      </c>
    </row>
    <row r="89" spans="1:18" s="3" customFormat="1" x14ac:dyDescent="0.25">
      <c r="C89" s="3" t="s">
        <v>195</v>
      </c>
      <c r="D89" s="3">
        <f>STDEV(D4:D86)</f>
        <v>8.6353461797338387</v>
      </c>
      <c r="F89" s="3">
        <f t="shared" ref="F89:M89" si="6">STDEV(F4:F86)</f>
        <v>15.28631930912638</v>
      </c>
      <c r="G89" s="3">
        <f t="shared" si="6"/>
        <v>32.293972748397316</v>
      </c>
      <c r="H89" s="3">
        <f t="shared" si="6"/>
        <v>12.534724048081056</v>
      </c>
      <c r="I89" s="3">
        <f t="shared" si="6"/>
        <v>46.412775759985465</v>
      </c>
      <c r="K89" s="3">
        <f t="shared" si="6"/>
        <v>21.943640576249908</v>
      </c>
      <c r="M89" s="3">
        <f t="shared" si="6"/>
        <v>23.292458916447092</v>
      </c>
    </row>
    <row r="90" spans="1:18" x14ac:dyDescent="0.25">
      <c r="D90" s="1" t="s">
        <v>176</v>
      </c>
      <c r="E90" s="1" t="s">
        <v>204</v>
      </c>
      <c r="F90" s="1" t="s">
        <v>179</v>
      </c>
      <c r="G90" s="1" t="s">
        <v>177</v>
      </c>
      <c r="H90" s="1" t="s">
        <v>180</v>
      </c>
      <c r="I90" s="1" t="s">
        <v>171</v>
      </c>
    </row>
    <row r="92" spans="1:18" s="3" customFormat="1" x14ac:dyDescent="0.25">
      <c r="C92" s="3" t="s">
        <v>190</v>
      </c>
      <c r="D92" s="3" t="s">
        <v>203</v>
      </c>
      <c r="E92" s="3" t="s">
        <v>197</v>
      </c>
      <c r="F92" s="3" t="s">
        <v>198</v>
      </c>
      <c r="G92" s="3" t="s">
        <v>173</v>
      </c>
      <c r="H92" s="3" t="s">
        <v>174</v>
      </c>
      <c r="I92" s="3" t="s">
        <v>205</v>
      </c>
      <c r="J92" s="3" t="s">
        <v>206</v>
      </c>
      <c r="K92" s="3" t="s">
        <v>207</v>
      </c>
    </row>
    <row r="93" spans="1:18" x14ac:dyDescent="0.25">
      <c r="C93" s="3" t="s">
        <v>199</v>
      </c>
      <c r="D93">
        <v>9</v>
      </c>
      <c r="E93" s="3">
        <v>10.84</v>
      </c>
      <c r="F93" s="3" t="s">
        <v>191</v>
      </c>
      <c r="G93">
        <v>58</v>
      </c>
      <c r="H93">
        <v>50</v>
      </c>
      <c r="I93" s="3">
        <v>108</v>
      </c>
      <c r="J93">
        <f>58/83*100</f>
        <v>69.879518072289159</v>
      </c>
      <c r="K93">
        <f>50/83*100</f>
        <v>60.24096385542169</v>
      </c>
      <c r="L93" s="3"/>
    </row>
    <row r="94" spans="1:18" x14ac:dyDescent="0.25">
      <c r="C94" s="3" t="s">
        <v>200</v>
      </c>
      <c r="D94">
        <v>48</v>
      </c>
      <c r="E94" s="3">
        <v>57.83</v>
      </c>
      <c r="F94" s="3" t="s">
        <v>192</v>
      </c>
      <c r="G94">
        <v>19</v>
      </c>
      <c r="H94">
        <v>19</v>
      </c>
      <c r="I94" s="3">
        <v>38</v>
      </c>
      <c r="J94">
        <f>19/83*100</f>
        <v>22.891566265060241</v>
      </c>
      <c r="K94">
        <f>19/83*100</f>
        <v>22.891566265060241</v>
      </c>
      <c r="L94" s="3"/>
    </row>
    <row r="95" spans="1:18" x14ac:dyDescent="0.25">
      <c r="C95" s="3" t="s">
        <v>201</v>
      </c>
      <c r="D95">
        <v>16</v>
      </c>
      <c r="E95" s="3">
        <v>19.28</v>
      </c>
      <c r="F95" s="3" t="s">
        <v>193</v>
      </c>
      <c r="G95">
        <v>6</v>
      </c>
      <c r="H95">
        <v>14</v>
      </c>
      <c r="I95" s="3">
        <v>20</v>
      </c>
      <c r="J95">
        <f>6/83*100</f>
        <v>7.2289156626506017</v>
      </c>
      <c r="K95">
        <f>14/83*100</f>
        <v>16.867469879518072</v>
      </c>
      <c r="L95" s="3"/>
    </row>
    <row r="96" spans="1:18" x14ac:dyDescent="0.25">
      <c r="C96" s="3" t="s">
        <v>202</v>
      </c>
      <c r="D96">
        <v>10</v>
      </c>
      <c r="E96" s="3">
        <v>12.05</v>
      </c>
      <c r="F96" s="3" t="s">
        <v>205</v>
      </c>
      <c r="G96">
        <v>83</v>
      </c>
      <c r="H96" s="3">
        <v>83</v>
      </c>
      <c r="I96" s="3">
        <v>166</v>
      </c>
    </row>
    <row r="97" spans="6:6" x14ac:dyDescent="0.25">
      <c r="F97" s="3"/>
    </row>
    <row r="98" spans="6:6" x14ac:dyDescent="0.25">
      <c r="F98" s="3"/>
    </row>
  </sheetData>
  <mergeCells count="1">
    <mergeCell ref="D2:I2"/>
  </mergeCells>
  <hyperlinks>
    <hyperlink ref="C7" r:id="rId1"/>
    <hyperlink ref="C8" r:id="rId2"/>
    <hyperlink ref="C9" r:id="rId3"/>
    <hyperlink ref="C11" r:id="rId4"/>
    <hyperlink ref="C14" r:id="rId5"/>
    <hyperlink ref="C16" r:id="rId6"/>
    <hyperlink ref="C25" r:id="rId7"/>
    <hyperlink ref="C26" r:id="rId8"/>
    <hyperlink ref="C27" r:id="rId9"/>
    <hyperlink ref="C28" r:id="rId10"/>
    <hyperlink ref="C30" r:id="rId11"/>
    <hyperlink ref="C37" r:id="rId12"/>
    <hyperlink ref="C69" r:id="rId13"/>
  </hyperlinks>
  <pageMargins left="0.7" right="0.7" top="0.75" bottom="0.75" header="0.3" footer="0.3"/>
  <pageSetup paperSize="9" orientation="portrait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G3" sqref="G3"/>
    </sheetView>
  </sheetViews>
  <sheetFormatPr defaultRowHeight="15" x14ac:dyDescent="0.25"/>
  <sheetData>
    <row r="1" spans="1:4" s="3" customFormat="1" x14ac:dyDescent="0.25">
      <c r="A1" s="3" t="s">
        <v>237</v>
      </c>
      <c r="B1" s="3" t="s">
        <v>238</v>
      </c>
      <c r="C1" s="3" t="s">
        <v>239</v>
      </c>
    </row>
    <row r="2" spans="1:4" x14ac:dyDescent="0.25">
      <c r="A2" s="2" t="s">
        <v>225</v>
      </c>
      <c r="B2" s="2" t="s">
        <v>226</v>
      </c>
      <c r="C2" s="2" t="s">
        <v>3</v>
      </c>
      <c r="D2" s="2"/>
    </row>
    <row r="3" spans="1:4" x14ac:dyDescent="0.25">
      <c r="A3" s="2" t="s">
        <v>224</v>
      </c>
      <c r="B3" s="2" t="s">
        <v>15</v>
      </c>
      <c r="C3" s="2" t="s">
        <v>5</v>
      </c>
      <c r="D3" s="2"/>
    </row>
    <row r="4" spans="1:4" x14ac:dyDescent="0.25">
      <c r="A4" s="2" t="s">
        <v>81</v>
      </c>
      <c r="B4" s="2" t="s">
        <v>23</v>
      </c>
      <c r="C4" s="2" t="s">
        <v>11</v>
      </c>
      <c r="D4" s="2"/>
    </row>
    <row r="5" spans="1:4" x14ac:dyDescent="0.25">
      <c r="A5" s="2" t="s">
        <v>85</v>
      </c>
      <c r="B5" s="2" t="s">
        <v>227</v>
      </c>
      <c r="C5" s="2" t="s">
        <v>13</v>
      </c>
      <c r="D5" s="2"/>
    </row>
    <row r="6" spans="1:4" x14ac:dyDescent="0.25">
      <c r="A6" s="2" t="s">
        <v>89</v>
      </c>
      <c r="B6" s="2" t="s">
        <v>228</v>
      </c>
      <c r="C6" s="2" t="s">
        <v>17</v>
      </c>
      <c r="D6" s="2"/>
    </row>
    <row r="7" spans="1:4" x14ac:dyDescent="0.25">
      <c r="A7" s="2" t="s">
        <v>223</v>
      </c>
      <c r="B7" s="2" t="s">
        <v>229</v>
      </c>
      <c r="C7" s="2" t="s">
        <v>19</v>
      </c>
      <c r="D7" s="2"/>
    </row>
    <row r="8" spans="1:4" x14ac:dyDescent="0.25">
      <c r="A8" s="2" t="s">
        <v>222</v>
      </c>
      <c r="B8" s="2" t="s">
        <v>230</v>
      </c>
      <c r="C8" s="2" t="s">
        <v>21</v>
      </c>
      <c r="D8" s="2"/>
    </row>
    <row r="9" spans="1:4" x14ac:dyDescent="0.25">
      <c r="A9" s="2" t="s">
        <v>221</v>
      </c>
      <c r="B9" s="2" t="s">
        <v>83</v>
      </c>
      <c r="C9" s="2" t="s">
        <v>29</v>
      </c>
      <c r="D9" s="2"/>
    </row>
    <row r="10" spans="1:4" x14ac:dyDescent="0.25">
      <c r="A10" s="2" t="s">
        <v>220</v>
      </c>
      <c r="B10" s="2" t="s">
        <v>87</v>
      </c>
      <c r="C10" s="2" t="s">
        <v>31</v>
      </c>
      <c r="D10" s="2"/>
    </row>
    <row r="11" spans="1:4" x14ac:dyDescent="0.25">
      <c r="A11" s="2" t="s">
        <v>219</v>
      </c>
      <c r="B11" s="2" t="s">
        <v>99</v>
      </c>
      <c r="C11" s="2" t="s">
        <v>33</v>
      </c>
      <c r="D11" s="2"/>
    </row>
    <row r="12" spans="1:4" x14ac:dyDescent="0.25">
      <c r="A12" s="2" t="s">
        <v>218</v>
      </c>
      <c r="B12" s="2" t="s">
        <v>107</v>
      </c>
      <c r="C12" s="2" t="s">
        <v>35</v>
      </c>
      <c r="D12" s="2"/>
    </row>
    <row r="13" spans="1:4" x14ac:dyDescent="0.25">
      <c r="A13" s="2" t="s">
        <v>217</v>
      </c>
      <c r="B13" s="2" t="s">
        <v>111</v>
      </c>
      <c r="C13" s="2" t="s">
        <v>37</v>
      </c>
      <c r="D13" s="2"/>
    </row>
    <row r="14" spans="1:4" x14ac:dyDescent="0.25">
      <c r="B14" s="2" t="s">
        <v>113</v>
      </c>
      <c r="C14" s="2" t="s">
        <v>39</v>
      </c>
      <c r="D14" s="2"/>
    </row>
    <row r="15" spans="1:4" x14ac:dyDescent="0.25">
      <c r="B15" s="2" t="s">
        <v>120</v>
      </c>
      <c r="C15" s="2" t="s">
        <v>41</v>
      </c>
      <c r="D15" s="2"/>
    </row>
    <row r="16" spans="1:4" x14ac:dyDescent="0.25">
      <c r="A16" s="2"/>
      <c r="B16" s="2" t="s">
        <v>231</v>
      </c>
      <c r="C16" s="2" t="s">
        <v>43</v>
      </c>
      <c r="D16" s="2"/>
    </row>
    <row r="17" spans="2:4" x14ac:dyDescent="0.25">
      <c r="B17" s="2" t="s">
        <v>232</v>
      </c>
      <c r="C17" s="2" t="s">
        <v>45</v>
      </c>
      <c r="D17" s="2"/>
    </row>
    <row r="18" spans="2:4" x14ac:dyDescent="0.25">
      <c r="B18" s="2" t="s">
        <v>233</v>
      </c>
      <c r="C18" s="2" t="s">
        <v>47</v>
      </c>
      <c r="D18" s="2"/>
    </row>
    <row r="19" spans="2:4" x14ac:dyDescent="0.25">
      <c r="B19" s="2" t="s">
        <v>234</v>
      </c>
      <c r="C19" s="2" t="s">
        <v>49</v>
      </c>
      <c r="D19" s="2"/>
    </row>
    <row r="20" spans="2:4" x14ac:dyDescent="0.25">
      <c r="B20" s="2" t="s">
        <v>235</v>
      </c>
      <c r="C20" s="2" t="s">
        <v>51</v>
      </c>
      <c r="D20" s="2"/>
    </row>
    <row r="21" spans="2:4" x14ac:dyDescent="0.25">
      <c r="B21" s="2" t="s">
        <v>236</v>
      </c>
      <c r="C21" s="2" t="s">
        <v>53</v>
      </c>
      <c r="D21" s="2"/>
    </row>
    <row r="22" spans="2:4" x14ac:dyDescent="0.25">
      <c r="C22" s="2" t="s">
        <v>57</v>
      </c>
      <c r="D22" s="2"/>
    </row>
    <row r="23" spans="2:4" x14ac:dyDescent="0.25">
      <c r="C23" s="2" t="s">
        <v>59</v>
      </c>
      <c r="D23" s="2"/>
    </row>
    <row r="24" spans="2:4" x14ac:dyDescent="0.25">
      <c r="C24" s="2" t="s">
        <v>61</v>
      </c>
      <c r="D24" s="2"/>
    </row>
    <row r="25" spans="2:4" x14ac:dyDescent="0.25">
      <c r="C25" s="2" t="s">
        <v>63</v>
      </c>
      <c r="D25" s="2"/>
    </row>
    <row r="26" spans="2:4" x14ac:dyDescent="0.25">
      <c r="C26" s="2" t="s">
        <v>67</v>
      </c>
      <c r="D26" s="2"/>
    </row>
    <row r="27" spans="2:4" x14ac:dyDescent="0.25">
      <c r="C27" s="2" t="s">
        <v>69</v>
      </c>
      <c r="D27" s="2"/>
    </row>
    <row r="28" spans="2:4" x14ac:dyDescent="0.25">
      <c r="C28" s="2" t="s">
        <v>73</v>
      </c>
      <c r="D28" s="2"/>
    </row>
    <row r="29" spans="2:4" x14ac:dyDescent="0.25">
      <c r="C29" s="2" t="s">
        <v>75</v>
      </c>
      <c r="D29" s="2"/>
    </row>
    <row r="30" spans="2:4" x14ac:dyDescent="0.25">
      <c r="C30" s="2" t="s">
        <v>77</v>
      </c>
      <c r="D30" s="2"/>
    </row>
    <row r="31" spans="2:4" x14ac:dyDescent="0.25">
      <c r="C31" s="2" t="s">
        <v>79</v>
      </c>
      <c r="D31" s="2"/>
    </row>
    <row r="32" spans="2:4" x14ac:dyDescent="0.25">
      <c r="C32" s="2" t="s">
        <v>95</v>
      </c>
      <c r="D32" s="2"/>
    </row>
    <row r="33" spans="3:4" x14ac:dyDescent="0.25">
      <c r="C33" s="2" t="s">
        <v>97</v>
      </c>
      <c r="D33" s="2"/>
    </row>
    <row r="34" spans="3:4" x14ac:dyDescent="0.25">
      <c r="C34" s="2" t="s">
        <v>101</v>
      </c>
      <c r="D34" s="2"/>
    </row>
    <row r="35" spans="3:4" x14ac:dyDescent="0.25">
      <c r="C35" s="2" t="s">
        <v>103</v>
      </c>
      <c r="D35" s="2"/>
    </row>
    <row r="36" spans="3:4" x14ac:dyDescent="0.25">
      <c r="C36" s="2" t="s">
        <v>105</v>
      </c>
      <c r="D36" s="2"/>
    </row>
    <row r="37" spans="3:4" x14ac:dyDescent="0.25">
      <c r="C37" s="2" t="s">
        <v>109</v>
      </c>
      <c r="D37" s="2"/>
    </row>
    <row r="38" spans="3:4" x14ac:dyDescent="0.25">
      <c r="C38" s="2" t="s">
        <v>115</v>
      </c>
      <c r="D38" s="2"/>
    </row>
    <row r="39" spans="3:4" x14ac:dyDescent="0.25">
      <c r="C39" s="2" t="s">
        <v>117</v>
      </c>
      <c r="D39" s="2"/>
    </row>
    <row r="40" spans="3:4" x14ac:dyDescent="0.25">
      <c r="C40" s="2" t="s">
        <v>119</v>
      </c>
      <c r="D40" s="2"/>
    </row>
    <row r="41" spans="3:4" x14ac:dyDescent="0.25">
      <c r="C41" s="2" t="s">
        <v>124</v>
      </c>
      <c r="D41" s="2"/>
    </row>
    <row r="42" spans="3:4" x14ac:dyDescent="0.25">
      <c r="C42" s="2" t="s">
        <v>126</v>
      </c>
      <c r="D42" s="2"/>
    </row>
    <row r="43" spans="3:4" x14ac:dyDescent="0.25">
      <c r="C43" s="2" t="s">
        <v>132</v>
      </c>
      <c r="D43" s="2"/>
    </row>
    <row r="44" spans="3:4" x14ac:dyDescent="0.25">
      <c r="C44" s="2" t="s">
        <v>136</v>
      </c>
      <c r="D44" s="2"/>
    </row>
    <row r="45" spans="3:4" x14ac:dyDescent="0.25">
      <c r="C45" s="2" t="s">
        <v>146</v>
      </c>
      <c r="D45" s="2"/>
    </row>
    <row r="46" spans="3:4" x14ac:dyDescent="0.25">
      <c r="C46" s="2" t="s">
        <v>152</v>
      </c>
      <c r="D46" s="2"/>
    </row>
    <row r="47" spans="3:4" x14ac:dyDescent="0.25">
      <c r="C47" s="2" t="s">
        <v>154</v>
      </c>
      <c r="D47" s="2"/>
    </row>
    <row r="48" spans="3:4" x14ac:dyDescent="0.25">
      <c r="C48" s="2" t="s">
        <v>158</v>
      </c>
      <c r="D48" s="2"/>
    </row>
    <row r="49" spans="3:4" x14ac:dyDescent="0.25">
      <c r="C49" s="2" t="s">
        <v>160</v>
      </c>
      <c r="D49" s="2"/>
    </row>
    <row r="50" spans="3:4" x14ac:dyDescent="0.25">
      <c r="C50" s="2" t="s">
        <v>162</v>
      </c>
      <c r="D50" s="2"/>
    </row>
    <row r="51" spans="3:4" x14ac:dyDescent="0.25">
      <c r="C51" s="2" t="s">
        <v>164</v>
      </c>
      <c r="D51" s="2"/>
    </row>
    <row r="52" spans="3:4" x14ac:dyDescent="0.25">
      <c r="C52" s="2" t="s">
        <v>166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B2" sqref="B2:E2"/>
    </sheetView>
  </sheetViews>
  <sheetFormatPr defaultRowHeight="15" x14ac:dyDescent="0.25"/>
  <sheetData>
    <row r="1" spans="1:13" x14ac:dyDescent="0.25">
      <c r="A1" t="s">
        <v>209</v>
      </c>
    </row>
    <row r="2" spans="1:13" s="3" customFormat="1" x14ac:dyDescent="0.25">
      <c r="B2" s="8" t="s">
        <v>191</v>
      </c>
      <c r="C2" s="8"/>
      <c r="D2" s="8"/>
      <c r="E2" s="8"/>
      <c r="F2" s="8" t="s">
        <v>192</v>
      </c>
      <c r="G2" s="8"/>
      <c r="H2" s="8"/>
      <c r="I2" s="8"/>
      <c r="J2" s="8" t="s">
        <v>193</v>
      </c>
      <c r="K2" s="8"/>
      <c r="L2" s="8"/>
      <c r="M2" s="8"/>
    </row>
    <row r="3" spans="1:13" x14ac:dyDescent="0.25">
      <c r="B3" s="1" t="s">
        <v>175</v>
      </c>
      <c r="C3" s="1" t="s">
        <v>181</v>
      </c>
      <c r="D3" s="1" t="s">
        <v>182</v>
      </c>
      <c r="E3" s="1" t="s">
        <v>181</v>
      </c>
      <c r="F3" s="1" t="s">
        <v>175</v>
      </c>
      <c r="G3" s="1" t="s">
        <v>181</v>
      </c>
      <c r="H3" s="1" t="s">
        <v>182</v>
      </c>
      <c r="I3" s="1" t="s">
        <v>181</v>
      </c>
      <c r="J3" s="1" t="s">
        <v>175</v>
      </c>
      <c r="K3" s="1" t="s">
        <v>181</v>
      </c>
      <c r="L3" s="1" t="s">
        <v>182</v>
      </c>
      <c r="M3" s="1" t="s">
        <v>181</v>
      </c>
    </row>
    <row r="4" spans="1:13" x14ac:dyDescent="0.25">
      <c r="B4">
        <v>30</v>
      </c>
      <c r="C4" t="s">
        <v>186</v>
      </c>
      <c r="D4">
        <v>38</v>
      </c>
      <c r="E4" t="s">
        <v>186</v>
      </c>
      <c r="F4">
        <v>69</v>
      </c>
      <c r="G4" t="s">
        <v>188</v>
      </c>
      <c r="H4">
        <v>65</v>
      </c>
      <c r="I4" t="s">
        <v>188</v>
      </c>
      <c r="J4">
        <v>87</v>
      </c>
      <c r="K4" t="s">
        <v>187</v>
      </c>
      <c r="L4">
        <v>88</v>
      </c>
      <c r="M4" t="s">
        <v>187</v>
      </c>
    </row>
    <row r="5" spans="1:13" x14ac:dyDescent="0.25">
      <c r="B5">
        <v>24</v>
      </c>
      <c r="C5" t="s">
        <v>186</v>
      </c>
      <c r="D5">
        <v>27</v>
      </c>
      <c r="E5" t="s">
        <v>186</v>
      </c>
      <c r="F5">
        <v>73</v>
      </c>
      <c r="G5" t="s">
        <v>188</v>
      </c>
      <c r="H5">
        <v>82</v>
      </c>
      <c r="I5" t="s">
        <v>188</v>
      </c>
      <c r="J5">
        <v>100</v>
      </c>
      <c r="K5" t="s">
        <v>187</v>
      </c>
      <c r="L5">
        <v>100</v>
      </c>
      <c r="M5" t="s">
        <v>187</v>
      </c>
    </row>
    <row r="6" spans="1:13" x14ac:dyDescent="0.25">
      <c r="B6">
        <v>58</v>
      </c>
      <c r="C6" t="s">
        <v>186</v>
      </c>
      <c r="D6">
        <v>49</v>
      </c>
      <c r="E6" t="s">
        <v>186</v>
      </c>
      <c r="F6">
        <v>78</v>
      </c>
      <c r="G6" t="s">
        <v>188</v>
      </c>
      <c r="H6">
        <v>83</v>
      </c>
      <c r="I6" t="s">
        <v>188</v>
      </c>
      <c r="J6">
        <v>86</v>
      </c>
      <c r="K6" t="s">
        <v>187</v>
      </c>
      <c r="L6">
        <v>93</v>
      </c>
      <c r="M6" t="s">
        <v>187</v>
      </c>
    </row>
    <row r="7" spans="1:13" x14ac:dyDescent="0.25">
      <c r="B7">
        <v>46</v>
      </c>
      <c r="C7" t="s">
        <v>186</v>
      </c>
      <c r="D7">
        <v>52</v>
      </c>
      <c r="E7" t="s">
        <v>186</v>
      </c>
      <c r="F7">
        <v>61</v>
      </c>
      <c r="G7" t="s">
        <v>188</v>
      </c>
      <c r="H7">
        <v>74</v>
      </c>
      <c r="I7" t="s">
        <v>188</v>
      </c>
      <c r="J7">
        <v>99</v>
      </c>
      <c r="K7" t="s">
        <v>187</v>
      </c>
      <c r="L7">
        <v>100</v>
      </c>
      <c r="M7" t="s">
        <v>187</v>
      </c>
    </row>
    <row r="8" spans="1:13" x14ac:dyDescent="0.25">
      <c r="B8">
        <v>44</v>
      </c>
      <c r="C8" t="s">
        <v>186</v>
      </c>
      <c r="D8">
        <v>15</v>
      </c>
      <c r="E8" t="s">
        <v>186</v>
      </c>
      <c r="F8">
        <v>60</v>
      </c>
      <c r="G8" t="s">
        <v>188</v>
      </c>
      <c r="H8">
        <v>71</v>
      </c>
      <c r="I8" t="s">
        <v>188</v>
      </c>
      <c r="J8">
        <v>100</v>
      </c>
      <c r="K8" t="s">
        <v>187</v>
      </c>
      <c r="L8">
        <v>85</v>
      </c>
      <c r="M8" t="s">
        <v>187</v>
      </c>
    </row>
    <row r="9" spans="1:13" x14ac:dyDescent="0.25">
      <c r="B9">
        <v>12</v>
      </c>
      <c r="C9" t="s">
        <v>186</v>
      </c>
      <c r="D9">
        <v>62</v>
      </c>
      <c r="E9" t="s">
        <v>186</v>
      </c>
      <c r="F9">
        <v>80</v>
      </c>
      <c r="G9" t="s">
        <v>188</v>
      </c>
      <c r="H9">
        <v>68</v>
      </c>
      <c r="I9" t="s">
        <v>188</v>
      </c>
      <c r="J9">
        <v>90</v>
      </c>
      <c r="K9" t="s">
        <v>187</v>
      </c>
      <c r="L9">
        <v>88</v>
      </c>
      <c r="M9" t="s">
        <v>187</v>
      </c>
    </row>
    <row r="10" spans="1:13" x14ac:dyDescent="0.25">
      <c r="B10">
        <v>53</v>
      </c>
      <c r="C10" t="s">
        <v>186</v>
      </c>
      <c r="D10">
        <v>48</v>
      </c>
      <c r="E10" t="s">
        <v>186</v>
      </c>
      <c r="F10">
        <v>80</v>
      </c>
      <c r="G10" t="s">
        <v>188</v>
      </c>
      <c r="H10">
        <v>84</v>
      </c>
      <c r="I10" t="s">
        <v>188</v>
      </c>
      <c r="J10" s="6">
        <v>0</v>
      </c>
      <c r="K10" s="6"/>
      <c r="L10">
        <v>99</v>
      </c>
      <c r="M10" t="s">
        <v>187</v>
      </c>
    </row>
    <row r="11" spans="1:13" x14ac:dyDescent="0.25">
      <c r="B11">
        <v>51</v>
      </c>
      <c r="C11" t="s">
        <v>186</v>
      </c>
      <c r="D11">
        <v>44</v>
      </c>
      <c r="E11" t="s">
        <v>186</v>
      </c>
      <c r="F11">
        <v>78</v>
      </c>
      <c r="G11" t="s">
        <v>188</v>
      </c>
      <c r="H11">
        <v>68</v>
      </c>
      <c r="I11" t="s">
        <v>188</v>
      </c>
      <c r="J11" s="6">
        <v>0</v>
      </c>
      <c r="K11" s="6"/>
      <c r="L11">
        <v>86</v>
      </c>
      <c r="M11" t="s">
        <v>187</v>
      </c>
    </row>
    <row r="12" spans="1:13" x14ac:dyDescent="0.25">
      <c r="B12">
        <v>42</v>
      </c>
      <c r="C12" t="s">
        <v>186</v>
      </c>
      <c r="D12">
        <v>57</v>
      </c>
      <c r="E12" t="s">
        <v>186</v>
      </c>
      <c r="F12">
        <v>73</v>
      </c>
      <c r="G12" t="s">
        <v>188</v>
      </c>
      <c r="H12">
        <v>81</v>
      </c>
      <c r="I12" t="s">
        <v>188</v>
      </c>
      <c r="J12" s="6">
        <v>0</v>
      </c>
      <c r="K12" s="6"/>
      <c r="L12">
        <v>88</v>
      </c>
      <c r="M12" t="s">
        <v>187</v>
      </c>
    </row>
    <row r="13" spans="1:13" x14ac:dyDescent="0.25">
      <c r="B13">
        <v>55</v>
      </c>
      <c r="C13" t="s">
        <v>186</v>
      </c>
      <c r="D13">
        <v>27</v>
      </c>
      <c r="E13" t="s">
        <v>186</v>
      </c>
      <c r="F13">
        <v>76</v>
      </c>
      <c r="G13" t="s">
        <v>188</v>
      </c>
      <c r="H13">
        <v>69</v>
      </c>
      <c r="I13" t="s">
        <v>188</v>
      </c>
      <c r="J13">
        <v>0</v>
      </c>
      <c r="L13">
        <v>88</v>
      </c>
      <c r="M13" t="s">
        <v>187</v>
      </c>
    </row>
    <row r="14" spans="1:13" x14ac:dyDescent="0.25">
      <c r="B14">
        <v>28</v>
      </c>
      <c r="C14" t="s">
        <v>186</v>
      </c>
      <c r="D14">
        <v>38</v>
      </c>
      <c r="E14" t="s">
        <v>186</v>
      </c>
      <c r="F14">
        <v>83</v>
      </c>
      <c r="G14" t="s">
        <v>188</v>
      </c>
      <c r="H14">
        <v>72</v>
      </c>
      <c r="I14" t="s">
        <v>188</v>
      </c>
      <c r="J14">
        <v>0</v>
      </c>
      <c r="L14">
        <v>85</v>
      </c>
      <c r="M14" t="s">
        <v>187</v>
      </c>
    </row>
    <row r="15" spans="1:13" x14ac:dyDescent="0.25">
      <c r="B15">
        <v>33</v>
      </c>
      <c r="C15" t="s">
        <v>186</v>
      </c>
      <c r="D15">
        <v>60</v>
      </c>
      <c r="E15" t="s">
        <v>186</v>
      </c>
      <c r="F15">
        <v>66</v>
      </c>
      <c r="G15" t="s">
        <v>188</v>
      </c>
      <c r="H15">
        <v>73</v>
      </c>
      <c r="I15" t="s">
        <v>188</v>
      </c>
      <c r="J15">
        <v>0</v>
      </c>
      <c r="L15">
        <v>88</v>
      </c>
      <c r="M15" t="s">
        <v>187</v>
      </c>
    </row>
    <row r="16" spans="1:13" x14ac:dyDescent="0.25">
      <c r="B16">
        <v>53</v>
      </c>
      <c r="C16" t="s">
        <v>186</v>
      </c>
      <c r="D16">
        <v>31</v>
      </c>
      <c r="E16" t="s">
        <v>186</v>
      </c>
      <c r="F16">
        <v>74</v>
      </c>
      <c r="G16" t="s">
        <v>188</v>
      </c>
      <c r="H16">
        <v>74</v>
      </c>
      <c r="I16" t="s">
        <v>188</v>
      </c>
      <c r="J16">
        <v>0</v>
      </c>
      <c r="L16">
        <v>92</v>
      </c>
      <c r="M16" t="s">
        <v>187</v>
      </c>
    </row>
    <row r="17" spans="2:14" x14ac:dyDescent="0.25">
      <c r="B17">
        <v>29</v>
      </c>
      <c r="C17" t="s">
        <v>186</v>
      </c>
      <c r="D17">
        <v>43</v>
      </c>
      <c r="E17" t="s">
        <v>186</v>
      </c>
      <c r="F17">
        <v>78</v>
      </c>
      <c r="G17" t="s">
        <v>188</v>
      </c>
      <c r="H17">
        <v>81</v>
      </c>
      <c r="I17" t="s">
        <v>188</v>
      </c>
      <c r="J17">
        <v>0</v>
      </c>
      <c r="L17">
        <v>87</v>
      </c>
      <c r="M17" t="s">
        <v>187</v>
      </c>
    </row>
    <row r="18" spans="2:14" x14ac:dyDescent="0.25">
      <c r="B18">
        <v>43</v>
      </c>
      <c r="C18" t="s">
        <v>186</v>
      </c>
      <c r="D18">
        <v>20</v>
      </c>
      <c r="E18" t="s">
        <v>186</v>
      </c>
      <c r="F18">
        <v>79</v>
      </c>
      <c r="G18" t="s">
        <v>188</v>
      </c>
      <c r="H18">
        <v>71</v>
      </c>
      <c r="I18" t="s">
        <v>188</v>
      </c>
      <c r="J18">
        <v>0</v>
      </c>
      <c r="L18" s="6">
        <v>0</v>
      </c>
      <c r="M18" s="3"/>
      <c r="N18" s="3"/>
    </row>
    <row r="19" spans="2:14" x14ac:dyDescent="0.25">
      <c r="B19">
        <v>40</v>
      </c>
      <c r="C19" t="s">
        <v>186</v>
      </c>
      <c r="D19">
        <v>39</v>
      </c>
      <c r="E19" t="s">
        <v>186</v>
      </c>
      <c r="F19">
        <v>78</v>
      </c>
      <c r="G19" t="s">
        <v>188</v>
      </c>
      <c r="H19">
        <v>76</v>
      </c>
      <c r="I19" t="s">
        <v>188</v>
      </c>
      <c r="J19">
        <v>0</v>
      </c>
      <c r="L19" s="6">
        <v>0</v>
      </c>
      <c r="M19" s="3"/>
      <c r="N19" s="3"/>
    </row>
    <row r="20" spans="2:14" x14ac:dyDescent="0.25">
      <c r="B20">
        <v>16</v>
      </c>
      <c r="C20" t="s">
        <v>186</v>
      </c>
      <c r="D20">
        <v>44</v>
      </c>
      <c r="E20" t="s">
        <v>186</v>
      </c>
      <c r="F20">
        <v>82</v>
      </c>
      <c r="G20" t="s">
        <v>188</v>
      </c>
      <c r="H20">
        <v>72</v>
      </c>
      <c r="I20" t="s">
        <v>188</v>
      </c>
      <c r="J20">
        <v>0</v>
      </c>
      <c r="L20" s="6">
        <v>0</v>
      </c>
      <c r="M20" s="3"/>
      <c r="N20" s="3"/>
    </row>
    <row r="21" spans="2:14" x14ac:dyDescent="0.25">
      <c r="B21">
        <v>39</v>
      </c>
      <c r="C21" t="s">
        <v>186</v>
      </c>
      <c r="D21">
        <v>46</v>
      </c>
      <c r="E21" t="s">
        <v>186</v>
      </c>
      <c r="F21">
        <v>50</v>
      </c>
      <c r="G21" t="s">
        <v>188</v>
      </c>
      <c r="H21">
        <v>76</v>
      </c>
      <c r="I21" t="s">
        <v>188</v>
      </c>
      <c r="J21">
        <v>0</v>
      </c>
      <c r="L21">
        <v>0</v>
      </c>
    </row>
    <row r="22" spans="2:14" x14ac:dyDescent="0.25">
      <c r="B22">
        <v>40</v>
      </c>
      <c r="C22" t="s">
        <v>186</v>
      </c>
      <c r="D22">
        <v>18</v>
      </c>
      <c r="E22" t="s">
        <v>186</v>
      </c>
      <c r="F22">
        <v>66</v>
      </c>
      <c r="G22" t="s">
        <v>188</v>
      </c>
      <c r="H22">
        <v>67</v>
      </c>
      <c r="I22" t="s">
        <v>188</v>
      </c>
      <c r="J22">
        <v>0</v>
      </c>
      <c r="L22">
        <v>0</v>
      </c>
    </row>
    <row r="23" spans="2:14" x14ac:dyDescent="0.25">
      <c r="B23">
        <v>38</v>
      </c>
      <c r="C23" t="s">
        <v>186</v>
      </c>
      <c r="D23">
        <v>51</v>
      </c>
      <c r="E23" t="s">
        <v>186</v>
      </c>
      <c r="F23" s="6">
        <v>0</v>
      </c>
      <c r="G23" s="6"/>
      <c r="H23" s="6">
        <v>0</v>
      </c>
      <c r="I23" s="6"/>
      <c r="J23" s="6">
        <v>0</v>
      </c>
      <c r="K23" s="3"/>
      <c r="L23" s="6">
        <v>0</v>
      </c>
    </row>
    <row r="24" spans="2:14" x14ac:dyDescent="0.25">
      <c r="B24">
        <v>14</v>
      </c>
      <c r="C24" t="s">
        <v>186</v>
      </c>
      <c r="D24">
        <v>60</v>
      </c>
      <c r="E24" t="s">
        <v>186</v>
      </c>
      <c r="F24" s="6">
        <v>0</v>
      </c>
      <c r="G24" s="6"/>
      <c r="H24" s="6">
        <v>0</v>
      </c>
      <c r="I24" s="6"/>
      <c r="J24" s="6">
        <v>0</v>
      </c>
      <c r="K24" s="3"/>
      <c r="L24" s="6">
        <v>0</v>
      </c>
    </row>
    <row r="25" spans="2:14" x14ac:dyDescent="0.25">
      <c r="B25">
        <v>40</v>
      </c>
      <c r="C25" t="s">
        <v>186</v>
      </c>
      <c r="D25">
        <v>60</v>
      </c>
      <c r="E25" t="s">
        <v>186</v>
      </c>
      <c r="F25" s="6">
        <v>0</v>
      </c>
      <c r="G25" s="6"/>
      <c r="H25" s="6">
        <v>0</v>
      </c>
      <c r="I25" s="6"/>
      <c r="J25" s="6">
        <v>0</v>
      </c>
      <c r="K25" s="3"/>
      <c r="L25" s="6">
        <v>0</v>
      </c>
    </row>
    <row r="26" spans="2:14" x14ac:dyDescent="0.25">
      <c r="B26">
        <v>54</v>
      </c>
      <c r="C26" t="s">
        <v>186</v>
      </c>
      <c r="D26">
        <v>42</v>
      </c>
      <c r="E26" t="s">
        <v>186</v>
      </c>
      <c r="F26">
        <v>0</v>
      </c>
      <c r="H26">
        <v>0</v>
      </c>
      <c r="J26">
        <v>0</v>
      </c>
      <c r="L26">
        <v>0</v>
      </c>
    </row>
    <row r="27" spans="2:14" x14ac:dyDescent="0.25">
      <c r="B27">
        <v>59</v>
      </c>
      <c r="C27" t="s">
        <v>186</v>
      </c>
      <c r="D27">
        <v>60</v>
      </c>
      <c r="E27" t="s">
        <v>186</v>
      </c>
      <c r="F27">
        <v>0</v>
      </c>
      <c r="H27">
        <v>0</v>
      </c>
      <c r="J27">
        <v>0</v>
      </c>
      <c r="L27">
        <v>0</v>
      </c>
    </row>
    <row r="28" spans="2:14" x14ac:dyDescent="0.25">
      <c r="B28">
        <v>42</v>
      </c>
      <c r="C28" t="s">
        <v>186</v>
      </c>
      <c r="D28">
        <v>46</v>
      </c>
      <c r="E28" t="s">
        <v>186</v>
      </c>
      <c r="F28">
        <v>0</v>
      </c>
      <c r="H28">
        <v>0</v>
      </c>
      <c r="J28">
        <v>0</v>
      </c>
      <c r="L28">
        <v>0</v>
      </c>
    </row>
    <row r="29" spans="2:14" x14ac:dyDescent="0.25">
      <c r="B29">
        <v>48</v>
      </c>
      <c r="C29" t="s">
        <v>186</v>
      </c>
      <c r="D29">
        <v>51</v>
      </c>
      <c r="E29" t="s">
        <v>186</v>
      </c>
      <c r="F29">
        <v>0</v>
      </c>
      <c r="H29">
        <v>0</v>
      </c>
      <c r="J29">
        <v>0</v>
      </c>
      <c r="L29">
        <v>0</v>
      </c>
    </row>
    <row r="30" spans="2:14" x14ac:dyDescent="0.25">
      <c r="B30">
        <v>40</v>
      </c>
      <c r="C30" t="s">
        <v>186</v>
      </c>
      <c r="D30">
        <v>0</v>
      </c>
      <c r="E30" t="s">
        <v>186</v>
      </c>
      <c r="F30">
        <v>0</v>
      </c>
      <c r="H30">
        <v>0</v>
      </c>
      <c r="J30">
        <v>0</v>
      </c>
      <c r="L30">
        <v>0</v>
      </c>
    </row>
    <row r="31" spans="2:14" x14ac:dyDescent="0.25">
      <c r="B31">
        <v>61</v>
      </c>
      <c r="C31" t="s">
        <v>186</v>
      </c>
      <c r="D31">
        <v>35</v>
      </c>
      <c r="E31" t="s">
        <v>186</v>
      </c>
      <c r="F31">
        <v>0</v>
      </c>
      <c r="H31">
        <v>0</v>
      </c>
      <c r="J31">
        <v>0</v>
      </c>
      <c r="L31">
        <v>0</v>
      </c>
    </row>
    <row r="32" spans="2:14" x14ac:dyDescent="0.25">
      <c r="B32">
        <v>45</v>
      </c>
      <c r="C32" t="s">
        <v>186</v>
      </c>
      <c r="D32">
        <v>49</v>
      </c>
      <c r="E32" t="s">
        <v>186</v>
      </c>
      <c r="F32">
        <v>0</v>
      </c>
      <c r="H32">
        <v>0</v>
      </c>
      <c r="J32">
        <v>0</v>
      </c>
      <c r="L32">
        <v>0</v>
      </c>
    </row>
    <row r="33" spans="2:12" x14ac:dyDescent="0.25">
      <c r="B33">
        <v>2</v>
      </c>
      <c r="C33" t="s">
        <v>186</v>
      </c>
      <c r="D33">
        <v>49</v>
      </c>
      <c r="E33" t="s">
        <v>186</v>
      </c>
      <c r="F33">
        <v>0</v>
      </c>
      <c r="H33">
        <v>0</v>
      </c>
      <c r="J33">
        <v>0</v>
      </c>
      <c r="L33">
        <v>0</v>
      </c>
    </row>
    <row r="34" spans="2:12" x14ac:dyDescent="0.25">
      <c r="B34">
        <v>32</v>
      </c>
      <c r="C34" t="s">
        <v>186</v>
      </c>
      <c r="D34">
        <v>44</v>
      </c>
      <c r="E34" t="s">
        <v>186</v>
      </c>
      <c r="F34">
        <v>0</v>
      </c>
      <c r="H34">
        <v>0</v>
      </c>
      <c r="J34">
        <v>0</v>
      </c>
      <c r="L34">
        <v>0</v>
      </c>
    </row>
    <row r="35" spans="2:12" x14ac:dyDescent="0.25">
      <c r="B35">
        <v>37</v>
      </c>
      <c r="C35" t="s">
        <v>186</v>
      </c>
      <c r="D35">
        <v>11</v>
      </c>
      <c r="E35" t="s">
        <v>186</v>
      </c>
      <c r="F35">
        <v>0</v>
      </c>
      <c r="H35">
        <v>0</v>
      </c>
      <c r="J35">
        <v>0</v>
      </c>
      <c r="L35">
        <v>0</v>
      </c>
    </row>
    <row r="36" spans="2:12" x14ac:dyDescent="0.25">
      <c r="B36">
        <v>34</v>
      </c>
      <c r="C36" t="s">
        <v>186</v>
      </c>
      <c r="D36">
        <v>42</v>
      </c>
      <c r="E36" t="s">
        <v>186</v>
      </c>
      <c r="F36">
        <v>0</v>
      </c>
      <c r="H36">
        <v>0</v>
      </c>
      <c r="J36">
        <v>0</v>
      </c>
      <c r="L36">
        <v>0</v>
      </c>
    </row>
    <row r="37" spans="2:12" x14ac:dyDescent="0.25">
      <c r="B37">
        <v>29</v>
      </c>
      <c r="C37" t="s">
        <v>186</v>
      </c>
      <c r="D37">
        <v>32</v>
      </c>
      <c r="E37" t="s">
        <v>186</v>
      </c>
      <c r="F37">
        <v>0</v>
      </c>
      <c r="H37">
        <v>0</v>
      </c>
      <c r="J37">
        <v>0</v>
      </c>
      <c r="L37">
        <v>0</v>
      </c>
    </row>
    <row r="38" spans="2:12" x14ac:dyDescent="0.25">
      <c r="B38">
        <v>63</v>
      </c>
      <c r="C38" t="s">
        <v>186</v>
      </c>
      <c r="D38">
        <v>58</v>
      </c>
      <c r="E38" t="s">
        <v>186</v>
      </c>
      <c r="F38">
        <v>0</v>
      </c>
      <c r="H38">
        <v>0</v>
      </c>
      <c r="J38">
        <v>0</v>
      </c>
      <c r="L38">
        <v>0</v>
      </c>
    </row>
    <row r="39" spans="2:12" x14ac:dyDescent="0.25">
      <c r="B39">
        <v>46</v>
      </c>
      <c r="C39" t="s">
        <v>186</v>
      </c>
      <c r="D39">
        <v>51</v>
      </c>
      <c r="E39" t="s">
        <v>186</v>
      </c>
      <c r="F39">
        <v>0</v>
      </c>
      <c r="H39">
        <v>0</v>
      </c>
      <c r="J39">
        <v>0</v>
      </c>
      <c r="L39">
        <v>0</v>
      </c>
    </row>
    <row r="40" spans="2:12" x14ac:dyDescent="0.25">
      <c r="B40">
        <v>40</v>
      </c>
      <c r="C40" t="s">
        <v>186</v>
      </c>
      <c r="D40">
        <v>51</v>
      </c>
      <c r="E40" t="s">
        <v>186</v>
      </c>
      <c r="F40">
        <v>0</v>
      </c>
      <c r="H40">
        <v>0</v>
      </c>
      <c r="J40">
        <v>0</v>
      </c>
      <c r="L40">
        <v>0</v>
      </c>
    </row>
    <row r="41" spans="2:12" x14ac:dyDescent="0.25">
      <c r="B41">
        <v>19</v>
      </c>
      <c r="C41" t="s">
        <v>186</v>
      </c>
      <c r="D41">
        <v>22</v>
      </c>
      <c r="E41" t="s">
        <v>186</v>
      </c>
      <c r="F41">
        <v>0</v>
      </c>
      <c r="H41">
        <v>0</v>
      </c>
      <c r="J41">
        <v>0</v>
      </c>
      <c r="L41">
        <v>0</v>
      </c>
    </row>
    <row r="42" spans="2:12" x14ac:dyDescent="0.25">
      <c r="B42">
        <v>60</v>
      </c>
      <c r="C42" t="s">
        <v>186</v>
      </c>
      <c r="D42">
        <v>44</v>
      </c>
      <c r="E42" t="s">
        <v>186</v>
      </c>
      <c r="F42">
        <v>0</v>
      </c>
      <c r="H42">
        <v>0</v>
      </c>
      <c r="J42">
        <v>0</v>
      </c>
      <c r="L42">
        <v>0</v>
      </c>
    </row>
    <row r="43" spans="2:12" x14ac:dyDescent="0.25">
      <c r="B43">
        <v>47</v>
      </c>
      <c r="C43" t="s">
        <v>186</v>
      </c>
      <c r="D43">
        <v>53</v>
      </c>
      <c r="E43" t="s">
        <v>186</v>
      </c>
      <c r="F43">
        <v>0</v>
      </c>
      <c r="H43">
        <v>0</v>
      </c>
      <c r="J43">
        <v>0</v>
      </c>
      <c r="L43">
        <v>0</v>
      </c>
    </row>
    <row r="44" spans="2:12" x14ac:dyDescent="0.25">
      <c r="B44">
        <v>63</v>
      </c>
      <c r="C44" t="s">
        <v>186</v>
      </c>
      <c r="D44">
        <v>57</v>
      </c>
      <c r="E44" t="s">
        <v>186</v>
      </c>
      <c r="F44">
        <v>0</v>
      </c>
      <c r="H44">
        <v>0</v>
      </c>
      <c r="J44">
        <v>0</v>
      </c>
      <c r="L44">
        <v>0</v>
      </c>
    </row>
    <row r="45" spans="2:12" x14ac:dyDescent="0.25">
      <c r="B45">
        <v>52</v>
      </c>
      <c r="C45" t="s">
        <v>186</v>
      </c>
      <c r="D45">
        <v>53</v>
      </c>
      <c r="E45" t="s">
        <v>186</v>
      </c>
      <c r="F45">
        <v>0</v>
      </c>
      <c r="H45">
        <v>0</v>
      </c>
      <c r="J45">
        <v>0</v>
      </c>
      <c r="L45">
        <v>0</v>
      </c>
    </row>
    <row r="46" spans="2:12" x14ac:dyDescent="0.25">
      <c r="B46">
        <v>51</v>
      </c>
      <c r="C46" t="s">
        <v>186</v>
      </c>
      <c r="D46">
        <v>0</v>
      </c>
      <c r="E46" t="s">
        <v>186</v>
      </c>
      <c r="F46">
        <v>0</v>
      </c>
      <c r="H46">
        <v>0</v>
      </c>
      <c r="J46">
        <v>0</v>
      </c>
      <c r="L46">
        <v>0</v>
      </c>
    </row>
    <row r="47" spans="2:12" x14ac:dyDescent="0.25">
      <c r="B47">
        <v>45</v>
      </c>
      <c r="C47" t="s">
        <v>186</v>
      </c>
      <c r="D47">
        <v>63</v>
      </c>
      <c r="E47" t="s">
        <v>186</v>
      </c>
      <c r="F47">
        <v>0</v>
      </c>
      <c r="H47">
        <v>0</v>
      </c>
      <c r="J47">
        <v>0</v>
      </c>
      <c r="L47">
        <v>0</v>
      </c>
    </row>
    <row r="48" spans="2:12" x14ac:dyDescent="0.25">
      <c r="B48">
        <v>45</v>
      </c>
      <c r="C48" t="s">
        <v>186</v>
      </c>
      <c r="D48">
        <v>44</v>
      </c>
      <c r="E48" t="s">
        <v>186</v>
      </c>
      <c r="F48">
        <v>0</v>
      </c>
      <c r="H48">
        <v>0</v>
      </c>
      <c r="J48">
        <v>0</v>
      </c>
      <c r="L48">
        <v>0</v>
      </c>
    </row>
    <row r="49" spans="2:12" x14ac:dyDescent="0.25">
      <c r="B49">
        <v>38</v>
      </c>
      <c r="C49" t="s">
        <v>186</v>
      </c>
      <c r="D49">
        <v>41</v>
      </c>
      <c r="E49" t="s">
        <v>186</v>
      </c>
      <c r="F49">
        <v>0</v>
      </c>
      <c r="H49">
        <v>0</v>
      </c>
      <c r="J49">
        <v>0</v>
      </c>
      <c r="L49">
        <v>0</v>
      </c>
    </row>
    <row r="50" spans="2:12" x14ac:dyDescent="0.25">
      <c r="B50">
        <v>55</v>
      </c>
      <c r="C50" t="s">
        <v>186</v>
      </c>
      <c r="D50">
        <v>43</v>
      </c>
      <c r="E50" t="s">
        <v>186</v>
      </c>
      <c r="F50">
        <v>0</v>
      </c>
      <c r="H50">
        <v>0</v>
      </c>
      <c r="J50">
        <v>0</v>
      </c>
      <c r="L50">
        <v>0</v>
      </c>
    </row>
    <row r="51" spans="2:12" x14ac:dyDescent="0.25">
      <c r="B51">
        <v>20</v>
      </c>
      <c r="C51" t="s">
        <v>186</v>
      </c>
      <c r="D51">
        <v>62</v>
      </c>
      <c r="E51" t="s">
        <v>186</v>
      </c>
      <c r="F51">
        <v>0</v>
      </c>
      <c r="H51">
        <v>0</v>
      </c>
      <c r="J51">
        <v>0</v>
      </c>
      <c r="L51">
        <v>0</v>
      </c>
    </row>
    <row r="52" spans="2:12" x14ac:dyDescent="0.25">
      <c r="B52">
        <v>43</v>
      </c>
      <c r="C52" t="s">
        <v>186</v>
      </c>
      <c r="D52">
        <v>41</v>
      </c>
      <c r="E52" t="s">
        <v>186</v>
      </c>
      <c r="F52">
        <v>0</v>
      </c>
      <c r="H52">
        <v>0</v>
      </c>
      <c r="J52">
        <v>0</v>
      </c>
      <c r="L52">
        <v>0</v>
      </c>
    </row>
    <row r="53" spans="2:12" x14ac:dyDescent="0.25">
      <c r="B53">
        <v>61</v>
      </c>
      <c r="C53" t="s">
        <v>186</v>
      </c>
      <c r="D53">
        <v>45</v>
      </c>
      <c r="E53" t="s">
        <v>186</v>
      </c>
      <c r="F53">
        <v>0</v>
      </c>
      <c r="H53">
        <v>0</v>
      </c>
      <c r="J53">
        <v>0</v>
      </c>
      <c r="L53">
        <v>0</v>
      </c>
    </row>
    <row r="54" spans="2:12" x14ac:dyDescent="0.25">
      <c r="B54">
        <v>39</v>
      </c>
      <c r="C54" t="s">
        <v>186</v>
      </c>
      <c r="D54" s="6">
        <v>0</v>
      </c>
      <c r="E54" s="6"/>
      <c r="F54" s="6">
        <v>0</v>
      </c>
      <c r="H54" s="6">
        <v>0</v>
      </c>
      <c r="J54" s="6">
        <v>0</v>
      </c>
      <c r="L54" s="6">
        <v>0</v>
      </c>
    </row>
    <row r="55" spans="2:12" x14ac:dyDescent="0.25">
      <c r="B55">
        <v>63</v>
      </c>
      <c r="C55" t="s">
        <v>186</v>
      </c>
      <c r="D55" s="6">
        <v>0</v>
      </c>
      <c r="E55" s="6"/>
      <c r="F55" s="6">
        <v>0</v>
      </c>
      <c r="H55" s="6">
        <v>0</v>
      </c>
      <c r="J55" s="6">
        <v>0</v>
      </c>
      <c r="L55" s="6">
        <v>0</v>
      </c>
    </row>
    <row r="56" spans="2:12" x14ac:dyDescent="0.25">
      <c r="B56">
        <v>36</v>
      </c>
      <c r="C56" t="s">
        <v>186</v>
      </c>
      <c r="D56" s="6">
        <v>0</v>
      </c>
      <c r="E56" s="6"/>
      <c r="F56" s="6">
        <v>0</v>
      </c>
      <c r="H56" s="6">
        <v>0</v>
      </c>
      <c r="J56" s="6">
        <v>0</v>
      </c>
      <c r="L56" s="6">
        <v>0</v>
      </c>
    </row>
    <row r="57" spans="2:12" x14ac:dyDescent="0.25">
      <c r="B57">
        <v>41</v>
      </c>
      <c r="C57" t="s">
        <v>186</v>
      </c>
      <c r="D57">
        <v>0</v>
      </c>
      <c r="F57">
        <v>0</v>
      </c>
      <c r="H57">
        <v>0</v>
      </c>
      <c r="J57">
        <v>0</v>
      </c>
      <c r="L57">
        <v>0</v>
      </c>
    </row>
    <row r="58" spans="2:12" x14ac:dyDescent="0.25">
      <c r="B58">
        <v>55</v>
      </c>
      <c r="C58" t="s">
        <v>186</v>
      </c>
      <c r="D58">
        <v>0</v>
      </c>
      <c r="F58">
        <v>0</v>
      </c>
      <c r="H58">
        <v>0</v>
      </c>
      <c r="J58">
        <v>0</v>
      </c>
      <c r="L58">
        <v>0</v>
      </c>
    </row>
    <row r="59" spans="2:12" x14ac:dyDescent="0.25">
      <c r="B59">
        <v>41</v>
      </c>
      <c r="C59" t="s">
        <v>186</v>
      </c>
      <c r="D59">
        <v>0</v>
      </c>
      <c r="F59">
        <v>0</v>
      </c>
      <c r="H59">
        <v>0</v>
      </c>
      <c r="J59">
        <v>0</v>
      </c>
      <c r="L59">
        <v>0</v>
      </c>
    </row>
    <row r="60" spans="2:12" x14ac:dyDescent="0.25">
      <c r="B60">
        <v>52</v>
      </c>
      <c r="C60" t="s">
        <v>186</v>
      </c>
      <c r="D60">
        <v>0</v>
      </c>
      <c r="F60">
        <v>0</v>
      </c>
      <c r="H60">
        <v>0</v>
      </c>
      <c r="J60">
        <v>0</v>
      </c>
      <c r="L60">
        <v>0</v>
      </c>
    </row>
    <row r="61" spans="2:12" s="6" customFormat="1" x14ac:dyDescent="0.25">
      <c r="B61" s="6">
        <v>0</v>
      </c>
      <c r="D61" s="6">
        <v>0</v>
      </c>
      <c r="F61" s="6">
        <v>0</v>
      </c>
      <c r="H61" s="6">
        <v>0</v>
      </c>
      <c r="J61" s="6">
        <v>0</v>
      </c>
      <c r="L61" s="6">
        <v>0</v>
      </c>
    </row>
    <row r="62" spans="2:12" x14ac:dyDescent="0.25">
      <c r="B62">
        <v>0</v>
      </c>
      <c r="D62">
        <v>0</v>
      </c>
      <c r="F62">
        <v>0</v>
      </c>
      <c r="H62">
        <v>0</v>
      </c>
      <c r="J62">
        <v>0</v>
      </c>
      <c r="L62">
        <v>0</v>
      </c>
    </row>
    <row r="63" spans="2:12" x14ac:dyDescent="0.25">
      <c r="B63">
        <v>0</v>
      </c>
      <c r="D63">
        <v>0</v>
      </c>
      <c r="F63">
        <v>0</v>
      </c>
      <c r="H63">
        <v>0</v>
      </c>
      <c r="J63">
        <v>0</v>
      </c>
      <c r="L63">
        <v>0</v>
      </c>
    </row>
    <row r="64" spans="2:12" x14ac:dyDescent="0.25">
      <c r="B64">
        <v>0</v>
      </c>
      <c r="D64">
        <v>0</v>
      </c>
      <c r="F64">
        <v>0</v>
      </c>
      <c r="H64">
        <v>0</v>
      </c>
      <c r="J64">
        <v>0</v>
      </c>
      <c r="L64">
        <v>0</v>
      </c>
    </row>
    <row r="65" spans="2:12" x14ac:dyDescent="0.25">
      <c r="B65">
        <v>0</v>
      </c>
      <c r="D65">
        <v>0</v>
      </c>
      <c r="F65">
        <v>0</v>
      </c>
      <c r="H65">
        <v>0</v>
      </c>
      <c r="J65">
        <v>0</v>
      </c>
      <c r="L65">
        <v>0</v>
      </c>
    </row>
    <row r="66" spans="2:12" x14ac:dyDescent="0.25">
      <c r="B66">
        <v>0</v>
      </c>
      <c r="D66">
        <v>0</v>
      </c>
      <c r="F66">
        <v>0</v>
      </c>
      <c r="H66">
        <v>0</v>
      </c>
      <c r="J66">
        <v>0</v>
      </c>
      <c r="L66">
        <v>0</v>
      </c>
    </row>
    <row r="67" spans="2:12" x14ac:dyDescent="0.25">
      <c r="B67">
        <v>0</v>
      </c>
      <c r="D67">
        <v>0</v>
      </c>
      <c r="F67">
        <v>0</v>
      </c>
      <c r="H67">
        <v>0</v>
      </c>
      <c r="J67">
        <v>0</v>
      </c>
      <c r="L67">
        <v>0</v>
      </c>
    </row>
    <row r="68" spans="2:12" x14ac:dyDescent="0.25">
      <c r="B68">
        <v>0</v>
      </c>
      <c r="D68">
        <v>0</v>
      </c>
      <c r="F68">
        <v>0</v>
      </c>
      <c r="H68">
        <v>0</v>
      </c>
      <c r="J68">
        <v>0</v>
      </c>
      <c r="L68">
        <v>0</v>
      </c>
    </row>
    <row r="69" spans="2:12" x14ac:dyDescent="0.25">
      <c r="B69">
        <v>0</v>
      </c>
      <c r="D69">
        <v>0</v>
      </c>
      <c r="F69">
        <v>0</v>
      </c>
      <c r="H69">
        <v>0</v>
      </c>
      <c r="J69">
        <v>0</v>
      </c>
      <c r="L69">
        <v>0</v>
      </c>
    </row>
    <row r="70" spans="2:12" x14ac:dyDescent="0.25">
      <c r="B70">
        <v>0</v>
      </c>
      <c r="D70">
        <v>0</v>
      </c>
      <c r="F70">
        <v>0</v>
      </c>
      <c r="H70">
        <v>0</v>
      </c>
      <c r="J70">
        <v>0</v>
      </c>
      <c r="L70">
        <v>0</v>
      </c>
    </row>
    <row r="71" spans="2:12" x14ac:dyDescent="0.25">
      <c r="B71">
        <v>0</v>
      </c>
      <c r="D71">
        <v>0</v>
      </c>
      <c r="F71">
        <v>0</v>
      </c>
      <c r="H71">
        <v>0</v>
      </c>
      <c r="J71">
        <v>0</v>
      </c>
      <c r="L71">
        <v>0</v>
      </c>
    </row>
    <row r="72" spans="2:12" x14ac:dyDescent="0.25">
      <c r="B72">
        <v>0</v>
      </c>
      <c r="D72">
        <v>0</v>
      </c>
      <c r="F72">
        <v>0</v>
      </c>
      <c r="H72">
        <v>0</v>
      </c>
      <c r="J72">
        <v>0</v>
      </c>
      <c r="L72">
        <v>0</v>
      </c>
    </row>
    <row r="73" spans="2:12" x14ac:dyDescent="0.25">
      <c r="B73">
        <v>0</v>
      </c>
      <c r="D73">
        <v>0</v>
      </c>
      <c r="F73">
        <v>0</v>
      </c>
      <c r="H73">
        <v>0</v>
      </c>
      <c r="J73">
        <v>0</v>
      </c>
      <c r="L73">
        <v>0</v>
      </c>
    </row>
    <row r="74" spans="2:12" x14ac:dyDescent="0.25">
      <c r="B74">
        <v>0</v>
      </c>
      <c r="D74">
        <v>0</v>
      </c>
      <c r="F74">
        <v>0</v>
      </c>
      <c r="H74">
        <v>0</v>
      </c>
      <c r="J74">
        <v>0</v>
      </c>
      <c r="L74">
        <v>0</v>
      </c>
    </row>
    <row r="75" spans="2:12" x14ac:dyDescent="0.25">
      <c r="B75">
        <v>0</v>
      </c>
      <c r="D75">
        <v>0</v>
      </c>
      <c r="F75">
        <v>0</v>
      </c>
      <c r="H75">
        <v>0</v>
      </c>
      <c r="J75">
        <v>0</v>
      </c>
      <c r="L75">
        <v>0</v>
      </c>
    </row>
    <row r="76" spans="2:12" x14ac:dyDescent="0.25">
      <c r="B76">
        <v>0</v>
      </c>
      <c r="D76">
        <v>0</v>
      </c>
      <c r="F76">
        <v>0</v>
      </c>
      <c r="H76">
        <v>0</v>
      </c>
      <c r="J76">
        <v>0</v>
      </c>
      <c r="L76">
        <v>0</v>
      </c>
    </row>
    <row r="77" spans="2:12" x14ac:dyDescent="0.25">
      <c r="B77">
        <v>0</v>
      </c>
      <c r="D77">
        <v>0</v>
      </c>
      <c r="F77">
        <v>0</v>
      </c>
      <c r="H77">
        <v>0</v>
      </c>
      <c r="J77">
        <v>0</v>
      </c>
      <c r="L77">
        <v>0</v>
      </c>
    </row>
    <row r="78" spans="2:12" x14ac:dyDescent="0.25">
      <c r="B78">
        <v>0</v>
      </c>
      <c r="D78">
        <v>0</v>
      </c>
      <c r="F78">
        <v>0</v>
      </c>
      <c r="H78">
        <v>0</v>
      </c>
      <c r="J78">
        <v>0</v>
      </c>
      <c r="L78">
        <v>0</v>
      </c>
    </row>
    <row r="79" spans="2:12" x14ac:dyDescent="0.25">
      <c r="B79">
        <v>0</v>
      </c>
      <c r="D79">
        <v>0</v>
      </c>
      <c r="F79">
        <v>0</v>
      </c>
      <c r="H79">
        <v>0</v>
      </c>
      <c r="J79">
        <v>0</v>
      </c>
      <c r="L79">
        <v>0</v>
      </c>
    </row>
    <row r="80" spans="2:12" x14ac:dyDescent="0.25">
      <c r="B80">
        <v>0</v>
      </c>
      <c r="D80">
        <v>0</v>
      </c>
      <c r="F80">
        <v>0</v>
      </c>
      <c r="H80">
        <v>0</v>
      </c>
      <c r="J80">
        <v>0</v>
      </c>
      <c r="L80">
        <v>0</v>
      </c>
    </row>
    <row r="81" spans="1:12" x14ac:dyDescent="0.25">
      <c r="B81">
        <v>0</v>
      </c>
      <c r="D81">
        <v>0</v>
      </c>
      <c r="F81">
        <v>0</v>
      </c>
      <c r="H81">
        <v>0</v>
      </c>
      <c r="J81">
        <v>0</v>
      </c>
      <c r="L81">
        <v>0</v>
      </c>
    </row>
    <row r="82" spans="1:12" x14ac:dyDescent="0.25">
      <c r="B82">
        <v>0</v>
      </c>
      <c r="D82">
        <v>0</v>
      </c>
      <c r="F82">
        <v>0</v>
      </c>
      <c r="H82">
        <v>0</v>
      </c>
      <c r="J82">
        <v>0</v>
      </c>
      <c r="L82">
        <v>0</v>
      </c>
    </row>
    <row r="83" spans="1:12" x14ac:dyDescent="0.25">
      <c r="B83">
        <v>0</v>
      </c>
      <c r="D83">
        <v>0</v>
      </c>
      <c r="F83">
        <v>0</v>
      </c>
      <c r="H83">
        <v>0</v>
      </c>
      <c r="J83">
        <v>0</v>
      </c>
      <c r="L83">
        <v>0</v>
      </c>
    </row>
    <row r="84" spans="1:12" x14ac:dyDescent="0.25">
      <c r="B84">
        <v>0</v>
      </c>
      <c r="D84">
        <v>0</v>
      </c>
      <c r="F84">
        <v>0</v>
      </c>
      <c r="H84">
        <v>0</v>
      </c>
      <c r="J84">
        <v>0</v>
      </c>
      <c r="L84">
        <v>0</v>
      </c>
    </row>
    <row r="85" spans="1:12" x14ac:dyDescent="0.25">
      <c r="B85">
        <v>0</v>
      </c>
      <c r="D85">
        <v>0</v>
      </c>
      <c r="F85">
        <v>0</v>
      </c>
      <c r="H85">
        <v>0</v>
      </c>
      <c r="J85">
        <v>0</v>
      </c>
      <c r="L85">
        <v>0</v>
      </c>
    </row>
    <row r="86" spans="1:12" x14ac:dyDescent="0.25">
      <c r="B86">
        <v>0</v>
      </c>
      <c r="D86">
        <v>0</v>
      </c>
      <c r="F86">
        <v>0</v>
      </c>
      <c r="H86">
        <v>0</v>
      </c>
      <c r="J86">
        <v>0</v>
      </c>
      <c r="L86">
        <v>0</v>
      </c>
    </row>
    <row r="87" spans="1:12" x14ac:dyDescent="0.25">
      <c r="A87" s="3" t="s">
        <v>205</v>
      </c>
      <c r="B87" s="3">
        <f>SUM(B4:B86)</f>
        <v>2386</v>
      </c>
      <c r="C87" s="3"/>
      <c r="D87" s="3">
        <f t="shared" ref="D87:L87" si="0">SUM(D4:D86)</f>
        <v>2118</v>
      </c>
      <c r="E87" s="3"/>
      <c r="F87" s="3">
        <f t="shared" si="0"/>
        <v>1384</v>
      </c>
      <c r="G87" s="3"/>
      <c r="H87" s="3">
        <f t="shared" si="0"/>
        <v>1407</v>
      </c>
      <c r="I87" s="3"/>
      <c r="J87" s="3">
        <f t="shared" si="0"/>
        <v>562</v>
      </c>
      <c r="K87" s="3"/>
      <c r="L87" s="3">
        <f t="shared" si="0"/>
        <v>1267</v>
      </c>
    </row>
    <row r="88" spans="1:12" x14ac:dyDescent="0.25">
      <c r="A88" s="3" t="s">
        <v>194</v>
      </c>
      <c r="B88" s="3">
        <f>AVERAGE(B4:B86)</f>
        <v>28.746987951807228</v>
      </c>
      <c r="C88" s="3"/>
      <c r="D88" s="3">
        <f t="shared" ref="D88:L88" si="1">AVERAGE(D4:D86)</f>
        <v>25.518072289156628</v>
      </c>
      <c r="E88" s="3"/>
      <c r="F88" s="3">
        <f t="shared" si="1"/>
        <v>16.674698795180724</v>
      </c>
      <c r="G88" s="3"/>
      <c r="H88" s="3">
        <f t="shared" si="1"/>
        <v>16.951807228915662</v>
      </c>
      <c r="I88" s="3"/>
      <c r="J88" s="3">
        <f t="shared" si="1"/>
        <v>6.7710843373493974</v>
      </c>
      <c r="K88" s="3"/>
      <c r="L88" s="3">
        <f t="shared" si="1"/>
        <v>15.265060240963855</v>
      </c>
    </row>
    <row r="89" spans="1:12" x14ac:dyDescent="0.25">
      <c r="A89" s="3" t="s">
        <v>208</v>
      </c>
      <c r="B89" s="3">
        <f>STDEV(B4:B86)</f>
        <v>22.613854685651351</v>
      </c>
      <c r="C89" s="3"/>
      <c r="D89" s="3">
        <f t="shared" ref="D89:L89" si="2">STDEV(D4:D86)</f>
        <v>24.007296373507831</v>
      </c>
      <c r="E89" s="3"/>
      <c r="F89" s="3">
        <f t="shared" si="2"/>
        <v>31.061743560494563</v>
      </c>
      <c r="G89" s="3"/>
      <c r="H89" s="3">
        <f t="shared" si="2"/>
        <v>31.418847696828927</v>
      </c>
      <c r="I89" s="3"/>
      <c r="J89" s="3">
        <f t="shared" si="2"/>
        <v>24.460184322742879</v>
      </c>
      <c r="K89" s="3"/>
      <c r="L89" s="3">
        <f t="shared" si="2"/>
        <v>34.163910618016772</v>
      </c>
    </row>
  </sheetData>
  <mergeCells count="3">
    <mergeCell ref="B2:E2"/>
    <mergeCell ref="F2:I2"/>
    <mergeCell ref="J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C1" sqref="C1:C51"/>
    </sheetView>
  </sheetViews>
  <sheetFormatPr defaultRowHeight="15" x14ac:dyDescent="0.25"/>
  <cols>
    <col min="1" max="1" width="25.7109375" customWidth="1"/>
    <col min="2" max="2" width="26" customWidth="1"/>
  </cols>
  <sheetData>
    <row r="1" spans="1:3" s="3" customFormat="1" x14ac:dyDescent="0.25">
      <c r="A1" s="3" t="s">
        <v>193</v>
      </c>
      <c r="B1" s="3" t="s">
        <v>192</v>
      </c>
      <c r="C1" s="3" t="s">
        <v>191</v>
      </c>
    </row>
    <row r="2" spans="1:3" x14ac:dyDescent="0.25">
      <c r="A2" t="s">
        <v>8</v>
      </c>
      <c r="B2" t="s">
        <v>10</v>
      </c>
      <c r="C2" t="s">
        <v>4</v>
      </c>
    </row>
    <row r="3" spans="1:3" x14ac:dyDescent="0.25">
      <c r="A3" t="s">
        <v>56</v>
      </c>
      <c r="B3" t="s">
        <v>16</v>
      </c>
      <c r="C3" t="s">
        <v>6</v>
      </c>
    </row>
    <row r="4" spans="1:3" x14ac:dyDescent="0.25">
      <c r="A4" t="s">
        <v>82</v>
      </c>
      <c r="B4" t="s">
        <v>24</v>
      </c>
      <c r="C4" t="s">
        <v>12</v>
      </c>
    </row>
    <row r="5" spans="1:3" x14ac:dyDescent="0.25">
      <c r="A5" t="s">
        <v>86</v>
      </c>
      <c r="B5" t="s">
        <v>26</v>
      </c>
      <c r="C5" t="s">
        <v>14</v>
      </c>
    </row>
    <row r="6" spans="1:3" x14ac:dyDescent="0.25">
      <c r="A6" t="s">
        <v>90</v>
      </c>
      <c r="B6" t="s">
        <v>28</v>
      </c>
      <c r="C6" t="s">
        <v>18</v>
      </c>
    </row>
    <row r="7" spans="1:3" x14ac:dyDescent="0.25">
      <c r="A7" t="s">
        <v>92</v>
      </c>
      <c r="B7" t="s">
        <v>66</v>
      </c>
      <c r="C7" t="s">
        <v>20</v>
      </c>
    </row>
    <row r="8" spans="1:3" x14ac:dyDescent="0.25">
      <c r="A8" t="s">
        <v>94</v>
      </c>
      <c r="B8" t="s">
        <v>72</v>
      </c>
      <c r="C8" t="s">
        <v>22</v>
      </c>
    </row>
    <row r="9" spans="1:3" x14ac:dyDescent="0.25">
      <c r="A9" t="s">
        <v>131</v>
      </c>
      <c r="B9" t="s">
        <v>84</v>
      </c>
      <c r="C9" t="s">
        <v>30</v>
      </c>
    </row>
    <row r="10" spans="1:3" x14ac:dyDescent="0.25">
      <c r="A10" t="s">
        <v>139</v>
      </c>
      <c r="B10" t="s">
        <v>88</v>
      </c>
      <c r="C10" t="s">
        <v>32</v>
      </c>
    </row>
    <row r="11" spans="1:3" x14ac:dyDescent="0.25">
      <c r="A11" t="s">
        <v>141</v>
      </c>
      <c r="B11" t="s">
        <v>100</v>
      </c>
      <c r="C11" t="s">
        <v>34</v>
      </c>
    </row>
    <row r="12" spans="1:3" x14ac:dyDescent="0.25">
      <c r="A12" t="s">
        <v>151</v>
      </c>
      <c r="B12" t="s">
        <v>108</v>
      </c>
      <c r="C12" t="s">
        <v>36</v>
      </c>
    </row>
    <row r="13" spans="1:3" x14ac:dyDescent="0.25">
      <c r="A13" t="s">
        <v>145</v>
      </c>
      <c r="B13" t="s">
        <v>112</v>
      </c>
      <c r="C13" t="s">
        <v>38</v>
      </c>
    </row>
    <row r="14" spans="1:3" x14ac:dyDescent="0.25">
      <c r="B14" t="s">
        <v>114</v>
      </c>
      <c r="C14" t="s">
        <v>40</v>
      </c>
    </row>
    <row r="15" spans="1:3" x14ac:dyDescent="0.25">
      <c r="B15" t="s">
        <v>121</v>
      </c>
      <c r="C15" t="s">
        <v>44</v>
      </c>
    </row>
    <row r="16" spans="1:3" x14ac:dyDescent="0.25">
      <c r="B16" t="s">
        <v>125</v>
      </c>
      <c r="C16" t="s">
        <v>46</v>
      </c>
    </row>
    <row r="17" spans="2:3" x14ac:dyDescent="0.25">
      <c r="B17" t="s">
        <v>129</v>
      </c>
      <c r="C17" t="s">
        <v>48</v>
      </c>
    </row>
    <row r="18" spans="2:3" x14ac:dyDescent="0.25">
      <c r="B18" t="s">
        <v>135</v>
      </c>
      <c r="C18" t="s">
        <v>50</v>
      </c>
    </row>
    <row r="19" spans="2:3" x14ac:dyDescent="0.25">
      <c r="B19" t="s">
        <v>143</v>
      </c>
      <c r="C19" t="s">
        <v>52</v>
      </c>
    </row>
    <row r="20" spans="2:3" x14ac:dyDescent="0.25">
      <c r="B20" t="s">
        <v>149</v>
      </c>
      <c r="C20" t="s">
        <v>54</v>
      </c>
    </row>
    <row r="21" spans="2:3" x14ac:dyDescent="0.25">
      <c r="B21" t="s">
        <v>157</v>
      </c>
      <c r="C21" t="s">
        <v>58</v>
      </c>
    </row>
    <row r="22" spans="2:3" x14ac:dyDescent="0.25">
      <c r="C22" t="s">
        <v>60</v>
      </c>
    </row>
    <row r="23" spans="2:3" x14ac:dyDescent="0.25">
      <c r="C23" t="s">
        <v>62</v>
      </c>
    </row>
    <row r="24" spans="2:3" x14ac:dyDescent="0.25">
      <c r="C24" t="s">
        <v>64</v>
      </c>
    </row>
    <row r="25" spans="2:3" x14ac:dyDescent="0.25">
      <c r="C25" t="s">
        <v>68</v>
      </c>
    </row>
    <row r="26" spans="2:3" x14ac:dyDescent="0.25">
      <c r="C26" t="s">
        <v>70</v>
      </c>
    </row>
    <row r="27" spans="2:3" x14ac:dyDescent="0.25">
      <c r="C27" t="s">
        <v>74</v>
      </c>
    </row>
    <row r="28" spans="2:3" x14ac:dyDescent="0.25">
      <c r="C28" t="s">
        <v>76</v>
      </c>
    </row>
    <row r="29" spans="2:3" x14ac:dyDescent="0.25">
      <c r="C29" t="s">
        <v>78</v>
      </c>
    </row>
    <row r="30" spans="2:3" x14ac:dyDescent="0.25">
      <c r="C30" t="s">
        <v>80</v>
      </c>
    </row>
    <row r="31" spans="2:3" x14ac:dyDescent="0.25">
      <c r="C31" t="s">
        <v>96</v>
      </c>
    </row>
    <row r="32" spans="2:3" x14ac:dyDescent="0.25">
      <c r="C32" t="s">
        <v>98</v>
      </c>
    </row>
    <row r="33" spans="3:3" x14ac:dyDescent="0.25">
      <c r="C33" t="s">
        <v>102</v>
      </c>
    </row>
    <row r="34" spans="3:3" x14ac:dyDescent="0.25">
      <c r="C34" t="s">
        <v>104</v>
      </c>
    </row>
    <row r="35" spans="3:3" x14ac:dyDescent="0.25">
      <c r="C35" t="s">
        <v>106</v>
      </c>
    </row>
    <row r="36" spans="3:3" x14ac:dyDescent="0.25">
      <c r="C36" t="s">
        <v>110</v>
      </c>
    </row>
    <row r="37" spans="3:3" x14ac:dyDescent="0.25">
      <c r="C37" t="s">
        <v>116</v>
      </c>
    </row>
    <row r="38" spans="3:3" x14ac:dyDescent="0.25">
      <c r="C38" t="s">
        <v>118</v>
      </c>
    </row>
    <row r="39" spans="3:3" x14ac:dyDescent="0.25">
      <c r="C39" t="s">
        <v>118</v>
      </c>
    </row>
    <row r="40" spans="3:3" x14ac:dyDescent="0.25">
      <c r="C40" t="s">
        <v>125</v>
      </c>
    </row>
    <row r="41" spans="3:3" x14ac:dyDescent="0.25">
      <c r="C41" t="s">
        <v>127</v>
      </c>
    </row>
    <row r="42" spans="3:3" x14ac:dyDescent="0.25">
      <c r="C42" t="s">
        <v>133</v>
      </c>
    </row>
    <row r="43" spans="3:3" x14ac:dyDescent="0.25">
      <c r="C43" t="s">
        <v>137</v>
      </c>
    </row>
    <row r="44" spans="3:3" x14ac:dyDescent="0.25">
      <c r="C44" t="s">
        <v>147</v>
      </c>
    </row>
    <row r="45" spans="3:3" x14ac:dyDescent="0.25">
      <c r="C45" t="s">
        <v>153</v>
      </c>
    </row>
    <row r="46" spans="3:3" x14ac:dyDescent="0.25">
      <c r="C46" t="s">
        <v>155</v>
      </c>
    </row>
    <row r="47" spans="3:3" x14ac:dyDescent="0.25">
      <c r="C47" t="s">
        <v>159</v>
      </c>
    </row>
    <row r="48" spans="3:3" x14ac:dyDescent="0.25">
      <c r="C48" t="s">
        <v>161</v>
      </c>
    </row>
    <row r="49" spans="3:3" x14ac:dyDescent="0.25">
      <c r="C49" t="s">
        <v>163</v>
      </c>
    </row>
    <row r="50" spans="3:3" x14ac:dyDescent="0.25">
      <c r="C50" t="s">
        <v>165</v>
      </c>
    </row>
    <row r="51" spans="3:3" x14ac:dyDescent="0.25">
      <c r="C51" t="s">
        <v>167</v>
      </c>
    </row>
    <row r="52" spans="3:3" x14ac:dyDescent="0.25">
      <c r="C52" s="3"/>
    </row>
  </sheetData>
  <hyperlinks>
    <hyperlink ref="A3" r:id="rId1"/>
    <hyperlink ref="B2" r:id="rId2"/>
    <hyperlink ref="B4" r:id="rId3"/>
    <hyperlink ref="B6" r:id="rId4"/>
    <hyperlink ref="C4" r:id="rId5"/>
    <hyperlink ref="C5" r:id="rId6"/>
    <hyperlink ref="C6" r:id="rId7"/>
    <hyperlink ref="C16" r:id="rId8"/>
    <hyperlink ref="C17" r:id="rId9"/>
    <hyperlink ref="C18" r:id="rId10"/>
    <hyperlink ref="C19" r:id="rId11"/>
    <hyperlink ref="C26" r:id="rId12"/>
    <hyperlink ref="C42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 Ismail Bhat</dc:creator>
  <cp:lastModifiedBy>csc2</cp:lastModifiedBy>
  <dcterms:created xsi:type="dcterms:W3CDTF">2017-06-03T11:29:51Z</dcterms:created>
  <dcterms:modified xsi:type="dcterms:W3CDTF">2017-06-13T10:25:05Z</dcterms:modified>
</cp:coreProperties>
</file>