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1680" windowWidth="23256" windowHeight="131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/>
  <c r="D3" l="1"/>
  <c r="B6"/>
  <c r="D6" s="1"/>
  <c r="C6"/>
  <c r="D4"/>
  <c r="D5"/>
  <c r="D2"/>
</calcChain>
</file>

<file path=xl/sharedStrings.xml><?xml version="1.0" encoding="utf-8"?>
<sst xmlns="http://schemas.openxmlformats.org/spreadsheetml/2006/main" count="10" uniqueCount="10">
  <si>
    <t>Funding Source</t>
  </si>
  <si>
    <t>Total Funding To UW (FY 24)</t>
  </si>
  <si>
    <t>NSF</t>
  </si>
  <si>
    <t>DOE</t>
  </si>
  <si>
    <t>NASA</t>
  </si>
  <si>
    <t>EPSCoR/IDeA Funding to UW (FY 24)</t>
  </si>
  <si>
    <t>EPSCoR/IDeA Funding to UW (FY 24) %</t>
  </si>
  <si>
    <t>NIH</t>
  </si>
  <si>
    <t>USDA-NIFA</t>
  </si>
  <si>
    <t>15% of AFRI NIFA estimated for Food and Agricultural Science Enhancement (FASE)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</si>
</sst>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4" sqref="C4"/>
    </sheetView>
  </sheetViews>
  <sheetFormatPr defaultRowHeight="13.8"/>
  <cols>
    <col min="1" max="1" width="14.296875" bestFit="1" customWidth="1"/>
    <col min="2" max="2" width="24.59765625" style="3" bestFit="1" customWidth="1"/>
    <col min="3" max="3" width="32.5" style="3" bestFit="1" customWidth="1"/>
    <col min="4" max="4" width="34.3984375" style="5" bestFit="1" customWidth="1"/>
    <col min="5" max="5" width="71.296875" bestFit="1" customWidth="1"/>
  </cols>
  <sheetData>
    <row r="1" spans="1:5" s="1" customFormat="1">
      <c r="A1" s="1" t="s">
        <v>0</v>
      </c>
      <c r="B1" s="2" t="s">
        <v>1</v>
      </c>
      <c r="C1" s="2" t="s">
        <v>5</v>
      </c>
      <c r="D1" s="4" t="s">
        <v>6</v>
      </c>
    </row>
    <row r="2" spans="1:5">
      <c r="A2" t="s">
        <v>2</v>
      </c>
      <c r="B2" s="3">
        <v>18370000</v>
      </c>
      <c r="C2" s="3">
        <v>8197457</v>
      </c>
      <c r="D2" s="5">
        <f>ROUND((C2/B2),4)</f>
        <v>0.44619999999999999</v>
      </c>
    </row>
    <row r="3" spans="1:5">
      <c r="A3" t="s">
        <v>8</v>
      </c>
      <c r="B3" s="3">
        <v>6619853.8200000003</v>
      </c>
      <c r="C3" s="3">
        <f>1570422.57*0.15</f>
        <v>235563.3855</v>
      </c>
      <c r="D3" s="5">
        <f t="shared" ref="D3:D6" si="0">ROUND((C3/B3),4)</f>
        <v>3.56E-2</v>
      </c>
      <c r="E3" t="s">
        <v>9</v>
      </c>
    </row>
    <row r="4" spans="1:5">
      <c r="A4" t="s">
        <v>7</v>
      </c>
      <c r="B4" s="3">
        <v>9104975</v>
      </c>
      <c r="C4" s="3">
        <v>6678074</v>
      </c>
      <c r="D4" s="5">
        <f t="shared" si="0"/>
        <v>0.73350000000000004</v>
      </c>
    </row>
    <row r="5" spans="1:5">
      <c r="A5" t="s">
        <v>3</v>
      </c>
      <c r="B5" s="3">
        <v>2636085</v>
      </c>
      <c r="C5" s="3">
        <v>829535</v>
      </c>
      <c r="D5" s="5">
        <f t="shared" si="0"/>
        <v>0.31469999999999998</v>
      </c>
    </row>
    <row r="6" spans="1:5">
      <c r="A6" t="s">
        <v>4</v>
      </c>
      <c r="B6" s="3">
        <f xml:space="preserve"> C6+858214</f>
        <v>1664079</v>
      </c>
      <c r="C6" s="3">
        <f xml:space="preserve"> 606364+99502+99999</f>
        <v>805865</v>
      </c>
      <c r="D6" s="5">
        <f t="shared" si="0"/>
        <v>0.48430000000000001</v>
      </c>
    </row>
    <row r="10" spans="1:5">
      <c r="B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Dell</cp:lastModifiedBy>
  <dcterms:created xsi:type="dcterms:W3CDTF">2025-04-11T21:41:55Z</dcterms:created>
  <dcterms:modified xsi:type="dcterms:W3CDTF">2025-05-20T23:52:23Z</dcterms:modified>
</cp:coreProperties>
</file>