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EPSCoR fund tracking Project 041125/Data From Shwana/"/>
    </mc:Choice>
  </mc:AlternateContent>
  <xr:revisionPtr revIDLastSave="60" documentId="8_{B9BD88B2-808C-4C07-B777-23065B047557}" xr6:coauthVersionLast="47" xr6:coauthVersionMax="47" xr10:uidLastSave="{6AC68B68-2483-4AC6-A335-86B989FDA5CC}"/>
  <bookViews>
    <workbookView xWindow="28680" yWindow="105" windowWidth="29040" windowHeight="15720" xr2:uid="{00000000-000D-0000-FFFF-FFFF00000000}"/>
  </bookViews>
  <sheets>
    <sheet name="EPSCoR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I28" i="1"/>
  <c r="I27" i="1"/>
  <c r="I26" i="1"/>
  <c r="I25" i="1"/>
  <c r="I23" i="1"/>
  <c r="I22" i="1"/>
  <c r="I21" i="1"/>
  <c r="I20" i="1"/>
  <c r="I19" i="1"/>
  <c r="I11" i="1"/>
  <c r="I9" i="1"/>
  <c r="I8" i="1"/>
  <c r="I7" i="1"/>
  <c r="I6" i="1"/>
  <c r="H10" i="1"/>
  <c r="H9" i="1"/>
  <c r="H8" i="1"/>
  <c r="H7" i="1"/>
  <c r="H6" i="1"/>
  <c r="H13" i="1"/>
</calcChain>
</file>

<file path=xl/sharedStrings.xml><?xml version="1.0" encoding="utf-8"?>
<sst xmlns="http://schemas.openxmlformats.org/spreadsheetml/2006/main" count="89" uniqueCount="61">
  <si>
    <t>Agency</t>
  </si>
  <si>
    <t>Total Award</t>
  </si>
  <si>
    <t>UW EPSCoR-IDeA Funding</t>
  </si>
  <si>
    <r>
      <t>80NSSC22M0053</t>
    </r>
    <r>
      <rPr>
        <sz val="11"/>
        <rFont val="Times New Roman"/>
        <family val="1"/>
      </rPr>
      <t xml:space="preserve"> </t>
    </r>
  </si>
  <si>
    <t>80NSSC22M0259</t>
  </si>
  <si>
    <t>NASA EPSCoR R3 - Oakey</t>
  </si>
  <si>
    <t>80NSSC23M0097</t>
  </si>
  <si>
    <t>231524A0001</t>
  </si>
  <si>
    <t>NASA EPSCoR NOFO - McCoy</t>
  </si>
  <si>
    <t>80NSSC23M0171</t>
  </si>
  <si>
    <t>231874A0001</t>
  </si>
  <si>
    <t>NASA EPSCoR R3 - Madson</t>
  </si>
  <si>
    <t>80NSSC23M0170</t>
  </si>
  <si>
    <t>231878A0001</t>
  </si>
  <si>
    <t>NASA EPSCoR R3 - Zhou</t>
  </si>
  <si>
    <t>80NSSC24M0162</t>
  </si>
  <si>
    <t>240723A0001</t>
  </si>
  <si>
    <t>NASA EPSCoR R3 - JJ Chen</t>
  </si>
  <si>
    <t>Award #</t>
  </si>
  <si>
    <t>NASA</t>
  </si>
  <si>
    <t>UW Acct #</t>
  </si>
  <si>
    <t>Award Type</t>
  </si>
  <si>
    <t>Funding in FY 24</t>
  </si>
  <si>
    <t>DOE</t>
  </si>
  <si>
    <t>DOE EPSCoR Research Implemetation - McCoy</t>
  </si>
  <si>
    <t>231827A0001</t>
  </si>
  <si>
    <t>Award Period</t>
  </si>
  <si>
    <t>9/2023 - 8/2025</t>
  </si>
  <si>
    <t>9-1/2022 - 8-31/2025</t>
  </si>
  <si>
    <t>6/1/2023-5/31/26</t>
  </si>
  <si>
    <t>7/6/2023-7/5/2025</t>
  </si>
  <si>
    <t>9/1/2024-8/30/2025</t>
  </si>
  <si>
    <t>9-1-2022 - 8-31-2027</t>
  </si>
  <si>
    <t>DEPSCoR</t>
  </si>
  <si>
    <t>None</t>
  </si>
  <si>
    <t>USDA</t>
  </si>
  <si>
    <t>NSF</t>
  </si>
  <si>
    <t>NIH</t>
  </si>
  <si>
    <t>NIH INBRE</t>
  </si>
  <si>
    <t>NIH COBRE - Sensory Biology Center</t>
  </si>
  <si>
    <t>2022-2027</t>
  </si>
  <si>
    <t>NSF Track II - Lauren Shoemaker</t>
  </si>
  <si>
    <t>2020-2024</t>
  </si>
  <si>
    <t>NSF Track II - Amy Krist co-I</t>
  </si>
  <si>
    <t>NSF Track II - Caleb Hill co-I</t>
  </si>
  <si>
    <t>2022-2026</t>
  </si>
  <si>
    <t>NSF Track 4 - Shoemaker</t>
  </si>
  <si>
    <t>2021-2024</t>
  </si>
  <si>
    <t>NASA EPSCoR RID - McBride</t>
  </si>
  <si>
    <t>NSF Track I - WyACT - Ewers</t>
  </si>
  <si>
    <t>NSF - UW Non-Lead</t>
  </si>
  <si>
    <t>2024-2026</t>
  </si>
  <si>
    <t>NSF Track 4 - Tian</t>
  </si>
  <si>
    <t>2024-2025</t>
  </si>
  <si>
    <t>NSF Track II - Guadagno co-I</t>
  </si>
  <si>
    <t>NSF Track 4 - Wawrousek</t>
  </si>
  <si>
    <t>24-0945-A0001</t>
  </si>
  <si>
    <t>23-1552-A0001</t>
  </si>
  <si>
    <t>23-1182-A0001</t>
  </si>
  <si>
    <t>Per Year</t>
  </si>
  <si>
    <t>23-1118-A0001-0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</si>
</sst>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&quot; &quot;&quot;$&quot;#,##0&quot; &quot;;&quot; &quot;&quot;$&quot;&quot;(&quot;#,##0&quot;)&quot;;&quot; &quot;&quot;$&quot;&quot;-&quot;#&quot; &quot;;&quot; &quot;@&quot; &quot;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9"/>
      <color rgb="FF1111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165" fontId="0" fillId="0" borderId="0" xfId="1" applyNumberFormat="1" applyFont="1" applyAlignment="1">
      <alignment horizontal="left" indent="5"/>
    </xf>
    <xf numFmtId="166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166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/>
    <xf numFmtId="0" fontId="1" fillId="0" borderId="0" xfId="2" applyNumberForma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165" fontId="0" fillId="0" borderId="0" xfId="0" applyNumberFormat="1" applyAlignment="1">
      <alignment vertical="top"/>
    </xf>
    <xf numFmtId="0" fontId="0" fillId="3" borderId="0" xfId="0" applyFill="1"/>
    <xf numFmtId="0" fontId="3" fillId="3" borderId="0" xfId="0" applyFont="1" applyFill="1"/>
    <xf numFmtId="0" fontId="6" fillId="4" borderId="2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0" fontId="5" fillId="3" borderId="0" xfId="0" applyFont="1" applyFill="1"/>
    <xf numFmtId="165" fontId="5" fillId="3" borderId="0" xfId="1" applyNumberFormat="1" applyFont="1" applyFill="1" applyBorder="1" applyAlignment="1">
      <alignment horizontal="left" indent="5"/>
    </xf>
    <xf numFmtId="165" fontId="0" fillId="3" borderId="0" xfId="1" applyNumberFormat="1" applyFont="1" applyFill="1" applyAlignment="1">
      <alignment horizontal="left" vertical="top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165" fontId="5" fillId="3" borderId="0" xfId="1" applyNumberFormat="1" applyFont="1" applyFill="1" applyAlignment="1">
      <alignment horizontal="left" vertical="center" indent="5"/>
    </xf>
    <xf numFmtId="0" fontId="0" fillId="3" borderId="0" xfId="0" applyFill="1" applyAlignment="1">
      <alignment vertical="top"/>
    </xf>
    <xf numFmtId="164" fontId="5" fillId="3" borderId="0" xfId="1" applyNumberFormat="1" applyFont="1" applyFill="1" applyAlignment="1">
      <alignment horizontal="right" vertical="center"/>
    </xf>
    <xf numFmtId="165" fontId="5" fillId="3" borderId="0" xfId="1" applyNumberFormat="1" applyFont="1" applyFill="1" applyAlignment="1">
      <alignment horizontal="left" vertical="top"/>
    </xf>
    <xf numFmtId="44" fontId="0" fillId="3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66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C1" workbookViewId="0">
      <selection activeCell="G29" sqref="G29"/>
    </sheetView>
  </sheetViews>
  <sheetFormatPr defaultRowHeight="14.5" x14ac:dyDescent="0.35"/>
  <cols>
    <col min="1" max="1" width="4.81640625" customWidth="1"/>
    <col min="2" max="2" width="8.81640625" customWidth="1"/>
    <col min="3" max="4" width="20.1796875" customWidth="1"/>
    <col min="5" max="5" width="15" customWidth="1"/>
    <col min="6" max="6" width="42.453125" bestFit="1" customWidth="1"/>
    <col min="7" max="7" width="24.81640625" bestFit="1" customWidth="1"/>
    <col min="8" max="8" width="20" bestFit="1" customWidth="1"/>
    <col min="9" max="9" width="20" style="13" bestFit="1" customWidth="1"/>
    <col min="10" max="10" width="18.81640625" customWidth="1"/>
  </cols>
  <sheetData>
    <row r="1" spans="1:10" x14ac:dyDescent="0.35">
      <c r="B1" s="1" t="s">
        <v>2</v>
      </c>
    </row>
    <row r="3" spans="1:10" x14ac:dyDescent="0.35">
      <c r="A3" s="8"/>
      <c r="B3" s="9" t="s">
        <v>0</v>
      </c>
      <c r="C3" s="9" t="s">
        <v>18</v>
      </c>
      <c r="D3" s="9"/>
      <c r="E3" s="9" t="s">
        <v>20</v>
      </c>
      <c r="F3" s="9" t="s">
        <v>21</v>
      </c>
      <c r="G3" s="12" t="s">
        <v>1</v>
      </c>
      <c r="H3" s="12" t="s">
        <v>59</v>
      </c>
      <c r="I3" s="14" t="s">
        <v>22</v>
      </c>
      <c r="J3" s="12" t="s">
        <v>26</v>
      </c>
    </row>
    <row r="4" spans="1:10" x14ac:dyDescent="0.35">
      <c r="B4" s="1" t="s">
        <v>19</v>
      </c>
      <c r="C4" s="1"/>
      <c r="D4" s="1"/>
      <c r="E4" s="1"/>
      <c r="F4" s="1"/>
      <c r="G4" s="1"/>
      <c r="H4" s="1"/>
      <c r="I4" s="15"/>
      <c r="J4" s="1"/>
    </row>
    <row r="5" spans="1:10" s="17" customFormat="1" x14ac:dyDescent="0.35">
      <c r="A5" s="17">
        <v>1</v>
      </c>
      <c r="B5" s="17" t="s">
        <v>19</v>
      </c>
      <c r="C5" s="18" t="s">
        <v>3</v>
      </c>
      <c r="D5" s="19" t="s">
        <v>60</v>
      </c>
      <c r="E5" s="20">
        <v>1005472</v>
      </c>
      <c r="F5" s="21" t="s">
        <v>48</v>
      </c>
      <c r="G5" s="22">
        <v>1000000</v>
      </c>
      <c r="H5" s="22">
        <v>200000</v>
      </c>
      <c r="I5" s="23">
        <v>200000</v>
      </c>
      <c r="J5" s="24" t="s">
        <v>32</v>
      </c>
    </row>
    <row r="6" spans="1:10" s="17" customFormat="1" x14ac:dyDescent="0.35">
      <c r="A6" s="17">
        <v>2</v>
      </c>
      <c r="B6" s="17" t="s">
        <v>19</v>
      </c>
      <c r="C6" s="21" t="s">
        <v>4</v>
      </c>
      <c r="D6" s="21"/>
      <c r="E6" s="25">
        <v>1005666</v>
      </c>
      <c r="F6" s="26" t="s">
        <v>5</v>
      </c>
      <c r="G6" s="27">
        <v>99436</v>
      </c>
      <c r="H6" s="27">
        <f>G6/3</f>
        <v>33145.333333333336</v>
      </c>
      <c r="I6" s="31">
        <f>G6/3</f>
        <v>33145.333333333336</v>
      </c>
      <c r="J6" s="29" t="s">
        <v>28</v>
      </c>
    </row>
    <row r="7" spans="1:10" s="17" customFormat="1" x14ac:dyDescent="0.35">
      <c r="A7" s="17">
        <v>3</v>
      </c>
      <c r="B7" s="17" t="s">
        <v>19</v>
      </c>
      <c r="C7" s="26" t="s">
        <v>6</v>
      </c>
      <c r="D7" s="25" t="s">
        <v>7</v>
      </c>
      <c r="E7" s="25" t="s">
        <v>7</v>
      </c>
      <c r="F7" s="26" t="s">
        <v>8</v>
      </c>
      <c r="G7" s="27">
        <v>749696</v>
      </c>
      <c r="H7" s="27">
        <f>G7/3</f>
        <v>249898.66666666666</v>
      </c>
      <c r="I7" s="31">
        <f>G7/3</f>
        <v>249898.66666666666</v>
      </c>
      <c r="J7" s="29" t="s">
        <v>29</v>
      </c>
    </row>
    <row r="8" spans="1:10" s="17" customFormat="1" x14ac:dyDescent="0.35">
      <c r="A8" s="17">
        <v>4</v>
      </c>
      <c r="B8" s="17" t="s">
        <v>19</v>
      </c>
      <c r="C8" s="21" t="s">
        <v>9</v>
      </c>
      <c r="D8" s="25" t="s">
        <v>10</v>
      </c>
      <c r="E8" s="25" t="s">
        <v>10</v>
      </c>
      <c r="F8" s="26" t="s">
        <v>11</v>
      </c>
      <c r="G8" s="27">
        <v>99938</v>
      </c>
      <c r="H8" s="27">
        <f>G8/2</f>
        <v>49969</v>
      </c>
      <c r="I8" s="30">
        <f>G8/2</f>
        <v>49969</v>
      </c>
      <c r="J8" s="29" t="s">
        <v>30</v>
      </c>
    </row>
    <row r="9" spans="1:10" s="17" customFormat="1" x14ac:dyDescent="0.35">
      <c r="A9" s="17">
        <v>5</v>
      </c>
      <c r="B9" s="17" t="s">
        <v>19</v>
      </c>
      <c r="C9" s="21" t="s">
        <v>12</v>
      </c>
      <c r="D9" s="25" t="s">
        <v>13</v>
      </c>
      <c r="E9" s="25" t="s">
        <v>13</v>
      </c>
      <c r="F9" s="26" t="s">
        <v>14</v>
      </c>
      <c r="G9" s="27">
        <v>100000</v>
      </c>
      <c r="H9" s="27">
        <f>G9/2</f>
        <v>50000</v>
      </c>
      <c r="I9" s="30">
        <f>G9/2</f>
        <v>50000</v>
      </c>
      <c r="J9" s="29" t="s">
        <v>30</v>
      </c>
    </row>
    <row r="10" spans="1:10" s="17" customFormat="1" x14ac:dyDescent="0.35">
      <c r="A10" s="17">
        <v>6</v>
      </c>
      <c r="B10" s="17" t="s">
        <v>19</v>
      </c>
      <c r="C10" s="21" t="s">
        <v>15</v>
      </c>
      <c r="D10" s="25" t="s">
        <v>16</v>
      </c>
      <c r="E10" s="25" t="s">
        <v>16</v>
      </c>
      <c r="F10" s="26" t="s">
        <v>17</v>
      </c>
      <c r="G10" s="27">
        <v>99962</v>
      </c>
      <c r="H10" s="27">
        <f>G10/1</f>
        <v>99962</v>
      </c>
      <c r="I10" s="28"/>
      <c r="J10" s="29" t="s">
        <v>31</v>
      </c>
    </row>
    <row r="11" spans="1:10" x14ac:dyDescent="0.35">
      <c r="I11" s="16">
        <f>SUM(I5:I9)</f>
        <v>583013</v>
      </c>
    </row>
    <row r="12" spans="1:10" x14ac:dyDescent="0.35">
      <c r="B12" s="1" t="s">
        <v>23</v>
      </c>
    </row>
    <row r="13" spans="1:10" x14ac:dyDescent="0.35">
      <c r="A13">
        <v>1</v>
      </c>
      <c r="B13" t="s">
        <v>23</v>
      </c>
      <c r="D13" t="s">
        <v>25</v>
      </c>
      <c r="E13" t="s">
        <v>25</v>
      </c>
      <c r="F13" s="2" t="s">
        <v>24</v>
      </c>
      <c r="G13" s="3">
        <v>998587</v>
      </c>
      <c r="H13" s="3">
        <f>G13/2</f>
        <v>499293.5</v>
      </c>
      <c r="I13" s="3">
        <v>499249</v>
      </c>
      <c r="J13" s="7" t="s">
        <v>27</v>
      </c>
    </row>
    <row r="14" spans="1:10" x14ac:dyDescent="0.35">
      <c r="J14" s="7"/>
    </row>
    <row r="15" spans="1:10" x14ac:dyDescent="0.35">
      <c r="B15" s="1" t="s">
        <v>33</v>
      </c>
      <c r="C15" t="s">
        <v>34</v>
      </c>
      <c r="J15" s="7"/>
    </row>
    <row r="16" spans="1:10" x14ac:dyDescent="0.35">
      <c r="B16" s="1" t="s">
        <v>35</v>
      </c>
      <c r="C16" t="s">
        <v>34</v>
      </c>
      <c r="D16" s="11"/>
      <c r="J16" s="7"/>
    </row>
    <row r="17" spans="1:16" x14ac:dyDescent="0.35">
      <c r="J17" s="7"/>
    </row>
    <row r="18" spans="1:16" x14ac:dyDescent="0.35">
      <c r="B18" s="1" t="s">
        <v>36</v>
      </c>
      <c r="J18" s="7"/>
    </row>
    <row r="19" spans="1:16" x14ac:dyDescent="0.35">
      <c r="A19">
        <v>1</v>
      </c>
      <c r="B19" t="s">
        <v>36</v>
      </c>
      <c r="C19" s="5"/>
      <c r="D19" s="5"/>
      <c r="E19" s="10">
        <v>1005554</v>
      </c>
      <c r="F19" t="s">
        <v>49</v>
      </c>
      <c r="G19" s="4">
        <v>20000000</v>
      </c>
      <c r="H19" s="4"/>
      <c r="I19" s="32">
        <f>G19/5</f>
        <v>4000000</v>
      </c>
      <c r="J19" s="7" t="s">
        <v>40</v>
      </c>
    </row>
    <row r="20" spans="1:16" x14ac:dyDescent="0.35">
      <c r="A20">
        <v>2</v>
      </c>
      <c r="B20" t="s">
        <v>36</v>
      </c>
      <c r="C20" s="5"/>
      <c r="D20" s="5"/>
      <c r="E20" s="10">
        <v>1004809</v>
      </c>
      <c r="F20" t="s">
        <v>41</v>
      </c>
      <c r="G20" s="4">
        <v>5994811</v>
      </c>
      <c r="H20" s="4"/>
      <c r="I20" s="33">
        <f>G20/4</f>
        <v>1498702.75</v>
      </c>
      <c r="J20" s="7" t="s">
        <v>42</v>
      </c>
    </row>
    <row r="21" spans="1:16" x14ac:dyDescent="0.35">
      <c r="A21">
        <v>3</v>
      </c>
      <c r="B21" t="s">
        <v>36</v>
      </c>
      <c r="C21" s="5"/>
      <c r="D21" s="10" t="s">
        <v>56</v>
      </c>
      <c r="E21" s="10" t="s">
        <v>56</v>
      </c>
      <c r="F21" t="s">
        <v>55</v>
      </c>
      <c r="G21" s="4">
        <v>299999</v>
      </c>
      <c r="H21" s="4"/>
      <c r="I21" s="33">
        <f>G21/2</f>
        <v>149999.5</v>
      </c>
      <c r="J21" s="7" t="s">
        <v>51</v>
      </c>
    </row>
    <row r="22" spans="1:16" x14ac:dyDescent="0.35">
      <c r="A22">
        <v>4</v>
      </c>
      <c r="B22" t="s">
        <v>36</v>
      </c>
      <c r="C22" s="5"/>
      <c r="D22" s="5"/>
      <c r="E22" s="10">
        <v>1004998</v>
      </c>
      <c r="F22" t="s">
        <v>46</v>
      </c>
      <c r="G22" s="4">
        <v>180120</v>
      </c>
      <c r="H22" s="4"/>
      <c r="I22" s="32">
        <f>G22/3</f>
        <v>60040</v>
      </c>
      <c r="J22" s="7" t="s">
        <v>47</v>
      </c>
    </row>
    <row r="23" spans="1:16" x14ac:dyDescent="0.35">
      <c r="A23">
        <v>5</v>
      </c>
      <c r="B23" t="s">
        <v>36</v>
      </c>
      <c r="C23" s="5"/>
      <c r="D23" s="10" t="s">
        <v>57</v>
      </c>
      <c r="E23" s="10" t="s">
        <v>57</v>
      </c>
      <c r="F23" t="s">
        <v>52</v>
      </c>
      <c r="G23" s="4">
        <v>300000</v>
      </c>
      <c r="H23" s="4"/>
      <c r="I23" s="32">
        <f>G23/1</f>
        <v>300000</v>
      </c>
      <c r="J23" s="7" t="s">
        <v>53</v>
      </c>
    </row>
    <row r="24" spans="1:16" x14ac:dyDescent="0.35">
      <c r="B24" s="1" t="s">
        <v>50</v>
      </c>
      <c r="C24" s="5"/>
      <c r="D24" s="5"/>
      <c r="E24" s="4"/>
      <c r="G24" s="4"/>
      <c r="H24" s="4"/>
      <c r="J24" s="7"/>
    </row>
    <row r="25" spans="1:16" x14ac:dyDescent="0.35">
      <c r="A25">
        <v>4</v>
      </c>
      <c r="B25" t="s">
        <v>36</v>
      </c>
      <c r="C25" s="5"/>
      <c r="D25" s="5"/>
      <c r="E25" s="10">
        <v>1005060</v>
      </c>
      <c r="F25" t="s">
        <v>43</v>
      </c>
      <c r="G25" s="4">
        <v>1840000</v>
      </c>
      <c r="H25" s="4"/>
      <c r="I25" s="32">
        <f>G25/4</f>
        <v>460000</v>
      </c>
      <c r="J25" s="7" t="s">
        <v>42</v>
      </c>
    </row>
    <row r="26" spans="1:16" x14ac:dyDescent="0.35">
      <c r="A26">
        <v>5</v>
      </c>
      <c r="B26" t="s">
        <v>36</v>
      </c>
      <c r="C26" s="5"/>
      <c r="D26" s="5"/>
      <c r="E26" s="10">
        <v>1005411</v>
      </c>
      <c r="F26" t="s">
        <v>44</v>
      </c>
      <c r="G26" s="4">
        <v>5997238</v>
      </c>
      <c r="H26" s="4"/>
      <c r="I26" s="33">
        <f>G26/4</f>
        <v>1499309.5</v>
      </c>
      <c r="J26" s="7" t="s">
        <v>45</v>
      </c>
    </row>
    <row r="27" spans="1:16" x14ac:dyDescent="0.35">
      <c r="A27">
        <v>6</v>
      </c>
      <c r="B27" t="s">
        <v>36</v>
      </c>
      <c r="C27" s="5"/>
      <c r="D27" s="11" t="s">
        <v>58</v>
      </c>
      <c r="E27" s="10">
        <v>1005540</v>
      </c>
      <c r="F27" t="s">
        <v>54</v>
      </c>
      <c r="G27" s="4">
        <v>2080000</v>
      </c>
      <c r="H27" s="4"/>
      <c r="I27" s="32">
        <f>G27/2</f>
        <v>1040000</v>
      </c>
      <c r="J27" s="7" t="s">
        <v>51</v>
      </c>
    </row>
    <row r="28" spans="1:16" x14ac:dyDescent="0.35">
      <c r="G28" s="34">
        <f>SUM(G19:G27)</f>
        <v>36692168</v>
      </c>
      <c r="I28" s="32">
        <f>SUM(I19:I27)</f>
        <v>9008051.75</v>
      </c>
      <c r="O28" s="5"/>
      <c r="P28" s="6"/>
    </row>
    <row r="29" spans="1:16" x14ac:dyDescent="0.35">
      <c r="B29" s="1" t="s">
        <v>37</v>
      </c>
      <c r="O29" s="5"/>
      <c r="P29" s="6"/>
    </row>
    <row r="30" spans="1:16" x14ac:dyDescent="0.35">
      <c r="A30">
        <v>1</v>
      </c>
      <c r="B30" t="s">
        <v>37</v>
      </c>
      <c r="E30" s="10"/>
      <c r="F30" t="s">
        <v>38</v>
      </c>
      <c r="O30" s="5"/>
      <c r="P30" s="6"/>
    </row>
    <row r="31" spans="1:16" x14ac:dyDescent="0.35">
      <c r="A31">
        <v>2</v>
      </c>
      <c r="B31" t="s">
        <v>37</v>
      </c>
      <c r="E31" s="10"/>
      <c r="F31" t="s">
        <v>39</v>
      </c>
      <c r="O31" s="5"/>
      <c r="P31" s="6"/>
    </row>
    <row r="32" spans="1:16" x14ac:dyDescent="0.35">
      <c r="O32" s="5"/>
      <c r="P32" s="6"/>
    </row>
    <row r="33" spans="15:16" x14ac:dyDescent="0.35">
      <c r="O33" s="5"/>
      <c r="P3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EPSCoR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Shawna M. McBride</dc:creator>
  <cp:lastModifiedBy>Ismail Hossain</cp:lastModifiedBy>
  <dcterms:created xsi:type="dcterms:W3CDTF">2025-04-10T22:51:19Z</dcterms:created>
  <dcterms:modified xsi:type="dcterms:W3CDTF">2025-04-15T15:26:14Z</dcterms:modified>
</cp:coreProperties>
</file>