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diplom\zapiska\sem7zapiska\"/>
    </mc:Choice>
  </mc:AlternateContent>
  <bookViews>
    <workbookView xWindow="-20616" yWindow="4608" windowWidth="20736" windowHeight="111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H11" i="1"/>
  <c r="H3" i="1"/>
  <c r="F50" i="1" l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49" i="1"/>
  <c r="G49" i="1" s="1"/>
  <c r="E38" i="1"/>
  <c r="E37" i="1"/>
  <c r="E39" i="1"/>
  <c r="E58" i="1" l="1"/>
  <c r="E43" i="1"/>
  <c r="E41" i="1"/>
  <c r="E42" i="1"/>
  <c r="H4" i="1"/>
  <c r="H5" i="1"/>
  <c r="H6" i="1"/>
  <c r="H7" i="1"/>
  <c r="H8" i="1"/>
  <c r="H9" i="1"/>
  <c r="H10" i="1"/>
  <c r="H12" i="1"/>
  <c r="E4" i="1"/>
  <c r="E5" i="1"/>
  <c r="E6" i="1"/>
  <c r="E7" i="1"/>
  <c r="E8" i="1"/>
  <c r="E9" i="1"/>
  <c r="E10" i="1"/>
  <c r="E11" i="1"/>
  <c r="E12" i="1"/>
  <c r="E3" i="1"/>
  <c r="D13" i="1"/>
  <c r="E13" i="1" l="1"/>
  <c r="E15" i="1" s="1"/>
  <c r="G9" i="1" l="1"/>
  <c r="G11" i="1"/>
  <c r="G6" i="1"/>
  <c r="I6" i="1" s="1"/>
  <c r="G5" i="1"/>
  <c r="I5" i="1" s="1"/>
  <c r="I11" i="1"/>
  <c r="G8" i="1"/>
  <c r="I8" i="1" s="1"/>
  <c r="G12" i="1"/>
  <c r="I12" i="1" s="1"/>
  <c r="G3" i="1"/>
  <c r="I3" i="1" s="1"/>
  <c r="G4" i="1"/>
  <c r="I4" i="1" s="1"/>
  <c r="G10" i="1"/>
  <c r="I10" i="1" s="1"/>
  <c r="G7" i="1"/>
  <c r="I7" i="1" s="1"/>
  <c r="E19" i="1"/>
  <c r="E21" i="1" s="1"/>
  <c r="E23" i="1" s="1"/>
</calcChain>
</file>

<file path=xl/sharedStrings.xml><?xml version="1.0" encoding="utf-8"?>
<sst xmlns="http://schemas.openxmlformats.org/spreadsheetml/2006/main" count="32" uniqueCount="31">
  <si>
    <t>i</t>
  </si>
  <si>
    <t>Xi</t>
  </si>
  <si>
    <t>i*Xi</t>
  </si>
  <si>
    <t>m</t>
  </si>
  <si>
    <t>gn(m,A)</t>
  </si>
  <si>
    <t>fn(m)</t>
  </si>
  <si>
    <t>A=</t>
  </si>
  <si>
    <t>|fn-gn|</t>
  </si>
  <si>
    <t>K=</t>
  </si>
  <si>
    <t>m=</t>
  </si>
  <si>
    <t>//в столбце fn-gn находите минимальное по модулю значение и вписываете какое m соответствует этому значению</t>
  </si>
  <si>
    <r>
      <rPr>
        <sz val="11"/>
        <color theme="1"/>
        <rFont val="Times New Roman"/>
        <family val="1"/>
        <charset val="204"/>
      </rPr>
      <t>λ</t>
    </r>
    <r>
      <rPr>
        <sz val="11"/>
        <color theme="1"/>
        <rFont val="Calibri"/>
        <family val="2"/>
      </rPr>
      <t>=</t>
    </r>
  </si>
  <si>
    <t>P(t)=</t>
  </si>
  <si>
    <t>суммы Xi и i*Xi</t>
  </si>
  <si>
    <t>Модель Джелинского - Моранды</t>
  </si>
  <si>
    <t>Модель Переходных вероятностей</t>
  </si>
  <si>
    <t>Pij=</t>
  </si>
  <si>
    <t>P0</t>
  </si>
  <si>
    <t>P1(1)=</t>
  </si>
  <si>
    <t>P2(1)=</t>
  </si>
  <si>
    <t>P3(1)=</t>
  </si>
  <si>
    <t>P1(2)=</t>
  </si>
  <si>
    <t>P2(2)=</t>
  </si>
  <si>
    <t>P3(2)=</t>
  </si>
  <si>
    <t>Модель Коркорэна</t>
  </si>
  <si>
    <t>ai</t>
  </si>
  <si>
    <t>Ni</t>
  </si>
  <si>
    <t>Yi</t>
  </si>
  <si>
    <t>Число выполнений программы N=</t>
  </si>
  <si>
    <t>Число успешных выполнений N0=</t>
  </si>
  <si>
    <t>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</si>
</sst>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</font>
    <font>
      <sz val="11"/>
      <color theme="1"/>
      <name val="Calibri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rgb="FF000000"/>
      <name val="Times New Roman"/>
      <family val="1"/>
      <charset val="204"/>
    </font>
    <font>
      <sz val="11"/>
      <color rgb="FF00B050"/>
      <name val="Calibri"/>
      <family val="2"/>
      <scheme val="minor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0" xfId="0" applyFont="1"/>
    <xf numFmtId="0" fontId="0" fillId="2" borderId="0" xfId="0" applyFill="1"/>
    <xf numFmtId="0" fontId="9" fillId="2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58"/>
  <sheetViews>
    <sheetView tabSelected="1" topLeftCell="A25" zoomScale="115" zoomScaleNormal="115" workbookViewId="0">
      <selection activeCell="E36" sqref="E36"/>
    </sheetView>
  </sheetViews>
  <sheetFormatPr defaultRowHeight="14.4" x14ac:dyDescent="0.3"/>
  <cols>
    <col min="8" max="8" width="18.88671875" customWidth="1"/>
  </cols>
  <sheetData>
    <row r="1" spans="3:9" x14ac:dyDescent="0.3">
      <c r="D1" s="3" t="s">
        <v>14</v>
      </c>
    </row>
    <row r="2" spans="3:9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7</v>
      </c>
    </row>
    <row r="3" spans="3:9" x14ac:dyDescent="0.3">
      <c r="C3">
        <v>1</v>
      </c>
      <c r="D3" s="1">
        <v>2</v>
      </c>
      <c r="E3" s="5">
        <f>PRODUCT(C3,D3)</f>
        <v>2</v>
      </c>
      <c r="F3" s="8">
        <v>11</v>
      </c>
      <c r="G3" s="5">
        <f>10/(F3-E15)</f>
        <v>2.5531914893617018</v>
      </c>
      <c r="H3" s="5">
        <f>(1/(F3-1))+(1/(F3-2))+(1/(F3-3))+(1/(F3-4))+(1/(F3-5))+(1/(F3-6))+(1/(F3-7))+(1/(F3-8))+(1/(F3-9))+(1/(F3-10))</f>
        <v>2.9289682539682538</v>
      </c>
      <c r="I3" s="5">
        <f>H3-G3</f>
        <v>0.37577676460655196</v>
      </c>
    </row>
    <row r="4" spans="3:9" x14ac:dyDescent="0.3">
      <c r="C4">
        <v>2</v>
      </c>
      <c r="D4" s="1">
        <v>9</v>
      </c>
      <c r="E4" s="5">
        <f t="shared" ref="E4:E12" si="0">PRODUCT(C4,D4)</f>
        <v>18</v>
      </c>
      <c r="F4" s="8">
        <v>12</v>
      </c>
      <c r="G4" s="5">
        <f>10/(F4-E15)</f>
        <v>2.0338983050847457</v>
      </c>
      <c r="H4" s="5">
        <f t="shared" ref="H4:H12" si="1">(1/(F4-1))+(1/(F4-2))+(1/(F4-3))+(1/(F4-4))+(1/(F4-5))+(1/(F4-6))+(1/(F4-7))+(1/(F4-8))+(1/(F4-9))+(1/(F4-10))</f>
        <v>2.0198773448773446</v>
      </c>
      <c r="I4" s="5">
        <f t="shared" ref="I4:I11" si="2">H4-G4</f>
        <v>-1.4020960207401068E-2</v>
      </c>
    </row>
    <row r="5" spans="3:9" x14ac:dyDescent="0.3">
      <c r="C5">
        <v>3</v>
      </c>
      <c r="D5" s="1">
        <v>11</v>
      </c>
      <c r="E5" s="5">
        <f t="shared" si="0"/>
        <v>33</v>
      </c>
      <c r="F5" s="8">
        <v>13</v>
      </c>
      <c r="G5" s="5">
        <f>10/(F5-E15)</f>
        <v>1.6901408450704225</v>
      </c>
      <c r="H5" s="5">
        <f t="shared" si="1"/>
        <v>1.6032106782106781</v>
      </c>
      <c r="I5" s="5">
        <f t="shared" si="2"/>
        <v>-8.6930166859744418E-2</v>
      </c>
    </row>
    <row r="6" spans="3:9" x14ac:dyDescent="0.3">
      <c r="C6">
        <v>4</v>
      </c>
      <c r="D6" s="1">
        <v>14</v>
      </c>
      <c r="E6" s="5">
        <f t="shared" si="0"/>
        <v>56</v>
      </c>
      <c r="F6" s="8">
        <v>14</v>
      </c>
      <c r="G6" s="5">
        <f>10/(F6-E15)</f>
        <v>1.4457831325301205</v>
      </c>
      <c r="H6" s="5">
        <f t="shared" si="1"/>
        <v>1.3468004218004217</v>
      </c>
      <c r="I6" s="5">
        <f t="shared" si="2"/>
        <v>-9.8982710729698775E-2</v>
      </c>
    </row>
    <row r="7" spans="3:9" x14ac:dyDescent="0.3">
      <c r="C7">
        <v>5</v>
      </c>
      <c r="D7" s="1">
        <v>16</v>
      </c>
      <c r="E7" s="5">
        <f t="shared" si="0"/>
        <v>80</v>
      </c>
      <c r="F7" s="8">
        <v>15</v>
      </c>
      <c r="G7" s="5">
        <f>10/(F7-E15)</f>
        <v>1.263157894736842</v>
      </c>
      <c r="H7" s="5">
        <f t="shared" si="1"/>
        <v>1.1682289932289931</v>
      </c>
      <c r="I7" s="5">
        <f t="shared" si="2"/>
        <v>-9.492890150784894E-2</v>
      </c>
    </row>
    <row r="8" spans="3:9" x14ac:dyDescent="0.3">
      <c r="C8">
        <v>6</v>
      </c>
      <c r="D8" s="1">
        <v>19</v>
      </c>
      <c r="E8" s="5">
        <f t="shared" si="0"/>
        <v>114</v>
      </c>
      <c r="F8" s="8">
        <v>16</v>
      </c>
      <c r="G8" s="5">
        <f>10/(F8-E15)</f>
        <v>1.1214953271028036</v>
      </c>
      <c r="H8" s="5">
        <f t="shared" si="1"/>
        <v>1.0348956598956598</v>
      </c>
      <c r="I8" s="5">
        <f t="shared" si="2"/>
        <v>-8.6599667207143849E-2</v>
      </c>
    </row>
    <row r="9" spans="3:9" x14ac:dyDescent="0.3">
      <c r="C9">
        <v>7</v>
      </c>
      <c r="D9" s="1">
        <v>22</v>
      </c>
      <c r="E9" s="5">
        <f t="shared" si="0"/>
        <v>154</v>
      </c>
      <c r="F9" s="8">
        <v>17</v>
      </c>
      <c r="G9" s="5">
        <f>10/(F9-E15)</f>
        <v>1.0084033613445378</v>
      </c>
      <c r="H9" s="5">
        <f t="shared" si="1"/>
        <v>0.93072899322899305</v>
      </c>
      <c r="I9" s="5">
        <f>H9-G9</f>
        <v>-7.7674368115544734E-2</v>
      </c>
    </row>
    <row r="10" spans="3:9" x14ac:dyDescent="0.3">
      <c r="C10">
        <v>8</v>
      </c>
      <c r="D10" s="1">
        <v>27</v>
      </c>
      <c r="E10" s="5">
        <f t="shared" si="0"/>
        <v>216</v>
      </c>
      <c r="F10" s="8">
        <v>18</v>
      </c>
      <c r="G10" s="5">
        <f>10/(F10-E15)</f>
        <v>0.9160305343511449</v>
      </c>
      <c r="H10" s="5">
        <f t="shared" si="1"/>
        <v>0.84669537978361498</v>
      </c>
      <c r="I10" s="5">
        <f t="shared" si="2"/>
        <v>-6.9335154567529922E-2</v>
      </c>
    </row>
    <row r="11" spans="3:9" x14ac:dyDescent="0.3">
      <c r="C11">
        <v>9</v>
      </c>
      <c r="D11" s="1">
        <v>33</v>
      </c>
      <c r="E11" s="5">
        <f t="shared" si="0"/>
        <v>297</v>
      </c>
      <c r="F11" s="8">
        <v>19</v>
      </c>
      <c r="G11" s="5">
        <f>10/(F11-E15)</f>
        <v>0.83916083916083906</v>
      </c>
      <c r="H11" s="5">
        <f t="shared" si="1"/>
        <v>0.77725093533917056</v>
      </c>
      <c r="I11" s="5">
        <f t="shared" si="2"/>
        <v>-6.1909903821668499E-2</v>
      </c>
    </row>
    <row r="12" spans="3:9" x14ac:dyDescent="0.3">
      <c r="C12">
        <v>10</v>
      </c>
      <c r="D12" s="1">
        <v>39</v>
      </c>
      <c r="E12" s="5">
        <f t="shared" si="0"/>
        <v>390</v>
      </c>
      <c r="F12" s="8">
        <v>20</v>
      </c>
      <c r="G12" s="5">
        <f>10/(F12-E15)</f>
        <v>0.77419354838709675</v>
      </c>
      <c r="H12" s="5">
        <f t="shared" si="1"/>
        <v>0.71877140317542787</v>
      </c>
      <c r="I12" s="5">
        <f>H12-G12</f>
        <v>-5.5422145211668883E-2</v>
      </c>
    </row>
    <row r="13" spans="3:9" x14ac:dyDescent="0.3">
      <c r="C13" t="s">
        <v>13</v>
      </c>
      <c r="D13" s="5">
        <f>SUM(D3:D12)</f>
        <v>192</v>
      </c>
      <c r="E13" s="5">
        <f>SUM(E3:E12)</f>
        <v>1360</v>
      </c>
    </row>
    <row r="15" spans="3:9" x14ac:dyDescent="0.3">
      <c r="D15" t="s">
        <v>6</v>
      </c>
      <c r="E15" s="5">
        <f>E13/D13</f>
        <v>7.083333333333333</v>
      </c>
    </row>
    <row r="17" spans="4:7" x14ac:dyDescent="0.3">
      <c r="D17" t="s">
        <v>9</v>
      </c>
      <c r="E17" s="1">
        <v>12</v>
      </c>
      <c r="F17" t="s">
        <v>10</v>
      </c>
    </row>
    <row r="19" spans="4:7" x14ac:dyDescent="0.3">
      <c r="D19" t="s">
        <v>8</v>
      </c>
      <c r="E19" s="5">
        <f>10/((E17*D13)-E13)</f>
        <v>1.059322033898305E-2</v>
      </c>
    </row>
    <row r="21" spans="4:7" x14ac:dyDescent="0.3">
      <c r="D21" s="2" t="s">
        <v>11</v>
      </c>
      <c r="E21" s="5">
        <f>E19*((E17-1)-9)</f>
        <v>2.1186440677966101E-2</v>
      </c>
    </row>
    <row r="23" spans="4:7" x14ac:dyDescent="0.3">
      <c r="D23" t="s">
        <v>12</v>
      </c>
      <c r="E23" s="5">
        <f>POWER(2.71828182846,-E21)</f>
        <v>0.97903641533965058</v>
      </c>
    </row>
    <row r="25" spans="4:7" ht="17.399999999999999" x14ac:dyDescent="0.3">
      <c r="D25" s="4" t="s">
        <v>15</v>
      </c>
    </row>
    <row r="29" spans="4:7" x14ac:dyDescent="0.3">
      <c r="E29" s="1">
        <v>0.08</v>
      </c>
      <c r="F29" s="1">
        <v>0.11</v>
      </c>
      <c r="G29" s="1">
        <v>0</v>
      </c>
    </row>
    <row r="30" spans="4:7" x14ac:dyDescent="0.3">
      <c r="D30" t="s">
        <v>16</v>
      </c>
      <c r="E30" s="1">
        <v>0.4</v>
      </c>
      <c r="F30" s="1">
        <v>0.3</v>
      </c>
      <c r="G30" s="1">
        <v>0.9</v>
      </c>
    </row>
    <row r="31" spans="4:7" x14ac:dyDescent="0.3">
      <c r="E31" s="1">
        <v>0</v>
      </c>
      <c r="F31" s="1">
        <v>0.2</v>
      </c>
      <c r="G31" s="1">
        <v>0.8</v>
      </c>
    </row>
    <row r="33" spans="4:7" x14ac:dyDescent="0.3">
      <c r="E33" s="1">
        <v>0.3</v>
      </c>
    </row>
    <row r="34" spans="4:7" x14ac:dyDescent="0.3">
      <c r="D34" t="s">
        <v>17</v>
      </c>
      <c r="E34" s="1">
        <v>0.9</v>
      </c>
    </row>
    <row r="35" spans="4:7" x14ac:dyDescent="0.3">
      <c r="E35" s="1">
        <v>0.5</v>
      </c>
    </row>
    <row r="37" spans="4:7" x14ac:dyDescent="0.3">
      <c r="D37" t="s">
        <v>18</v>
      </c>
      <c r="E37" s="5">
        <f>E33*E29+E34*E30+E35*E31</f>
        <v>0.38400000000000006</v>
      </c>
    </row>
    <row r="38" spans="4:7" x14ac:dyDescent="0.3">
      <c r="D38" t="s">
        <v>19</v>
      </c>
      <c r="E38" s="5">
        <f>E33*F29+E34*F30+E35*F31</f>
        <v>0.40300000000000002</v>
      </c>
    </row>
    <row r="39" spans="4:7" x14ac:dyDescent="0.3">
      <c r="D39" t="s">
        <v>20</v>
      </c>
      <c r="E39" s="5">
        <f>E33*G29+E34*G30+E35*G31</f>
        <v>1.21</v>
      </c>
    </row>
    <row r="41" spans="4:7" x14ac:dyDescent="0.3">
      <c r="D41" t="s">
        <v>21</v>
      </c>
      <c r="E41" s="5">
        <f>E37*E29+E38*E30+E39*E31</f>
        <v>0.19192000000000001</v>
      </c>
    </row>
    <row r="42" spans="4:7" x14ac:dyDescent="0.3">
      <c r="D42" t="s">
        <v>22</v>
      </c>
      <c r="E42" s="5">
        <f>E37*F29+E38*F30+E39*F31</f>
        <v>0.40514</v>
      </c>
    </row>
    <row r="43" spans="4:7" x14ac:dyDescent="0.3">
      <c r="D43" t="s">
        <v>23</v>
      </c>
      <c r="E43" s="5">
        <f>E37*G29+E38*G30+E39*G31</f>
        <v>1.3307</v>
      </c>
    </row>
    <row r="46" spans="4:7" ht="17.399999999999999" x14ac:dyDescent="0.3">
      <c r="D46" s="4" t="s">
        <v>24</v>
      </c>
    </row>
    <row r="48" spans="4:7" ht="15" thickBot="1" x14ac:dyDescent="0.35">
      <c r="D48" t="s">
        <v>25</v>
      </c>
      <c r="E48" t="s">
        <v>26</v>
      </c>
      <c r="F48" t="s">
        <v>27</v>
      </c>
      <c r="G48" t="s">
        <v>27</v>
      </c>
    </row>
    <row r="49" spans="4:10" ht="16.2" thickBot="1" x14ac:dyDescent="0.35">
      <c r="D49" s="6">
        <v>6.6000000000000003E-2</v>
      </c>
      <c r="E49" s="6">
        <v>7</v>
      </c>
      <c r="F49" s="5">
        <f>MIN(D49,E49)</f>
        <v>6.6000000000000003E-2</v>
      </c>
      <c r="G49" s="5">
        <f>(F49*(E49-1))/$I$49</f>
        <v>1.98E-3</v>
      </c>
      <c r="H49" t="s">
        <v>28</v>
      </c>
      <c r="I49" s="1">
        <v>200</v>
      </c>
      <c r="J49" s="10"/>
    </row>
    <row r="50" spans="4:10" ht="16.2" thickBot="1" x14ac:dyDescent="0.35">
      <c r="D50" s="7">
        <v>0.3</v>
      </c>
      <c r="E50" s="7">
        <v>20</v>
      </c>
      <c r="F50" s="5">
        <f t="shared" ref="F50:F55" si="3">MIN(D50,E50)</f>
        <v>0.3</v>
      </c>
      <c r="G50" s="5">
        <f t="shared" ref="G50:G55" si="4">(F50*(E50-1))/$I$49</f>
        <v>2.8500000000000001E-2</v>
      </c>
      <c r="H50" t="s">
        <v>29</v>
      </c>
      <c r="I50" s="1">
        <v>130</v>
      </c>
      <c r="J50" s="9"/>
    </row>
    <row r="51" spans="4:10" ht="16.2" thickBot="1" x14ac:dyDescent="0.35">
      <c r="D51" s="7">
        <v>0.08</v>
      </c>
      <c r="E51" s="7">
        <v>8</v>
      </c>
      <c r="F51" s="5">
        <f t="shared" si="3"/>
        <v>0.08</v>
      </c>
      <c r="G51" s="5">
        <f t="shared" si="4"/>
        <v>2.8000000000000004E-3</v>
      </c>
    </row>
    <row r="52" spans="4:10" ht="16.2" thickBot="1" x14ac:dyDescent="0.35">
      <c r="D52" s="7">
        <v>0.3</v>
      </c>
      <c r="E52" s="7">
        <v>0</v>
      </c>
      <c r="F52" s="5">
        <f t="shared" si="3"/>
        <v>0</v>
      </c>
      <c r="G52" s="5">
        <f t="shared" si="4"/>
        <v>0</v>
      </c>
    </row>
    <row r="53" spans="4:10" ht="16.2" thickBot="1" x14ac:dyDescent="0.35">
      <c r="D53" s="7">
        <v>0.2</v>
      </c>
      <c r="E53" s="7">
        <v>13</v>
      </c>
      <c r="F53" s="5">
        <f t="shared" si="3"/>
        <v>0.2</v>
      </c>
      <c r="G53" s="5">
        <f t="shared" si="4"/>
        <v>1.2000000000000002E-2</v>
      </c>
    </row>
    <row r="54" spans="4:10" ht="16.2" thickBot="1" x14ac:dyDescent="0.35">
      <c r="D54" s="7">
        <v>7.6300000000000007E-2</v>
      </c>
      <c r="E54" s="7">
        <v>1</v>
      </c>
      <c r="F54" s="5">
        <f t="shared" si="3"/>
        <v>7.6300000000000007E-2</v>
      </c>
      <c r="G54" s="5">
        <f t="shared" si="4"/>
        <v>0</v>
      </c>
    </row>
    <row r="55" spans="4:10" ht="16.2" thickBot="1" x14ac:dyDescent="0.35">
      <c r="D55" s="7">
        <v>0.2</v>
      </c>
      <c r="E55" s="7">
        <v>6</v>
      </c>
      <c r="F55" s="5">
        <f t="shared" si="3"/>
        <v>0.2</v>
      </c>
      <c r="G55" s="5">
        <f t="shared" si="4"/>
        <v>5.0000000000000001E-3</v>
      </c>
    </row>
    <row r="58" spans="4:10" x14ac:dyDescent="0.3">
      <c r="D58" t="s">
        <v>30</v>
      </c>
      <c r="E58" s="5">
        <f>I50/I49+G49+G50+G51+G52+G53+G54+G55</f>
        <v>0.70028000000000001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2022-12-01T13:14:05Z</dcterms:modified>
</cp:coreProperties>
</file>