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Boot-camp\First week-1st Moduel\chalenge moduel-1\Starter_Code\Starter_Code\"/>
    </mc:Choice>
  </mc:AlternateContent>
  <xr:revisionPtr revIDLastSave="0" documentId="13_ncr:1_{4C66E733-F639-4601-B932-083F10FDEA4B}" xr6:coauthVersionLast="47" xr6:coauthVersionMax="47" xr10:uidLastSave="{00000000-0000-0000-0000-000000000000}"/>
  <bookViews>
    <workbookView xWindow="28680" yWindow="-120" windowWidth="21840" windowHeight="13140" firstSheet="3" activeTab="6" xr2:uid="{00000000-000D-0000-FFFF-FFFF00000000}"/>
  </bookViews>
  <sheets>
    <sheet name="Sheet10" sheetId="11" r:id="rId1"/>
    <sheet name="Crowdfunding" sheetId="1" r:id="rId2"/>
    <sheet name="Pivot-Category" sheetId="4" r:id="rId3"/>
    <sheet name="Pivot-Sub-category" sheetId="5" r:id="rId4"/>
    <sheet name="Pivot-out come" sheetId="12" r:id="rId5"/>
    <sheet name="Goal Analysis" sheetId="13" r:id="rId6"/>
    <sheet name="Backers campaihns performence " sheetId="14" r:id="rId7"/>
  </sheets>
  <definedNames>
    <definedName name="_xlnm._FilterDatabase" localSheetId="1" hidden="1">Crowdfunding!$A$1:$T$1001</definedName>
    <definedName name="_xlcn.WorksheetConnection_CrowdfundingA1T10011" hidden="1">Crowdfunding!$A$1:$T$1001</definedName>
    <definedName name="failed">'Backers campaihns performence '!$D$2:$D$365</definedName>
    <definedName name="goal">Crowdfunding!$D$2:$D$1001</definedName>
    <definedName name="outcome">Crowdfunding!$G$2:$G$1001</definedName>
    <definedName name="successful">'Backers campaihns performence '!$B$2:$B$566</definedName>
  </definedNames>
  <calcPr calcId="191029"/>
  <pivotCaches>
    <pivotCache cacheId="26" r:id="rId8"/>
    <pivotCache cacheId="9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" l="1"/>
  <c r="I8" i="14"/>
  <c r="I7" i="14"/>
  <c r="I6" i="14"/>
  <c r="I5" i="14"/>
  <c r="I4" i="14"/>
  <c r="H8" i="14"/>
  <c r="H9" i="14"/>
  <c r="H7" i="14"/>
  <c r="H6" i="14"/>
  <c r="H5" i="14"/>
  <c r="H4" i="14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E13" i="13" s="1"/>
  <c r="H13" i="13" s="1"/>
  <c r="B12" i="13"/>
  <c r="B11" i="13"/>
  <c r="B10" i="13"/>
  <c r="E10" i="13" s="1"/>
  <c r="F10" i="13" s="1"/>
  <c r="B9" i="13"/>
  <c r="E9" i="13" s="1"/>
  <c r="F9" i="13" s="1"/>
  <c r="B8" i="13"/>
  <c r="B7" i="13"/>
  <c r="B6" i="13"/>
  <c r="E6" i="13" s="1"/>
  <c r="F6" i="13" s="1"/>
  <c r="B5" i="13"/>
  <c r="E5" i="13" s="1"/>
  <c r="H5" i="13" s="1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G6" i="13" l="1"/>
  <c r="G10" i="13"/>
  <c r="H6" i="13"/>
  <c r="H10" i="13"/>
  <c r="G13" i="13"/>
  <c r="G5" i="13"/>
  <c r="H9" i="13"/>
  <c r="E12" i="13"/>
  <c r="H12" i="13" s="1"/>
  <c r="E8" i="13"/>
  <c r="G8" i="13" s="1"/>
  <c r="E4" i="13"/>
  <c r="F4" i="13" s="1"/>
  <c r="F13" i="13"/>
  <c r="F5" i="13"/>
  <c r="E11" i="13"/>
  <c r="H11" i="13" s="1"/>
  <c r="E7" i="13"/>
  <c r="G7" i="13" s="1"/>
  <c r="E3" i="13"/>
  <c r="F3" i="13" s="1"/>
  <c r="G9" i="13"/>
  <c r="E2" i="13"/>
  <c r="F2" i="13" s="1"/>
  <c r="G12" i="13" l="1"/>
  <c r="G4" i="13"/>
  <c r="F11" i="13"/>
  <c r="H2" i="13"/>
  <c r="F12" i="13"/>
  <c r="H8" i="13"/>
  <c r="H7" i="13"/>
  <c r="G3" i="13"/>
  <c r="H4" i="13"/>
  <c r="H3" i="13"/>
  <c r="G2" i="13"/>
  <c r="F8" i="13"/>
  <c r="G11" i="13"/>
  <c r="F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40482-EC0E-47F3-AB33-EA61098E1A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92FCE1-EF14-4103-B204-00E87321075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<sst xmlns="http://schemas.openxmlformats.org/spreadsheetml/2006/main" count="9067" uniqueCount="2115">
  <si>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</si>
  <si>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</si>
  <si>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</si>
  <si>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</si>
  <si>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</si>
  <si>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</si>
  <si>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</si>
  <si>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</si>
  <si>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</si>
  <si>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</si>
  <si>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</si>
  <si>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</si>
  <si>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</si>
  <si>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</si>
  <si>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</si>
  <si>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</si>
  <si>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</si>
  <si>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</si>
  <si>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</si>
  <si>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</si>
  <si>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</si>
  <si>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</si>
  <si>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</si>
  <si>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</si>
  <si>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</si>
  <si>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</si>
  <si>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</si>
  <si>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</si>
  <si>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</si>
  <si>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</si>
  <si>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</si>
  <si>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</si>
  <si>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</si>
  <si>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</si>
  <si>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</si>
  <si>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</si>
  <si>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</si>
  <si>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</si>
  <si>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</si>
  <si>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</si>
  <si>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</si>
  <si>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</si>
  <si>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</si>
  <si>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</si>
  <si>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</si>
  <si>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</si>
  <si>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</si>
  <si>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</si>
  <si>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</si>
  <si>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</si>
  <si>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</si>
  <si>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</si>
  <si>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</si>
  <si>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</si>
  <si>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</si>
  <si>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</si>
  <si>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</si>
  <si>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</si>
  <si>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</si>
  <si>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</si>
  <si>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</si>
  <si>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</si>
  <si>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</si>
  <si>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</si>
  <si>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</si>
  <si>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</si>
  <si>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</si>
  <si>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</si>
  <si>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</si>
  <si>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</si>
  <si>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</si>
  <si>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</si>
  <si>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</si>
  <si>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</si>
  <si>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</si>
  <si>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</si>
  <si>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</si>
  <si>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</si>
  <si>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</si>
  <si>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</si>
  <si>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</si>
  <si>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</si>
  <si>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</si>
  <si>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</si>
  <si>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</si>
  <si>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</si>
  <si>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</si>
  <si>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</si>
  <si>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</si>
  <si>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</si>
  <si>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</si>
  <si>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</si>
  <si>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</si>
  <si>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</si>
  <si>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</si>
  <si>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</si>
  <si>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</si>
  <si>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</si>
  <si>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</si>
  <si>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</si>
  <si>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</si>
  <si>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</si>
  <si>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</si>
  <si>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</si>
  <si>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</si>
  <si>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</si>
  <si>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</si>
  <si>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</si>
  <si>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</si>
  <si>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</si>
  <si>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</si>
  <si>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</si>
  <si>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</si>
  <si>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</si>
  <si>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</si>
  <si>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</si>
  <si>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</si>
  <si>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</si>
  <si>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</si>
  <si>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</si>
  <si>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</si>
  <si>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</si>
  <si>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</si>
  <si>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</si>
  <si>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</si>
  <si>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</si>
  <si>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</si>
  <si>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</si>
  <si>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</si>
  <si>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</si>
  <si>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</si>
  <si>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</si>
  <si>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</si>
  <si>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</si>
  <si>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</si>
  <si>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</si>
  <si>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</si>
  <si>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</si>
  <si>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</si>
  <si>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</si>
  <si>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</si>
  <si>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</si>
  <si>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</si>
  <si>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</si>
  <si>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</si>
  <si>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</si>
  <si>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</si>
  <si>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</si>
  <si>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</si>
  <si>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</si>
  <si>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</si>
  <si>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</si>
  <si>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</si>
  <si>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</si>
  <si>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</si>
  <si>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</si>
  <si>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</si>
  <si>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</si>
  <si>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</si>
  <si>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</si>
  <si>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</si>
  <si>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</si>
  <si>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</si>
  <si>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</si>
  <si>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</si>
  <si>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</si>
  <si>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</si>
  <si>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</si>
  <si>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</si>
  <si>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</si>
  <si>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</si>
  <si>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</si>
  <si>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</si>
  <si>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</si>
  <si>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</si>
  <si>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</si>
  <si>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</si>
  <si>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</si>
  <si>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</si>
  <si>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</si>
  <si>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</si>
  <si>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</si>
  <si>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</si>
  <si>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</si>
  <si>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</si>
  <si>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</si>
  <si>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</si>
  <si>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</si>
  <si>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</si>
  <si>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</si>
  <si>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</si>
  <si>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</si>
  <si>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</si>
  <si>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</si>
  <si>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</si>
  <si>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</si>
  <si>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</si>
  <si>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</si>
  <si>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</si>
  <si>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</si>
  <si>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</si>
  <si>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</si>
  <si>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</si>
  <si>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</si>
  <si>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</si>
  <si>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</si>
  <si>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</si>
  <si>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</si>
  <si>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</si>
  <si>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</si>
  <si>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</si>
  <si>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</si>
  <si>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</si>
  <si>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</si>
  <si>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</si>
  <si>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</si>
  <si>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</si>
  <si>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</si>
  <si>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</si>
  <si>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</si>
  <si>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</si>
  <si>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</si>
  <si>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</si>
  <si>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</si>
  <si>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</si>
  <si>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</si>
  <si>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</si>
  <si>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</si>
  <si>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</si>
  <si>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</si>
  <si>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</si>
  <si>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</si>
  <si>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</si>
  <si>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</si>
  <si>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</si>
  <si>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</si>
  <si>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</si>
  <si>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</si>
  <si>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</si>
  <si>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</si>
  <si>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</si>
  <si>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</si>
  <si>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</si>
  <si>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</si>
  <si>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</si>
  <si>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</si>
  <si>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</si>
  <si>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</si>
  <si>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</si>
  <si>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</si>
  <si>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</si>
  <si>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</si>
  <si>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</si>
  <si>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</si>
  <si>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</si>
  <si>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</si>
  <si>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</si>
  <si>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</si>
  <si>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</si>
  <si>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</si>
  <si>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</si>
  <si>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</si>
  <si>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</si>
  <si>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</si>
  <si>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</si>
  <si>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</si>
  <si>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</si>
  <si>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</si>
  <si>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</si>
  <si>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</si>
  <si>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</si>
  <si>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</si>
  <si>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</si>
  <si>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</si>
  <si>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</si>
  <si>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</si>
  <si>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</si>
  <si>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</si>
  <si>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</si>
  <si>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</si>
  <si>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</si>
  <si>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</si>
  <si>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</si>
  <si>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</si>
  <si>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</si>
  <si>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</si>
  <si>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</si>
  <si>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</si>
  <si>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</si>
  <si>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</si>
  <si>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</si>
  <si>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</si>
  <si>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</si>
  <si>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</si>
  <si>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</si>
  <si>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</si>
  <si>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</si>
  <si>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</si>
  <si>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</si>
  <si>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</si>
  <si>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</si>
  <si>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</si>
  <si>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</si>
  <si>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</si>
  <si>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</si>
  <si>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</si>
  <si>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</si>
  <si>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</si>
  <si>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</si>
  <si>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</si>
  <si>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</si>
  <si>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</si>
  <si>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</si>
  <si>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</si>
  <si>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</si>
  <si>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</si>
  <si>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</si>
  <si>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</si>
  <si>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</si>
  <si>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</si>
  <si>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</si>
  <si>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</si>
  <si>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</si>
  <si>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</si>
  <si>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</si>
  <si>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</si>
  <si>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</si>
  <si>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</si>
  <si>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</si>
  <si>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</si>
  <si>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</si>
  <si>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</si>
  <si>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</si>
  <si>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</si>
  <si>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</si>
  <si>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</si>
  <si>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</si>
  <si>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</si>
  <si>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</si>
  <si>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</si>
  <si>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</si>
  <si>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</si>
  <si>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</si>
  <si>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</si>
  <si>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</si>
  <si>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</si>
  <si>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</si>
  <si>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</si>
  <si>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</si>
  <si>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</si>
  <si>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</si>
  <si>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</si>
  <si>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</si>
  <si>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</si>
  <si>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</si>
  <si>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</si>
  <si>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</si>
  <si>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</si>
  <si>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</si>
  <si>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</si>
  <si>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</si>
  <si>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</si>
  <si>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</si>
  <si>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</si>
  <si>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</si>
  <si>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</si>
  <si>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</si>
  <si>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</si>
  <si>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</si>
  <si>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</si>
  <si>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</si>
  <si>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</si>
  <si>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</si>
  <si>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</si>
  <si>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</si>
  <si>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</si>
  <si>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</si>
  <si>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</si>
  <si>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</si>
  <si>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</si>
  <si>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</si>
  <si>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</si>
  <si>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</si>
  <si>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</si>
  <si>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</si>
  <si>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</si>
  <si>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</si>
  <si>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</si>
  <si>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</si>
  <si>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</si>
  <si>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</si>
  <si>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</si>
  <si>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</si>
  <si>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</si>
  <si>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</si>
  <si>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</si>
  <si>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</si>
  <si>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</si>
  <si>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</si>
  <si>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</si>
  <si>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</si>
  <si>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</si>
  <si>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</si>
  <si>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</si>
  <si>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</si>
  <si>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</si>
  <si>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</si>
  <si>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</si>
  <si>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</si>
  <si>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</si>
  <si>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</si>
  <si>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</si>
  <si>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</si>
  <si>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</si>
  <si>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</si>
  <si>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</si>
  <si>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</si>
  <si>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</si>
  <si>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</si>
  <si>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</si>
  <si>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</si>
  <si>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</si>
  <si>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</si>
  <si>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</si>
  <si>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</si>
  <si>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</si>
  <si>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</si>
  <si>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</si>
  <si>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</si>
  <si>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</si>
  <si>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</si>
  <si>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</si>
  <si>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</si>
  <si>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</si>
  <si>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</si>
  <si>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</si>
  <si>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</si>
  <si>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</si>
  <si>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</si>
  <si>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</si>
  <si>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</si>
  <si>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</si>
  <si>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</si>
  <si>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</si>
  <si>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</si>
  <si>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</si>
  <si>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</si>
  <si>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</si>
  <si>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</si>
  <si>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</si>
  <si>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</si>
  <si>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</si>
  <si>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</si>
  <si>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</si>
  <si>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</si>
  <si>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</si>
  <si>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</si>
  <si>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</si>
  <si>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</si>
  <si>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</si>
  <si>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</si>
  <si>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</si>
  <si>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</si>
  <si>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</si>
  <si>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</si>
  <si>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</si>
  <si>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</si>
  <si>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</si>
  <si>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</si>
  <si>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</si>
  <si>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</si>
  <si>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</si>
  <si>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</si>
  <si>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</si>
  <si>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</si>
  <si>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</si>
  <si>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</si>
  <si>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</si>
  <si>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</si>
  <si>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</si>
  <si>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</si>
  <si>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</si>
  <si>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</si>
  <si>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</si>
  <si>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</si>
  <si>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</si>
  <si>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</si>
  <si>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</si>
  <si>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</si>
  <si>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</si>
  <si>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</si>
  <si>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</si>
  <si>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</si>
  <si>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</si>
  <si>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</si>
  <si>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</si>
  <si>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</si>
  <si>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</si>
  <si>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</si>
  <si>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</si>
  <si>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</si>
  <si>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</si>
  <si>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</si>
  <si>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</si>
  <si>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</si>
  <si>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</si>
  <si>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</si>
  <si>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</si>
  <si>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</si>
  <si>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</si>
  <si>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</si>
  <si>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</si>
  <si>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</si>
  <si>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</si>
  <si>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</si>
  <si>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</si>
  <si>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</si>
  <si>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</si>
  <si>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</si>
  <si>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</si>
  <si>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</si>
  <si>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</si>
  <si>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</si>
  <si>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</si>
  <si>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</si>
  <si>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</si>
  <si>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</si>
  <si>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</si>
  <si>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</si>
  <si>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</si>
  <si>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</si>
  <si>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</si>
  <si>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</si>
  <si>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</si>
  <si>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</si>
  <si>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</si>
  <si>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</si>
  <si>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</si>
  <si>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</si>
  <si>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</si>
  <si>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</si>
  <si>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</si>
  <si>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</si>
  <si>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</si>
  <si>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</si>
  <si>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</si>
  <si>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</si>
  <si>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</si>
  <si>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</si>
  <si>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</si>
  <si>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</si>
  <si>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</si>
  <si>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</si>
  <si>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</si>
  <si>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</si>
  <si>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</si>
  <si>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</si>
  <si>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</si>
  <si>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</si>
  <si>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</si>
  <si>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</si>
  <si>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</si>
  <si>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</si>
  <si>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</si>
  <si>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</si>
  <si>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</si>
  <si>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</si>
  <si>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</si>
  <si>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</si>
  <si>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</si>
  <si>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</si>
  <si>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</si>
  <si>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</si>
  <si>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</si>
  <si>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</si>
  <si>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</si>
  <si>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</si>
  <si>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</si>
  <si>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</si>
  <si>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</si>
  <si>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</si>
  <si>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</si>
  <si>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</si>
  <si>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</si>
  <si>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</si>
  <si>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</si>
  <si>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</si>
  <si>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</si>
  <si>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</si>
  <si>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</si>
  <si>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</si>
  <si>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</si>
  <si>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</si>
  <si>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</si>
  <si>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</si>
  <si>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</si>
  <si>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</si>
  <si>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</si>
  <si>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</si>
  <si>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</si>
  <si>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</si>
  <si>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</si>
  <si>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</si>
  <si>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</si>
  <si>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</si>
  <si>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</si>
  <si>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</si>
  <si>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</si>
  <si>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</si>
  <si>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</si>
  <si>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</si>
  <si>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</si>
  <si>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</si>
  <si>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</si>
  <si>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</si>
  <si>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</si>
  <si>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</si>
  <si>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</si>
  <si>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</si>
  <si>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</si>
  <si>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</si>
  <si>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</si>
  <si>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</si>
  <si>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</si>
  <si>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</si>
  <si>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</si>
  <si>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</si>
  <si>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</si>
  <si>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</si>
  <si>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</si>
  <si>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</si>
  <si>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</si>
  <si>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</si>
  <si>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</si>
  <si>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</si>
  <si>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</si>
  <si>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</si>
  <si>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</si>
  <si>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</si>
  <si>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</si>
  <si>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</si>
  <si>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</si>
  <si>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</si>
  <si>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</si>
  <si>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</si>
  <si>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</si>
  <si>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</si>
  <si>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</si>
  <si>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</si>
  <si>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</si>
  <si>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</si>
  <si>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</si>
  <si>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</si>
  <si>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</si>
  <si>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</si>
  <si>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</si>
  <si>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</si>
  <si>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</si>
  <si>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</si>
  <si>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</si>
  <si>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</si>
  <si>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</si>
  <si>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</si>
  <si>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</si>
  <si>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</si>
  <si>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</si>
  <si>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</si>
  <si>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</si>
  <si>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</si>
  <si>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</si>
  <si>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</si>
  <si>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</si>
  <si>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</si>
  <si>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</si>
  <si>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</si>
  <si>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</si>
  <si>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</si>
  <si>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</si>
  <si>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</si>
  <si>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</si>
  <si>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</si>
  <si>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</si>
  <si>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</si>
  <si>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</si>
  <si>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</si>
  <si>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</si>
  <si>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</si>
  <si>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</si>
  <si>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</si>
  <si>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</si>
  <si>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</si>
  <si>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</si>
  <si>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</si>
  <si>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</si>
  <si>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</si>
  <si>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</si>
  <si>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</si>
  <si>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</si>
  <si>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</si>
  <si>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</si>
  <si>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</si>
  <si>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</si>
  <si>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</si>
  <si>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</si>
  <si>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</si>
  <si>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</si>
  <si>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</si>
  <si>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</si>
  <si>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</si>
  <si>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</si>
  <si>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</si>
  <si>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</si>
  <si>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</si>
  <si>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</si>
  <si>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</si>
  <si>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</si>
  <si>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</si>
  <si>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</si>
  <si>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</si>
  <si>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</si>
  <si>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</si>
  <si>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</si>
  <si>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</si>
  <si>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</si>
  <si>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</si>
  <si>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</si>
  <si>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</si>
  <si>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</si>
  <si>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</si>
  <si>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</si>
  <si>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</si>
  <si>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</si>
  <si>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</si>
  <si>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</si>
  <si>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</si>
  <si>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</si>
  <si>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</si>
  <si>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</si>
  <si>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</si>
  <si>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</si>
  <si>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</si>
  <si>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</si>
  <si>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</si>
  <si>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</si>
  <si>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</si>
  <si>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</si>
  <si>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</si>
  <si>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</si>
  <si>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</si>
  <si>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</si>
  <si>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</si>
  <si>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</si>
  <si>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</si>
  <si>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</si>
  <si>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</si>
  <si>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</si>
  <si>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</si>
  <si>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</si>
  <si>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</si>
  <si>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</si>
  <si>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</si>
  <si>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</si>
  <si>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</si>
  <si>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</si>
  <si>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</si>
  <si>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</si>
  <si>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</si>
  <si>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</si>
  <si>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</si>
  <si>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</si>
  <si>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</si>
  <si>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</si>
  <si>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</si>
  <si>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</si>
  <si>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</si>
  <si>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</si>
  <si>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</si>
  <si>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</si>
  <si>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</si>
  <si>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</si>
  <si>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</si>
  <si>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</si>
  <si>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</si>
  <si>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</si>
  <si>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</si>
  <si>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</si>
  <si>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</si>
  <si>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</si>
  <si>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</si>
  <si>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</si>
  <si>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</si>
  <si>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</si>
  <si>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</si>
  <si>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</si>
  <si>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</si>
  <si>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</si>
  <si>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</si>
  <si>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</si>
  <si>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</si>
  <si>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</si>
  <si>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</si>
  <si>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</si>
  <si>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</si>
  <si>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</si>
  <si>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</si>
  <si>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</si>
  <si>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</si>
  <si>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</si>
  <si>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</si>
  <si>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</si>
  <si>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</si>
  <si>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</si>
  <si>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</si>
  <si>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</si>
  <si>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</si>
  <si>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</si>
  <si>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</si>
  <si>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</si>
  <si>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</si>
  <si>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</si>
  <si>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</si>
  <si>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</si>
  <si>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</si>
  <si>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</si>
  <si>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</si>
  <si>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</si>
  <si>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</si>
  <si>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</si>
  <si>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</si>
  <si>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</si>
  <si>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</si>
  <si>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</si>
  <si>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</si>
  <si>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</si>
  <si>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</si>
  <si>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</si>
  <si>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</si>
  <si>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</si>
  <si>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</si>
  <si>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</si>
  <si>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</si>
  <si>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</si>
  <si>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</si>
  <si>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</si>
  <si>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</si>
  <si>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</si>
  <si>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</si>
  <si>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</si>
  <si>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</si>
  <si>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</si>
  <si>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</si>
  <si>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</si>
  <si>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</si>
  <si>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</si>
  <si>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</si>
  <si>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</si>
  <si>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</si>
  <si>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</si>
  <si>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</si>
  <si>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</si>
  <si>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</si>
  <si>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</si>
  <si>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</si>
  <si>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</si>
  <si>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</si>
  <si>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</si>
  <si>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</si>
  <si>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</si>
  <si>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</si>
  <si>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</si>
  <si>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</si>
  <si>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</si>
  <si>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</si>
  <si>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</si>
  <si>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</si>
  <si>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</si>
  <si>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</si>
  <si>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</si>
  <si>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</si>
  <si>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</si>
  <si>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</si>
  <si>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</si>
  <si>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</si>
  <si>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</si>
  <si>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</si>
  <si>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</si>
  <si>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</si>
  <si>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</si>
  <si>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</si>
  <si>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</si>
  <si>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</si>
  <si>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</si>
  <si>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</si>
  <si>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</si>
  <si>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</si>
  <si>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</si>
  <si>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</si>
  <si>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</si>
  <si>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</si>
  <si>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</si>
  <si>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</si>
  <si>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</si>
  <si>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</si>
  <si>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</si>
  <si>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</si>
  <si>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</si>
  <si>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</si>
  <si>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</si>
  <si>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</si>
  <si>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</si>
  <si>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</si>
  <si>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</si>
  <si>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</si>
  <si>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</si>
  <si>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</si>
  <si>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</si>
  <si>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</si>
  <si>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</si>
  <si>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</si>
  <si>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</si>
  <si>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</si>
  <si>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</si>
  <si>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</si>
  <si>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</si>
  <si>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</si>
  <si>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</si>
  <si>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</si>
  <si>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</si>
  <si>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</si>
  <si>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</si>
  <si>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</si>
  <si>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</si>
  <si>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</si>
  <si>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</si>
  <si>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</si>
  <si>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</si>
  <si>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</si>
  <si>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</si>
  <si>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</si>
  <si>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</si>
  <si>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</si>
  <si>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</si>
  <si>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</si>
  <si>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</si>
  <si>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</si>
  <si>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</si>
  <si>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</si>
  <si>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</si>
  <si>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</si>
  <si>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</si>
  <si>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</si>
  <si>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</si>
  <si>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</si>
  <si>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</si>
  <si>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</si>
  <si>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</si>
  <si>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</si>
  <si>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</si>
  <si>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</si>
  <si>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</si>
  <si>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</si>
  <si>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</si>
  <si>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</si>
  <si>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</si>
  <si>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</si>
  <si>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</si>
  <si>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</si>
  <si>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</si>
  <si>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</si>
  <si>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</si>
  <si>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</si>
  <si>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</si>
  <si>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</si>
  <si>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</si>
  <si>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</si>
  <si>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</si>
  <si>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</si>
  <si>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</si>
  <si>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</si>
  <si>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</si>
  <si>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</si>
  <si>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</si>
  <si>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</si>
  <si>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</si>
  <si>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</si>
  <si>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</si>
  <si>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</si>
  <si>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</si>
  <si>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</si>
  <si>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</si>
  <si>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</si>
  <si>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</si>
  <si>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</si>
  <si>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</si>
  <si>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</si>
  <si>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</si>
  <si>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</si>
  <si>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</si>
  <si>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</si>
  <si>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</si>
  <si>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</si>
  <si>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</si>
  <si>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</si>
  <si>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</si>
  <si>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</si>
  <si>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</si>
  <si>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</si>
  <si>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</si>
  <si>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</si>
  <si>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</si>
  <si>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</si>
  <si>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</si>
  <si>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</si>
  <si>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</si>
  <si>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</si>
  <si>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</si>
  <si>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</si>
  <si>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</si>
  <si>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</si>
  <si>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</si>
  <si>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</si>
  <si>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</si>
  <si>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</si>
  <si>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</si>
  <si>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</si>
  <si>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</si>
  <si>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</si>
  <si>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</si>
  <si>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</si>
  <si>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</si>
  <si>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</si>
  <si>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</si>
  <si>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</si>
  <si>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</si>
  <si>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</si>
  <si>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</si>
  <si>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</si>
  <si>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</si>
  <si>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</si>
  <si>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</si>
  <si>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</si>
  <si>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</si>
  <si>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</si>
  <si>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</si>
  <si>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</si>
  <si>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</si>
  <si>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</si>
  <si>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</si>
  <si>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</si>
  <si>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</si>
  <si>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</si>
  <si>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</si>
  <si>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</si>
  <si>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</si>
  <si>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</si>
  <si>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</si>
  <si>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</si>
  <si>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</si>
  <si>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</si>
  <si>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</si>
  <si>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</si>
  <si>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</si>
  <si>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</si>
  <si>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</si>
  <si>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</si>
  <si>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</si>
  <si>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</si>
  <si>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</si>
  <si>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</si>
  <si>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</si>
  <si>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</si>
  <si>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</si>
  <si>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</si>
  <si>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</si>
  <si>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</si>
  <si>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</si>
  <si>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</si>
  <si>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</si>
  <si>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</si>
  <si>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</si>
  <si>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</si>
  <si>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</si>
  <si>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</si>
  <si>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</si>
  <si>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</si>
  <si>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</si>
  <si>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</si>
  <si>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</si>
  <si>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</si>
  <si>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</si>
  <si>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</si>
  <si>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</si>
  <si>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</si>
  <si>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</si>
  <si>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</si>
  <si>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</si>
  <si>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</si>
  <si>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</si>
  <si>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</si>
  <si>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</si>
  <si>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</si>
  <si>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</si>
  <si>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</si>
  <si>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</si>
  <si>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</si>
  <si>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</si>
  <si>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</si>
  <si>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</si>
  <si>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</si>
  <si>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</si>
  <si>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</si>
  <si>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</si>
  <si>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</si>
  <si>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</si>
  <si>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</si>
  <si>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</si>
  <si>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</si>
  <si>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</si>
  <si>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</si>
  <si>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</si>
  <si>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</si>
  <si>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</si>
  <si>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</si>
  <si>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</si>
  <si>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</si>
  <si>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</si>
  <si>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</si>
  <si>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</si>
  <si>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</si>
  <si>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</si>
  <si>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</si>
  <si>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</si>
  <si>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</si>
  <si>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</si>
  <si>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</si>
  <si>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</si>
  <si>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</si>
  <si>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</si>
  <si>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</si>
  <si>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</si>
  <si>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</si>
  <si>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</si>
  <si>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</si>
  <si>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</si>
  <si>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</si>
  <si>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</si>
  <si>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</si>
  <si>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</si>
  <si>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</si>
  <si>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</si>
  <si>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</si>
  <si>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</si>
  <si>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</si>
  <si>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</si>
  <si>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</si>
  <si>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</si>
  <si>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</si>
  <si>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</si>
  <si>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</si>
  <si>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</si>
  <si>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</si>
  <si>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</si>
  <si>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</si>
  <si>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</si>
  <si>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</si>
  <si>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</si>
  <si>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</si>
  <si>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</si>
  <si>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</si>
  <si>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</si>
  <si>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</si>
  <si>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</si>
  <si>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</si>
  <si>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</si>
  <si>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</si>
  <si>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</si>
  <si>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</si>
  <si>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</si>
  <si>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</si>
  <si>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</si>
  <si>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</si>
  <si>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</si>
  <si>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</si>
  <si>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</si>
  <si>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</si>
  <si>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</si>
  <si>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</si>
  <si>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</si>
  <si>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</si>
  <si>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</si>
  <si>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</si>
  <si>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</si>
  <si>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</si>
  <si>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</si>
  <si>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</si>
  <si>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</si>
  <si>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</si>
  <si>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</si>
  <si>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</si>
  <si>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</si>
  <si>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</si>
  <si>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</si>
  <si>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</si>
  <si>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</si>
  <si>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</si>
  <si>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</si>
  <si>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</si>
  <si>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</si>
  <si>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</si>
  <si>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</si>
  <si>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</si>
  <si>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</si>
  <si>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</si>
  <si>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</si>
  <si>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</si>
  <si>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</si>
  <si>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</si>
  <si>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</si>
  <si>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</si>
  <si>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</si>
  <si>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</si>
  <si>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</si>
  <si>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</si>
  <si>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</si>
  <si>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</si>
  <si>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</si>
  <si>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</si>
  <si>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</si>
  <si>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</si>
  <si>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</si>
  <si>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</si>
  <si>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</si>
  <si>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</si>
  <si>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</si>
  <si>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</si>
  <si>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</si>
  <si>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</si>
  <si>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</si>
  <si>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</si>
  <si>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</si>
  <si>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</si>
  <si>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</si>
  <si>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</si>
  <si>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</si>
  <si>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</si>
  <si>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</si>
  <si>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</si>
  <si>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</si>
  <si>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</si>
  <si>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</si>
  <si>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</si>
  <si>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</si>
  <si>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</si>
  <si>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</si>
  <si>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</si>
  <si>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</si>
  <si>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</si>
  <si>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</si>
  <si>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</si>
  <si>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</si>
  <si>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</si>
  <si>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</si>
  <si>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</si>
  <si>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</si>
  <si>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</si>
  <si>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</si>
  <si>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</si>
  <si>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</si>
  <si>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</si>
  <si>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</si>
  <si>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</si>
  <si>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</si>
  <si>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</si>
  <si>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</si>
  <si>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</si>
  <si>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</si>
  <si>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</si>
  <si>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</si>
  <si>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</si>
  <si>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</si>
  <si>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</si>
  <si>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</si>
  <si>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</si>
  <si>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</si>
  <si>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</si>
  <si>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</si>
  <si>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</si>
  <si>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</si>
  <si>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</si>
  <si>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</si>
  <si>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</si>
  <si>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</si>
  <si>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</si>
  <si>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</si>
  <si>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</si>
  <si>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</si>
  <si>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</si>
  <si>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</si>
  <si>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</si>
  <si>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</si>
  <si>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</si>
  <si>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</si>
  <si>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</si>
  <si>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</si>
  <si>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</si>
  <si>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</si>
  <si>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</si>
  <si>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</si>
  <si>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</si>
  <si>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</si>
  <si>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</si>
  <si>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</si>
  <si>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</si>
  <si>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</si>
  <si>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</si>
  <si>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</si>
  <si>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</si>
  <si>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</si>
  <si>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</si>
  <si>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</si>
  <si>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</si>
  <si>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</si>
  <si>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</si>
  <si>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</si>
  <si>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</si>
  <si>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</si>
  <si>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</si>
  <si>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</si>
  <si>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</si>
  <si>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</si>
  <si>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</si>
  <si>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</si>
  <si>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</si>
  <si>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</si>
  <si>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</si>
  <si>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</si>
  <si>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</si>
  <si>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</si>
  <si>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</si>
  <si>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</si>
  <si>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</si>
  <si>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</si>
  <si>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</si>
  <si>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</si>
  <si>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</si>
  <si>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</si>
  <si>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</si>
  <si>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</si>
  <si>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</si>
  <si>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</si>
  <si>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</si>
  <si>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</si>
  <si>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</si>
  <si>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</si>
  <si>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</si>
  <si>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</si>
  <si>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</si>
  <si>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</si>
  <si>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</si>
  <si>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</si>
  <si>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</si>
  <si>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</si>
  <si>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</si>
  <si>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</si>
  <si>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</si>
  <si>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</si>
  <si>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</si>
  <si>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</si>
  <si>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</si>
  <si>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</si>
  <si>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</si>
  <si>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</si>
  <si>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</si>
  <si>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</si>
  <si>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</si>
  <si>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</si>
  <si>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</si>
  <si>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</si>
  <si>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</si>
  <si>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</si>
  <si>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</si>
  <si>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</si>
  <si>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</si>
  <si>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</si>
  <si>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</si>
  <si>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</si>
  <si>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</si>
  <si>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</si>
  <si>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</si>
  <si>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</si>
  <si>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</si>
  <si>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</si>
  <si>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</si>
  <si>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</si>
  <si>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</si>
  <si>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</si>
  <si>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</si>
  <si>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</si>
  <si>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</si>
  <si>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</si>
  <si>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</si>
  <si>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</si>
  <si>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</si>
  <si>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</si>
  <si>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</si>
  <si>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</si>
  <si>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</si>
  <si>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</si>
  <si>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</si>
  <si>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</si>
  <si>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</si>
  <si>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</si>
  <si>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</si>
  <si>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</si>
  <si>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</si>
  <si>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</si>
  <si>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</si>
  <si>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</si>
  <si>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</si>
  <si>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</si>
  <si>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</si>
  <si>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</si>
  <si>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</si>
  <si>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</si>
  <si>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</si>
  <si>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</si>
  <si>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</si>
  <si>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</si>
  <si>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</si>
  <si>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</si>
  <si>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</si>
  <si>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</si>
  <si>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</si>
  <si>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</si>
  <si>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</si>
  <si>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</si>
  <si>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</si>
  <si>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</si>
  <si>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</si>
  <si>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</si>
  <si>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</si>
  <si>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</si>
  <si>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</si>
  <si>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</si>
  <si>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</si>
  <si>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</si>
  <si>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</si>
  <si>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</si>
  <si>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</si>
  <si>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</si>
  <si>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</si>
  <si>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</si>
  <si>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</si>
  <si>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</si>
  <si>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</si>
  <si>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</si>
  <si>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</si>
  <si>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</si>
  <si>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</si>
  <si>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</si>
  <si>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</si>
  <si>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</si>
  <si>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</si>
  <si>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</si>
  <si>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</si>
  <si>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</si>
  <si>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</si>
  <si>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</si>
  <si>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</si>
  <si>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</si>
  <si>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</si>
  <si>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</si>
  <si>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</si>
  <si>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</si>
  <si>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</si>
  <si>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</si>
  <si>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</si>
  <si>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</si>
  <si>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</si>
  <si>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</si>
  <si>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</si>
  <si>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</si>
  <si>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</si>
  <si>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</si>
  <si>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</si>
  <si>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</si>
  <si>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</si>
  <si>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</si>
  <si>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</si>
  <si>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</si>
  <si>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</si>
  <si>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</si>
  <si>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</si>
  <si>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</si>
  <si>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</si>
  <si>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</si>
  <si>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</si>
  <si>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</si>
  <si>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</si>
  <si>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</si>
  <si>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</si>
  <si>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</si>
  <si>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</si>
  <si>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</si>
  <si>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</si>
  <si>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</si>
  <si>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</si>
  <si>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</si>
  <si>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</si>
  <si>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</si>
  <si>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</si>
  <si>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</si>
  <si>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</si>
  <si>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</si>
  <si>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</si>
  <si>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</si>
  <si>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</si>
  <si>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</si>
  <si>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</si>
  <si>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</si>
  <si>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</si>
  <si>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</si>
  <si>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</si>
  <si>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</si>
  <si>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</si>
  <si>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</si>
  <si>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</si>
  <si>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</si>
  <si>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</si>
  <si>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</si>
  <si>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</si>
  <si>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</si>
  <si>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</si>
  <si>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</si>
  <si>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</si>
  <si>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</si>
  <si>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</si>
  <si>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</si>
  <si>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</si>
  <si>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</si>
  <si>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</si>
  <si>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</si>
  <si>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</si>
  <si>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</si>
  <si>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</si>
  <si>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</si>
  <si>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</si>
  <si>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</si>
  <si>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</si>
  <si>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</si>
  <si>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</si>
  <si>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</si>
  <si>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</si>
  <si>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</si>
  <si>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</si>
  <si>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</si>
  <si>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</si>
  <si>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</si>
  <si>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</si>
  <si>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</si>
  <si>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</si>
  <si>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</si>
  <si>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</si>
  <si>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</si>
  <si>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</si>
  <si>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</si>
  <si>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</si>
  <si>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</si>
  <si>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</si>
  <si>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</si>
  <si>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</si>
  <si>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</si>
  <si>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</si>
  <si>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</si>
  <si>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</si>
  <si>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</si>
  <si>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</si>
  <si>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</si>
  <si>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</si>
  <si>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</si>
  <si>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</si>
  <si>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</si>
  <si>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</si>
  <si>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</si>
  <si>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</si>
  <si>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</si>
  <si>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</si>
  <si>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</si>
  <si>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</si>
  <si>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</si>
  <si>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</si>
  <si>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</si>
  <si>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</si>
  <si>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</si>
  <si>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</si>
  <si>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</si>
  <si>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</si>
  <si>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</si>
  <si>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</si>
  <si>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</si>
  <si>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</si>
  <si>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</si>
  <si>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</si>
  <si>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</si>
  <si>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</si>
  <si>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</si>
  <si>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</si>
  <si>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</si>
  <si>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</si>
  <si>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</si>
  <si>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</si>
  <si>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</si>
  <si>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</si>
  <si>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</si>
  <si>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</si>
  <si>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</si>
  <si>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</si>
  <si>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</si>
  <si>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</si>
  <si>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</si>
  <si>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</si>
  <si>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</si>
  <si>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</si>
  <si>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</si>
  <si>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</si>
  <si>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</si>
  <si>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</si>
  <si>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</si>
  <si>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</si>
  <si>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</si>
  <si>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</si>
  <si>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</si>
  <si>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</si>
  <si>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</si>
  <si>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</si>
  <si>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</si>
  <si>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</si>
  <si>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</si>
  <si>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</si>
  <si>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</si>
  <si>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</si>
  <si>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</si>
  <si>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</si>
  <si>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</si>
  <si>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</si>
  <si>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</si>
  <si>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</si>
  <si>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</si>
  <si>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</si>
  <si>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</si>
  <si>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</si>
  <si>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</si>
  <si>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</si>
  <si>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</si>
  <si>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</si>
  <si>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</si>
  <si>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</si>
  <si>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</si>
  <si>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</si>
  <si>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</si>
  <si>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</si>
  <si>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</si>
  <si>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</si>
  <si>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</si>
  <si>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</si>
  <si>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</si>
  <si>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</si>
  <si>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</si>
  <si>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</si>
  <si>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</si>
  <si>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</si>
  <si>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</si>
  <si>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</si>
  <si>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</si>
  <si>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</si>
  <si>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</si>
  <si>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</si>
  <si>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</si>
  <si>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</si>
  <si>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</si>
  <si>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</si>
  <si>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</si>
  <si>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</si>
  <si>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</si>
  <si>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</si>
  <si>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</si>
  <si>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</si>
  <si>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</si>
  <si>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</si>
  <si>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</si>
  <si>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</si>
  <si>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</si>
  <si>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</si>
  <si>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</si>
  <si>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</si>
  <si>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</si>
  <si>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</si>
  <si>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</si>
  <si>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</si>
  <si>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</si>
  <si>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</si>
  <si>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</si>
  <si>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</si>
  <si>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</si>
  <si>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</si>
  <si>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</si>
  <si>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</si>
  <si>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</si>
  <si>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</si>
  <si>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</si>
  <si>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</si>
  <si>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</si>
  <si>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</si>
  <si>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</si>
  <si>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</si>
  <si>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</si>
  <si>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</si>
  <si>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</si>
  <si>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</si>
  <si>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</si>
  <si>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</si>
  <si>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</si>
  <si>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</si>
  <si>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</si>
  <si>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</si>
  <si>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</si>
  <si>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</si>
  <si>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</si>
  <si>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</si>
  <si>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</si>
  <si>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</si>
  <si>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</si>
  <si>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</si>
  <si>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</si>
  <si>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</si>
  <si>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</si>
  <si>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</si>
  <si>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</si>
  <si>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</si>
  <si>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</si>
  <si>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</si>
  <si>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</si>
  <si>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</si>
  <si>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</si>
  <si>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</si>
  <si>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</si>
  <si>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</si>
  <si>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</si>
  <si>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</si>
  <si>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</si>
  <si>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</si>
  <si>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</si>
  <si>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</si>
  <si>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</si>
  <si>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</si>
  <si>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</si>
  <si>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</si>
  <si>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</si>
  <si>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</si>
  <si>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</si>
  <si>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</si>
  <si>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</si>
  <si>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</si>
  <si>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</si>
  <si>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</si>
  <si>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</si>
  <si>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</si>
  <si>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</si>
  <si>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</si>
  <si>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</si>
  <si>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</si>
  <si>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</si>
  <si>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</si>
  <si>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</si>
  <si>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</si>
  <si>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</si>
  <si>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</si>
  <si>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</si>
  <si>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</si>
  <si>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</si>
  <si>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</si>
  <si>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</si>
  <si>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</si>
  <si>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</si>
  <si>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</si>
  <si>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</si>
  <si>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</si>
  <si>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</si>
  <si>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</si>
  <si>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</si>
  <si>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</si>
  <si>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</si>
  <si>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</si>
  <si>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</si>
  <si>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</si>
  <si>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</si>
  <si>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</si>
  <si>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</si>
  <si>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</si>
  <si>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</si>
  <si>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</si>
  <si>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</si>
  <si>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</si>
  <si>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</si>
  <si>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</si>
  <si>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</si>
  <si>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</si>
  <si>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</si>
  <si>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</si>
  <si>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</si>
  <si>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</si>
  <si>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</si>
  <si>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</si>
  <si>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</si>
  <si>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</si>
  <si>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</si>
  <si>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</si>
  <si>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</si>
  <si>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</si>
  <si>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</si>
  <si>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</si>
  <si>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</si>
  <si>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</si>
  <si>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</si>
  <si>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</si>
  <si>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</si>
  <si>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</si>
  <si>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</si>
  <si>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</si>
  <si>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</si>
  <si>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</si>
  <si>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</si>
  <si>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</si>
  <si>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</si>
  <si>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</si>
  <si>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</si>
  <si>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</si>
  <si>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</si>
  <si>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</si>
  <si>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</si>
  <si>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</si>
  <si>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</si>
  <si>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</si>
  <si>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</si>
  <si>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</si>
  <si>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</si>
  <si>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</si>
  <si>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</si>
  <si>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</si>
  <si>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</si>
  <si>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</si>
  <si>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</si>
  <si>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</si>
  <si>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</si>
  <si>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</si>
  <si>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</si>
  <si>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</si>
  <si>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</si>
  <si>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</si>
  <si>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</si>
  <si>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</si>
  <si>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</si>
  <si>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</si>
  <si>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</si>
  <si>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</si>
  <si>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</si>
  <si>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</si>
  <si>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</si>
  <si>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</si>
  <si>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</si>
  <si>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</si>
  <si>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</si>
  <si>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</si>
  <si>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</si>
  <si>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</si>
  <si>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</si>
  <si>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</si>
  <si>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</si>
  <si>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</si>
  <si>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</si>
  <si>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</si>
  <si>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</si>
  <si>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</si>
  <si>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</si>
  <si>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</si>
  <si>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</si>
  <si>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</si>
  <si>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</si>
  <si>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</si>
  <si>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</si>
  <si>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</si>
  <si>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</si>
  <si>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</si>
  <si>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</si>
  <si>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</si>
  <si>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</si>
  <si>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</si>
  <si>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</si>
  <si>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</si>
  <si>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</si>
  <si>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</si>
  <si>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</si>
  <si>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</si>
  <si>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</si>
  <si>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</si>
  <si>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</si>
  <si>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</si>
  <si>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</si>
  <si>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</si>
  <si>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</si>
  <si>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</si>
  <si>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</si>
  <si>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</si>
  <si>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</si>
  <si>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</si>
  <si>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</si>
  <si>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</si>
  <si>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</si>
  <si>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</si>
  <si>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</si>
  <si>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</si>
  <si>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</si>
  <si>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</si>
  <si>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</si>
  <si>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</si>
  <si>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</si>
  <si>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</si>
  <si>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</si>
  <si>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</si>
  <si>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</si>
  <si>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</si>
  <si>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</si>
  <si>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</si>
  <si>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</si>
  <si>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</si>
  <si>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</si>
  <si>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</si>
  <si>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</si>
  <si>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</si>
  <si>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</si>
  <si>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</si>
  <si>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</si>
  <si>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</si>
  <si>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</si>
  <si>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</si>
  <si>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</si>
  <si>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</si>
  <si>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</si>
  <si>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</si>
  <si>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</si>
  <si>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</si>
  <si>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</si>
  <si>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</si>
  <si>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</si>
  <si>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</si>
  <si>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</si>
  <si>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</si>
  <si>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</si>
  <si>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</si>
  <si>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</si>
  <si>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</si>
  <si>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</si>
  <si>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</si>
  <si>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</si>
  <si>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</si>
  <si>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</si>
  <si>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</si>
  <si>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</si>
  <si>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</si>
  <si>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</si>
  <si>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</si>
  <si>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</si>
  <si>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</si>
  <si>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</si>
  <si>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</si>
  <si>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</si>
  <si>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</si>
  <si>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</si>
  <si>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</si>
  <si>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</si>
  <si>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</si>
  <si>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</si>
  <si>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</si>
  <si>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</si>
  <si>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</si>
  <si>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</si>
  <si>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</si>
  <si>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</si>
  <si>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</si>
  <si>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</si>
  <si>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</si>
  <si>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</si>
  <si>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</si>
  <si>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</si>
  <si>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</si>
  <si>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</si>
  <si>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</si>
  <si>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</si>
  <si>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</si>
  <si>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</si>
  <si>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</si>
  <si>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</si>
  <si>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</si>
  <si>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</si>
  <si>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</si>
  <si>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</si>
  <si>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</si>
  <si>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</si>
  <si>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</si>
  <si>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</si>
  <si>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</si>
  <si>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</si>
  <si>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</si>
  <si>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</si>
  <si>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</si>
  <si>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</si>
  <si>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</si>
  <si>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</si>
  <si>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</si>
  <si>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</si>
  <si>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</si>
  <si>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</si>
  <si>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</si>
  <si>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</si>
  <si>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</si>
  <si>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</si>
  <si>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</si>
  <si>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</si>
  <si>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</si>
  <si>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</si>
  <si>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</si>
  <si>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</si>
  <si>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</si>
  <si>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</si>
  <si>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</si>
  <si>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</si>
  <si>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</si>
  <si>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</si>
  <si>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</si>
  <si>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</si>
  <si>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</si>
  <si>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</si>
  <si>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</si>
  <si>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</si>
  <si>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</si>
  <si>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</si>
  <si>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</si>
  <si>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</si>
  <si>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</si>
  <si>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</si>
  <si>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</si>
  <si>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</si>
  <si>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</si>
  <si>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</si>
  <si>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</si>
  <si>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</si>
  <si>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</si>
  <si>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</si>
  <si>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</si>
  <si>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</si>
  <si>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</si>
  <si>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</si>
  <si>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</si>
  <si>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</si>
  <si>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</si>
  <si>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</si>
  <si>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</si>
  <si>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</si>
  <si>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</si>
  <si>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</si>
  <si>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</si>
  <si>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</si>
  <si>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</si>
  <si>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</si>
  <si>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</si>
  <si>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</si>
  <si>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</si>
  <si>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</si>
  <si>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</si>
  <si>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</si>
  <si>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</si>
  <si>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</si>
  <si>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</si>
  <si>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</si>
  <si>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</si>
  <si>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</si>
  <si>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</si>
  <si>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</si>
  <si>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</si>
  <si>
    <t>Number Failed</t>
  </si>
  <si>
    <t xml:space="preserve">Number Canceled 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</si>
  <si>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</si>
  <si>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</si>
  <si>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</si>
  <si>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</si>
  <si>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</si>
  <si>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</si>
  <si>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</si>
  <si>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</si>
  <si>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</si>
  <si>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</si>
  <si>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</si>
  <si>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</si>
  <si>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</si>
  <si>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</si>
  <si>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</si>
  <si>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</si>
  <si>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</si>
  <si>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Failed Backers</t>
  </si>
  <si>
    <t>Successful Backers</t>
  </si>
  <si>
    <t>Medium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</si>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</sst>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d/yy;@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19" fillId="0" borderId="0" xfId="0" applyNumberFormat="1" applyFont="1"/>
    <xf numFmtId="171" fontId="0" fillId="0" borderId="0" xfId="0" applyNumberFormat="1"/>
    <xf numFmtId="0" fontId="1" fillId="0" borderId="0" xfId="0" applyFont="1"/>
    <xf numFmtId="0" fontId="20" fillId="0" borderId="0" xfId="0" applyFont="1" applyAlignment="1">
      <alignment horizontal="left" vertical="center" wrapText="1"/>
    </xf>
    <xf numFmtId="9" fontId="1" fillId="0" borderId="0" xfId="42" applyFont="1"/>
    <xf numFmtId="0" fontId="14" fillId="7" borderId="7" xfId="13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078-BE6D-60B7E4CFFD69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7-4078-BE6D-60B7E4CFFD69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7-4078-BE6D-60B7E4CFFD69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7-4078-BE6D-60B7E4CF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744912"/>
        <c:axId val="1164745872"/>
      </c:barChart>
      <c:catAx>
        <c:axId val="11647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5872"/>
        <c:crosses val="autoZero"/>
        <c:auto val="1"/>
        <c:lblAlgn val="ctr"/>
        <c:lblOffset val="100"/>
        <c:noMultiLvlLbl val="0"/>
      </c:catAx>
      <c:valAx>
        <c:axId val="11647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[CrowdfundingBook.xlsx]Pivot-Sub-category!PivotTable4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42C-9F75-B9DF5D127AA5}"/>
            </c:ext>
          </c:extLst>
        </c:ser>
        <c:ser>
          <c:idx val="1"/>
          <c:order val="1"/>
          <c:tx>
            <c:strRef>
              <c:f>'Pivot-Sub-category'!$C$4:$C$5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42C-9F75-B9DF5D127AA5}"/>
            </c:ext>
          </c:extLst>
        </c:ser>
        <c:ser>
          <c:idx val="2"/>
          <c:order val="2"/>
          <c:tx>
            <c:strRef>
              <c:f>'Pivot-Sub-category'!$D$4:$D$5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42C-9F75-B9DF5D127AA5}"/>
            </c:ext>
          </c:extLst>
        </c:ser>
        <c:ser>
          <c:idx val="3"/>
          <c:order val="3"/>
          <c:tx>
            <c:strRef>
              <c:f>'Pivot-Sub-category'!$E$4:$E$5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42C-9F75-B9DF5D12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140176"/>
        <c:axId val="1161144016"/>
      </c:barChart>
      <c:catAx>
        <c:axId val="11611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4016"/>
        <c:crosses val="autoZero"/>
        <c:auto val="1"/>
        <c:lblAlgn val="ctr"/>
        <c:lblOffset val="100"/>
        <c:noMultiLvlLbl val="0"/>
      </c:catAx>
      <c:valAx>
        <c:axId val="11611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[CrowdfundingBook.xlsx]Pivot-out come!PivotTable11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'Pivot-out 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'Pivot-out 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 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04E-B27F-C245F43F25FE}"/>
            </c:ext>
          </c:extLst>
        </c:ser>
        <c:ser>
          <c:idx val="1"/>
          <c:order val="1"/>
          <c:tx>
            <c:strRef>
              <c:f>'Pivot-out 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'Pivot-out 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 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C-404E-B27F-C245F43F25FE}"/>
            </c:ext>
          </c:extLst>
        </c:ser>
        <c:ser>
          <c:idx val="2"/>
          <c:order val="2"/>
          <c:tx>
            <c:strRef>
              <c:f>'Pivot-out 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'Pivot-out 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 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C-404E-B27F-C245F43F25FE}"/>
            </c:ext>
          </c:extLst>
        </c:ser>
        <c:ser>
          <c:idx val="3"/>
          <c:order val="3"/>
          <c:tx>
            <c:strRef>
              <c:f>'Pivot-out 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'Pivot-out 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 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C-404E-B27F-C245F43F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53696"/>
        <c:axId val="1293940256"/>
      </c:lineChart>
      <c:catAx>
        <c:axId val="12939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0256"/>
        <c:crosses val="autoZero"/>
        <c:auto val="1"/>
        <c:lblAlgn val="ctr"/>
        <c:lblOffset val="100"/>
        <c:noMultiLvlLbl val="0"/>
      </c:catAx>
      <c:valAx>
        <c:axId val="12939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Outcomes base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29C-9BEE-02521E44095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29C-9BEE-02521E44095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E-429C-9BEE-02521E44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34928"/>
        <c:axId val="840035408"/>
      </c:lineChart>
      <c:catAx>
        <c:axId val="840034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35408"/>
        <c:crosses val="autoZero"/>
        <c:auto val="1"/>
        <c:lblAlgn val="ctr"/>
        <c:lblOffset val="100"/>
        <c:noMultiLvlLbl val="0"/>
      </c:catAx>
      <c:valAx>
        <c:axId val="8400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Percentages</a:t>
                </a:r>
              </a:p>
              <a:p>
                <a:pPr>
                  <a:defRPr/>
                </a:pPr>
                <a:endParaRPr lang="en-CA"/>
              </a:p>
            </c:rich>
          </c:tx>
          <c:layout>
            <c:manualLayout>
              <c:xMode val="edge"/>
              <c:yMode val="edge"/>
              <c:x val="2.7743098904147594E-2"/>
              <c:y val="0.18806987208600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522922</xdr:colOff>
      <xdr:row>6</xdr:row>
      <xdr:rowOff>142875</xdr:rowOff>
    </xdr:from>
    <xdr:to>
      <xdr:col>13</xdr:col>
      <xdr:colOff>431482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2F9A8-34A2-5B75-4F1C-675CB6E7A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381952</xdr:colOff>
      <xdr:row>9</xdr:row>
      <xdr:rowOff>167640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F62E-F922-9878-36A8-F8819C1C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343852</xdr:colOff>
      <xdr:row>6</xdr:row>
      <xdr:rowOff>64770</xdr:rowOff>
    </xdr:from>
    <xdr:to>
      <xdr:col>20</xdr:col>
      <xdr:colOff>361950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57939-7B8E-3FF3-1661-48258727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</xdr:colOff>
      <xdr:row>15</xdr:row>
      <xdr:rowOff>28575</xdr:rowOff>
    </xdr:from>
    <xdr:to>
      <xdr:col>8</xdr:col>
      <xdr:colOff>611505</xdr:colOff>
      <xdr:row>33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208FA-8C22-0A0F-B0C0-F8719EF2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179070</xdr:rowOff>
    </xdr:from>
    <xdr:to>
      <xdr:col>10</xdr:col>
      <xdr:colOff>495300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002F83-4FC4-3748-E462-65FA22497E10}"/>
            </a:ext>
          </a:extLst>
        </xdr:cNvPr>
        <xdr:cNvSpPr txBox="1"/>
      </xdr:nvSpPr>
      <xdr:spPr>
        <a:xfrm>
          <a:off x="6162675" y="2465070"/>
          <a:ext cx="5238750" cy="516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latin typeface="Times New Roman" panose="02020603050405020304" pitchFamily="18" charset="0"/>
              <a:cs typeface="Times New Roman" panose="02020603050405020304" pitchFamily="18" charset="0"/>
            </a:rPr>
            <a:t>Mean</a:t>
          </a:r>
          <a:r>
            <a:rPr lang="en-CA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is better to summarizes the data</a:t>
          </a:r>
        </a:p>
        <a:p>
          <a:endParaRPr lang="en-CA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" refreshedDate="45088.993441435188" createdVersion="8" refreshedVersion="8" minRefreshableVersion="3" recordCount="1000" xr:uid="{089EA819-AE62-4011-A228-AB9C83C6BB6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ima" refreshedDate="45089.026662615739" backgroundQuery="1" createdVersion="8" refreshedVersion="8" minRefreshableVersion="3" recordCount="0" supportSubquery="1" supportAdvancedDrill="1" xr:uid="{BEEFC403-8BD5-47B4-9F27-D52166AD6F48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m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m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m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m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m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m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m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m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m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m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m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m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m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m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m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m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m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m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m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m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m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m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m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m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m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m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m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m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m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m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m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m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m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m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m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m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m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m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m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m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m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m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m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m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m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m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m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m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m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m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m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m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m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m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m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m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m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m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m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m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m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m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m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m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m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m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m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m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m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m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m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m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m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m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m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m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m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m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m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m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m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m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m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m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m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m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m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m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m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m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m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m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m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m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m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m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m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m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m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m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m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m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m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m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m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m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m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m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m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m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m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m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m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m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m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m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m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m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m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m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m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m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m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m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m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m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m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m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m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m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m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m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m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m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m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m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m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m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m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m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m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m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m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m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m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m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m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m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m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m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m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m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m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m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m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m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m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m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m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m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m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m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m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m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m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m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m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m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m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m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m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m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m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m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m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m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m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m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m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m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m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m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m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m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m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m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m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m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m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m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m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m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m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m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m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m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m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m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m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m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m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m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m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m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m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m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m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m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m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m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m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m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m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m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m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m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m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m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m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m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m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m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m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m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m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m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m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m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m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m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m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m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m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m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m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m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m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m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m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m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m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m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m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m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m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m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m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m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m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m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m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m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m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m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m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m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m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m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m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m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m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m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m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m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m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m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m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m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m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m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m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m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m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m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m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m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m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m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m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m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m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m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m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m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m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m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m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m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m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m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m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m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m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m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m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m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m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m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m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m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m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m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m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m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m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m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m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m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m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m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m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m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m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m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m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m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m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m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m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m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m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m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m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m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m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m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m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m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m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m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m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m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m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m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m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m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m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m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m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m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m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m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m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m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m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m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m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m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m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m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m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m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m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m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m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m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m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m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m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m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m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m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m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m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m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m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m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m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m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m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m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m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m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m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m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m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m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m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m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m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m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m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m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m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m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m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m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m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m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m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m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m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m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m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m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m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m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m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m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m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m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m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m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m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m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m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m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m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m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m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m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m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m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m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m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m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m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m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m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m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m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m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m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m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m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m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m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m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m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m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m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m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m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m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m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m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m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m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m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m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m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m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m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m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m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m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m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m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m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m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m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m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m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m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m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m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m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m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m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m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m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m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m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m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m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m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m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m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m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m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m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m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m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m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m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m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m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m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m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m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m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m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m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m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m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m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m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m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m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m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m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m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m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m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m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m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m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m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m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m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m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m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m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m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m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m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m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m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m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m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m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m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m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m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m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m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m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m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m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m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m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m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m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m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m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m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m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m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m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m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m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m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m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m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m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m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m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m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m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m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m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m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m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m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m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m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m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m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m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m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m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m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m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m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m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m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m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m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m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m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m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m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m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m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m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m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m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m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m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m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m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m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m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m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m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m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m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m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m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m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m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m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m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m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m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m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m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m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m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m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m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m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m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m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m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m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m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m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m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m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m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m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m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m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m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m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m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m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m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m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m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m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m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m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m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m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m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m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m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m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m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m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m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m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m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m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m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m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m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m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m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m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m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m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m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m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m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m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m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m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m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m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m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m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m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m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m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m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m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m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m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m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m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m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m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m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m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m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m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m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m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m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m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m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m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m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m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m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m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m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m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m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m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m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m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m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m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m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m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m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m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m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m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m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m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m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m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m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m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m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m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m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m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m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m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m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m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m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m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m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m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m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m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m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m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m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m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m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m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m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m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m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m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m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m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m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m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m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m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m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m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m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m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m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m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m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m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m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m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m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m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m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m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m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m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m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m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m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m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m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m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m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m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m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m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m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m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m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m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m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m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m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m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m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m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m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m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m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m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m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m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m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m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m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m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m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m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m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m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m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m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m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m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m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m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m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m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m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m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m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m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m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m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m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m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m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m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m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m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m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m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m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m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m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m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m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m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m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m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m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m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m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m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m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m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m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m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m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m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m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m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m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m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m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m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m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m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m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m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m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m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m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m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m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m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m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m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m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m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m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m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m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m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m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m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m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m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m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m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m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m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m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m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m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m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m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m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m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m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m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m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m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m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m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m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m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m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m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m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m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m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m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m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m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m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m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m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m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m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m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m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m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m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m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m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m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m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m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m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m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m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m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m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m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m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m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m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m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m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m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m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m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m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m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m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m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m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m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m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m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m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m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m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m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m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m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m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m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m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m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m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m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m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m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m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m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m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m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m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m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m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m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m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m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m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m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m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m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m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m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m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m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m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m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m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m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m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m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m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m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m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m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m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m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m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m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m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m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6B289-4B3D-4F6F-BBAB-7DBE5E0A3790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683F5-A066-4591-A78C-5649EEAF1358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1DB3C-7A4F-45D7-8053-BEF9E00590C1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DB49C-42E6-4D5D-B810-B6B50C073A62}" name="PivotTable1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20" name="[Range].[Date Created Conversion (Year)].[All]" cap="All"/>
    <pageField fld="4" hier="18" name="[Range].[Parent Category].[All]" cap="All"/>
  </pageFields>
  <dataFields count="1">
    <dataField name="Count of outcome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AC7E-16BC-4C3B-BE20-F7B2DC8157C4}">
  <dimension ref="A3:C20"/>
  <sheetViews>
    <sheetView topLeftCell="A4" workbookViewId="0">
      <selection activeCell="I24" sqref="I24"/>
    </sheetView>
  </sheetViews>
  <sheetFormatPr defaultRowHeight="15.6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5" customWidth="1"/>
    <col min="8" max="8" width="13" bestFit="1" customWidth="1"/>
    <col min="9" max="9" width="20.3984375" customWidth="1"/>
    <col min="12" max="12" width="13.296875" customWidth="1"/>
    <col min="13" max="13" width="16.5" customWidth="1"/>
    <col min="14" max="15" width="23.8984375" style="18" customWidth="1"/>
    <col min="18" max="18" width="28" bestFit="1" customWidth="1"/>
    <col min="19" max="19" width="29" customWidth="1"/>
    <col min="20" max="20" width="15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7" t="s">
        <v>2071</v>
      </c>
      <c r="O1" s="17" t="s">
        <v>2072</v>
      </c>
      <c r="P1" s="1" t="s">
        <v>10</v>
      </c>
      <c r="Q1" s="1" t="s">
        <v>11</v>
      </c>
      <c r="R1" s="1" t="s">
        <v>2028</v>
      </c>
      <c r="S1" s="4" t="s">
        <v>2064</v>
      </c>
      <c r="T1" s="4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ROUND(((E2/D2)*100),0)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s="18">
        <f>(((L2/60)/60)/24+DATE(1970,1,1))</f>
        <v>42336.25</v>
      </c>
      <c r="O2" s="18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s="18">
        <f>(((L3/60)/60)/24+DATE(1970,1,1))</f>
        <v>41870.208333333336</v>
      </c>
      <c r="O3" s="1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s="18">
        <f>(((L4/60)/60)/24+DATE(1970,1,1))</f>
        <v>41595.25</v>
      </c>
      <c r="O4" s="18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s="18">
        <f>(((L5/60)/60)/24+DATE(1970,1,1))</f>
        <v>43688.208333333328</v>
      </c>
      <c r="O5" s="18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s="18">
        <f>(((L6/60)/60)/24+DATE(1970,1,1))</f>
        <v>43485.25</v>
      </c>
      <c r="O6" s="18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s="18">
        <f>(((L7/60)/60)/24+DATE(1970,1,1))</f>
        <v>41149.208333333336</v>
      </c>
      <c r="O7" s="18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s="18">
        <f>(((L8/60)/60)/24+DATE(1970,1,1))</f>
        <v>42991.208333333328</v>
      </c>
      <c r="O8" s="18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s="18">
        <f>(((L9/60)/60)/24+DATE(1970,1,1))</f>
        <v>42229.208333333328</v>
      </c>
      <c r="O9" s="18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s="18">
        <f>(((L10/60)/60)/24+DATE(1970,1,1))</f>
        <v>40399.208333333336</v>
      </c>
      <c r="O10" s="18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s="18">
        <f>(((L11/60)/60)/24+DATE(1970,1,1))</f>
        <v>41536.208333333336</v>
      </c>
      <c r="O11" s="18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s="18">
        <f>(((L12/60)/60)/24+DATE(1970,1,1))</f>
        <v>40404.208333333336</v>
      </c>
      <c r="O12" s="18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s="18">
        <f>(((L13/60)/60)/24+DATE(1970,1,1))</f>
        <v>40442.208333333336</v>
      </c>
      <c r="O13" s="18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s="18">
        <f>(((L14/60)/60)/24+DATE(1970,1,1))</f>
        <v>43760.208333333328</v>
      </c>
      <c r="O14" s="18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s="18">
        <f>(((L15/60)/60)/24+DATE(1970,1,1))</f>
        <v>42532.208333333328</v>
      </c>
      <c r="O15" s="18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s="18">
        <f>(((L16/60)/60)/24+DATE(1970,1,1))</f>
        <v>40974.25</v>
      </c>
      <c r="O16" s="18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s="18">
        <f>(((L17/60)/60)/24+DATE(1970,1,1))</f>
        <v>43809.25</v>
      </c>
      <c r="O17" s="18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s="18">
        <f>(((L18/60)/60)/24+DATE(1970,1,1))</f>
        <v>41661.25</v>
      </c>
      <c r="O18" s="18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s="18">
        <f>(((L19/60)/60)/24+DATE(1970,1,1))</f>
        <v>40555.25</v>
      </c>
      <c r="O19" s="18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s="18">
        <f>(((L20/60)/60)/24+DATE(1970,1,1))</f>
        <v>43351.208333333328</v>
      </c>
      <c r="O20" s="18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s="18">
        <f>(((L21/60)/60)/24+DATE(1970,1,1))</f>
        <v>43528.25</v>
      </c>
      <c r="O21" s="18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s="18">
        <f>(((L22/60)/60)/24+DATE(1970,1,1))</f>
        <v>41848.208333333336</v>
      </c>
      <c r="O22" s="18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s="18">
        <f>(((L23/60)/60)/24+DATE(1970,1,1))</f>
        <v>40770.208333333336</v>
      </c>
      <c r="O23" s="18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s="18">
        <f>(((L24/60)/60)/24+DATE(1970,1,1))</f>
        <v>43193.208333333328</v>
      </c>
      <c r="O24" s="18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s="18">
        <f>(((L25/60)/60)/24+DATE(1970,1,1))</f>
        <v>43510.25</v>
      </c>
      <c r="O25" s="18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s="18">
        <f>(((L26/60)/60)/24+DATE(1970,1,1))</f>
        <v>41811.208333333336</v>
      </c>
      <c r="O26" s="18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s="18">
        <f>(((L27/60)/60)/24+DATE(1970,1,1))</f>
        <v>40681.208333333336</v>
      </c>
      <c r="O27" s="18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s="18">
        <f>(((L28/60)/60)/24+DATE(1970,1,1))</f>
        <v>43312.208333333328</v>
      </c>
      <c r="O28" s="18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s="18">
        <f>(((L29/60)/60)/24+DATE(1970,1,1))</f>
        <v>42280.208333333328</v>
      </c>
      <c r="O29" s="18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s="18">
        <f>(((L30/60)/60)/24+DATE(1970,1,1))</f>
        <v>40218.25</v>
      </c>
      <c r="O30" s="18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s="18">
        <f>(((L31/60)/60)/24+DATE(1970,1,1))</f>
        <v>43301.208333333328</v>
      </c>
      <c r="O31" s="18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s="18">
        <f>(((L32/60)/60)/24+DATE(1970,1,1))</f>
        <v>43609.208333333328</v>
      </c>
      <c r="O32" s="18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s="18">
        <f>(((L33/60)/60)/24+DATE(1970,1,1))</f>
        <v>42374.25</v>
      </c>
      <c r="O33" s="18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s="18">
        <f>(((L34/60)/60)/24+DATE(1970,1,1))</f>
        <v>43110.25</v>
      </c>
      <c r="O34" s="18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s="18">
        <f>(((L35/60)/60)/24+DATE(1970,1,1))</f>
        <v>41917.208333333336</v>
      </c>
      <c r="O35" s="18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s="18">
        <f>(((L36/60)/60)/24+DATE(1970,1,1))</f>
        <v>42817.208333333328</v>
      </c>
      <c r="O36" s="18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s="18">
        <f>(((L37/60)/60)/24+DATE(1970,1,1))</f>
        <v>43484.25</v>
      </c>
      <c r="O37" s="18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s="18">
        <f>(((L38/60)/60)/24+DATE(1970,1,1))</f>
        <v>40600.25</v>
      </c>
      <c r="O38" s="18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s="18">
        <f>(((L39/60)/60)/24+DATE(1970,1,1))</f>
        <v>43744.208333333328</v>
      </c>
      <c r="O39" s="18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s="18">
        <f>(((L40/60)/60)/24+DATE(1970,1,1))</f>
        <v>40469.208333333336</v>
      </c>
      <c r="O40" s="18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s="18">
        <f>(((L41/60)/60)/24+DATE(1970,1,1))</f>
        <v>41330.25</v>
      </c>
      <c r="O41" s="18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s="18">
        <f>(((L42/60)/60)/24+DATE(1970,1,1))</f>
        <v>40334.208333333336</v>
      </c>
      <c r="O42" s="18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s="18">
        <f>(((L43/60)/60)/24+DATE(1970,1,1))</f>
        <v>41156.208333333336</v>
      </c>
      <c r="O43" s="18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s="18">
        <f>(((L44/60)/60)/24+DATE(1970,1,1))</f>
        <v>40728.208333333336</v>
      </c>
      <c r="O44" s="18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s="18">
        <f>(((L45/60)/60)/24+DATE(1970,1,1))</f>
        <v>41844.208333333336</v>
      </c>
      <c r="O45" s="18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s="18">
        <f>(((L46/60)/60)/24+DATE(1970,1,1))</f>
        <v>43541.208333333328</v>
      </c>
      <c r="O46" s="18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s="18">
        <f>(((L47/60)/60)/24+DATE(1970,1,1))</f>
        <v>42676.208333333328</v>
      </c>
      <c r="O47" s="18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s="18">
        <f>(((L48/60)/60)/24+DATE(1970,1,1))</f>
        <v>40367.208333333336</v>
      </c>
      <c r="O48" s="18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s="18">
        <f>(((L49/60)/60)/24+DATE(1970,1,1))</f>
        <v>41727.208333333336</v>
      </c>
      <c r="O49" s="18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s="18">
        <f>(((L50/60)/60)/24+DATE(1970,1,1))</f>
        <v>42180.208333333328</v>
      </c>
      <c r="O50" s="18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s="18">
        <f>(((L51/60)/60)/24+DATE(1970,1,1))</f>
        <v>43758.208333333328</v>
      </c>
      <c r="O51" s="18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s="18">
        <f>(((L52/60)/60)/24+DATE(1970,1,1))</f>
        <v>41487.208333333336</v>
      </c>
      <c r="O52" s="18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s="18">
        <f>(((L53/60)/60)/24+DATE(1970,1,1))</f>
        <v>40995.208333333336</v>
      </c>
      <c r="O53" s="18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s="18">
        <f>(((L54/60)/60)/24+DATE(1970,1,1))</f>
        <v>40436.208333333336</v>
      </c>
      <c r="O54" s="18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s="18">
        <f>(((L55/60)/60)/24+DATE(1970,1,1))</f>
        <v>41779.208333333336</v>
      </c>
      <c r="O55" s="18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s="18">
        <f>(((L56/60)/60)/24+DATE(1970,1,1))</f>
        <v>43170.25</v>
      </c>
      <c r="O56" s="18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s="18">
        <f>(((L57/60)/60)/24+DATE(1970,1,1))</f>
        <v>43311.208333333328</v>
      </c>
      <c r="O57" s="18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s="18">
        <f>(((L58/60)/60)/24+DATE(1970,1,1))</f>
        <v>42014.25</v>
      </c>
      <c r="O58" s="18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s="18">
        <f>(((L59/60)/60)/24+DATE(1970,1,1))</f>
        <v>42979.208333333328</v>
      </c>
      <c r="O59" s="18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s="18">
        <f>(((L60/60)/60)/24+DATE(1970,1,1))</f>
        <v>42268.208333333328</v>
      </c>
      <c r="O60" s="18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s="18">
        <f>(((L61/60)/60)/24+DATE(1970,1,1))</f>
        <v>42898.208333333328</v>
      </c>
      <c r="O61" s="18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s="18">
        <f>(((L62/60)/60)/24+DATE(1970,1,1))</f>
        <v>41107.208333333336</v>
      </c>
      <c r="O62" s="18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s="18">
        <f>(((L63/60)/60)/24+DATE(1970,1,1))</f>
        <v>40595.25</v>
      </c>
      <c r="O63" s="18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s="18">
        <f>(((L64/60)/60)/24+DATE(1970,1,1))</f>
        <v>42160.208333333328</v>
      </c>
      <c r="O64" s="18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s="18">
        <f>(((L65/60)/60)/24+DATE(1970,1,1))</f>
        <v>42853.208333333328</v>
      </c>
      <c r="O65" s="18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2">ROUND(((E66/D66)*100),0)</f>
        <v>98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s="18">
        <f>(((L66/60)/60)/24+DATE(1970,1,1))</f>
        <v>43283.208333333328</v>
      </c>
      <c r="O66" s="18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s="18">
        <f>(((L67/60)/60)/24+DATE(1970,1,1))</f>
        <v>40570.25</v>
      </c>
      <c r="O67" s="18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s="18">
        <f>(((L68/60)/60)/24+DATE(1970,1,1))</f>
        <v>42102.208333333328</v>
      </c>
      <c r="O68" s="18">
        <f t="shared" si="3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s="18">
        <f>(((L69/60)/60)/24+DATE(1970,1,1))</f>
        <v>40203.25</v>
      </c>
      <c r="O69" s="18">
        <f t="shared" si="3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s="18">
        <f>(((L70/60)/60)/24+DATE(1970,1,1))</f>
        <v>42943.208333333328</v>
      </c>
      <c r="O70" s="18">
        <f t="shared" si="3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s="18">
        <f>(((L71/60)/60)/24+DATE(1970,1,1))</f>
        <v>40531.25</v>
      </c>
      <c r="O71" s="18">
        <f t="shared" si="3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s="18">
        <f>(((L72/60)/60)/24+DATE(1970,1,1))</f>
        <v>40484.208333333336</v>
      </c>
      <c r="O72" s="18">
        <f t="shared" si="3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s="18">
        <f>(((L73/60)/60)/24+DATE(1970,1,1))</f>
        <v>43799.25</v>
      </c>
      <c r="O73" s="18">
        <f t="shared" si="3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s="18">
        <f>(((L74/60)/60)/24+DATE(1970,1,1))</f>
        <v>42186.208333333328</v>
      </c>
      <c r="O74" s="18">
        <f t="shared" si="3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s="18">
        <f>(((L75/60)/60)/24+DATE(1970,1,1))</f>
        <v>42701.25</v>
      </c>
      <c r="O75" s="18">
        <f t="shared" si="3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s="18">
        <f>(((L76/60)/60)/24+DATE(1970,1,1))</f>
        <v>42456.208333333328</v>
      </c>
      <c r="O76" s="18">
        <f t="shared" si="3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s="18">
        <f>(((L77/60)/60)/24+DATE(1970,1,1))</f>
        <v>43296.208333333328</v>
      </c>
      <c r="O77" s="18">
        <f t="shared" si="3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s="18">
        <f>(((L78/60)/60)/24+DATE(1970,1,1))</f>
        <v>42027.25</v>
      </c>
      <c r="O78" s="18">
        <f t="shared" si="3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s="18">
        <f>(((L79/60)/60)/24+DATE(1970,1,1))</f>
        <v>40448.208333333336</v>
      </c>
      <c r="O79" s="18">
        <f t="shared" si="3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s="18">
        <f>(((L80/60)/60)/24+DATE(1970,1,1))</f>
        <v>43206.208333333328</v>
      </c>
      <c r="O80" s="18">
        <f t="shared" si="3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s="18">
        <f>(((L81/60)/60)/24+DATE(1970,1,1))</f>
        <v>43267.208333333328</v>
      </c>
      <c r="O81" s="18">
        <f t="shared" si="3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s="18">
        <f>(((L82/60)/60)/24+DATE(1970,1,1))</f>
        <v>42976.208333333328</v>
      </c>
      <c r="O82" s="18">
        <f t="shared" si="3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s="18">
        <f>(((L83/60)/60)/24+DATE(1970,1,1))</f>
        <v>43062.25</v>
      </c>
      <c r="O83" s="18">
        <f t="shared" si="3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s="18">
        <f>(((L84/60)/60)/24+DATE(1970,1,1))</f>
        <v>43482.25</v>
      </c>
      <c r="O84" s="18">
        <f t="shared" si="3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s="18">
        <f>(((L85/60)/60)/24+DATE(1970,1,1))</f>
        <v>42579.208333333328</v>
      </c>
      <c r="O85" s="18">
        <f t="shared" si="3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s="18">
        <f>(((L86/60)/60)/24+DATE(1970,1,1))</f>
        <v>41118.208333333336</v>
      </c>
      <c r="O86" s="18">
        <f t="shared" si="3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s="18">
        <f>(((L87/60)/60)/24+DATE(1970,1,1))</f>
        <v>40797.208333333336</v>
      </c>
      <c r="O87" s="18">
        <f t="shared" si="3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s="18">
        <f>(((L88/60)/60)/24+DATE(1970,1,1))</f>
        <v>42128.208333333328</v>
      </c>
      <c r="O88" s="18">
        <f t="shared" si="3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s="18">
        <f>(((L89/60)/60)/24+DATE(1970,1,1))</f>
        <v>40610.25</v>
      </c>
      <c r="O89" s="18">
        <f t="shared" si="3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s="18">
        <f>(((L90/60)/60)/24+DATE(1970,1,1))</f>
        <v>42110.208333333328</v>
      </c>
      <c r="O90" s="18">
        <f t="shared" si="3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s="18">
        <f>(((L91/60)/60)/24+DATE(1970,1,1))</f>
        <v>40283.208333333336</v>
      </c>
      <c r="O91" s="18">
        <f t="shared" si="3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s="18">
        <f>(((L92/60)/60)/24+DATE(1970,1,1))</f>
        <v>42425.25</v>
      </c>
      <c r="O92" s="18">
        <f t="shared" si="3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s="18">
        <f>(((L93/60)/60)/24+DATE(1970,1,1))</f>
        <v>42588.208333333328</v>
      </c>
      <c r="O93" s="18">
        <f t="shared" si="3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s="18">
        <f>(((L94/60)/60)/24+DATE(1970,1,1))</f>
        <v>40352.208333333336</v>
      </c>
      <c r="O94" s="18">
        <f t="shared" si="3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s="18">
        <f>(((L95/60)/60)/24+DATE(1970,1,1))</f>
        <v>41202.208333333336</v>
      </c>
      <c r="O95" s="18">
        <f t="shared" si="3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s="18">
        <f>(((L96/60)/60)/24+DATE(1970,1,1))</f>
        <v>43562.208333333328</v>
      </c>
      <c r="O96" s="18">
        <f t="shared" si="3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s="18">
        <f>(((L97/60)/60)/24+DATE(1970,1,1))</f>
        <v>43752.208333333328</v>
      </c>
      <c r="O97" s="18">
        <f t="shared" si="3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s="18">
        <f>(((L98/60)/60)/24+DATE(1970,1,1))</f>
        <v>40612.25</v>
      </c>
      <c r="O98" s="18">
        <f t="shared" si="3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s="18">
        <f>(((L99/60)/60)/24+DATE(1970,1,1))</f>
        <v>42180.208333333328</v>
      </c>
      <c r="O99" s="18">
        <f t="shared" si="3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s="18">
        <f>(((L100/60)/60)/24+DATE(1970,1,1))</f>
        <v>42212.208333333328</v>
      </c>
      <c r="O100" s="18">
        <f t="shared" si="3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s="18">
        <f>(((L101/60)/60)/24+DATE(1970,1,1))</f>
        <v>41968.25</v>
      </c>
      <c r="O101" s="18">
        <f t="shared" si="3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s="18">
        <f>(((L102/60)/60)/24+DATE(1970,1,1))</f>
        <v>40835.208333333336</v>
      </c>
      <c r="O102" s="18">
        <f t="shared" si="3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s="18">
        <f>(((L103/60)/60)/24+DATE(1970,1,1))</f>
        <v>42056.25</v>
      </c>
      <c r="O103" s="18">
        <f t="shared" si="3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s="18">
        <f>(((L104/60)/60)/24+DATE(1970,1,1))</f>
        <v>43234.208333333328</v>
      </c>
      <c r="O104" s="18">
        <f t="shared" si="3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s="18">
        <f>(((L105/60)/60)/24+DATE(1970,1,1))</f>
        <v>40475.208333333336</v>
      </c>
      <c r="O105" s="18">
        <f t="shared" si="3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s="18">
        <f>(((L106/60)/60)/24+DATE(1970,1,1))</f>
        <v>42878.208333333328</v>
      </c>
      <c r="O106" s="18">
        <f t="shared" si="3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s="18">
        <f>(((L107/60)/60)/24+DATE(1970,1,1))</f>
        <v>41366.208333333336</v>
      </c>
      <c r="O107" s="18">
        <f t="shared" si="3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s="18">
        <f>(((L108/60)/60)/24+DATE(1970,1,1))</f>
        <v>43716.208333333328</v>
      </c>
      <c r="O108" s="18">
        <f t="shared" si="3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s="18">
        <f>(((L109/60)/60)/24+DATE(1970,1,1))</f>
        <v>43213.208333333328</v>
      </c>
      <c r="O109" s="18">
        <f t="shared" si="3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s="18">
        <f>(((L110/60)/60)/24+DATE(1970,1,1))</f>
        <v>41005.208333333336</v>
      </c>
      <c r="O110" s="18">
        <f t="shared" si="3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s="18">
        <f>(((L111/60)/60)/24+DATE(1970,1,1))</f>
        <v>41651.25</v>
      </c>
      <c r="O111" s="18">
        <f t="shared" si="3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s="18">
        <f>(((L112/60)/60)/24+DATE(1970,1,1))</f>
        <v>43354.208333333328</v>
      </c>
      <c r="O112" s="18">
        <f t="shared" si="3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s="18">
        <f>(((L113/60)/60)/24+DATE(1970,1,1))</f>
        <v>41174.208333333336</v>
      </c>
      <c r="O113" s="18">
        <f t="shared" si="3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s="18">
        <f>(((L114/60)/60)/24+DATE(1970,1,1))</f>
        <v>41875.208333333336</v>
      </c>
      <c r="O114" s="18">
        <f t="shared" si="3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s="18">
        <f>(((L115/60)/60)/24+DATE(1970,1,1))</f>
        <v>42990.208333333328</v>
      </c>
      <c r="O115" s="18">
        <f t="shared" si="3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s="18">
        <f>(((L116/60)/60)/24+DATE(1970,1,1))</f>
        <v>43564.208333333328</v>
      </c>
      <c r="O116" s="18">
        <f t="shared" si="3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8">
        <f>(((L117/60)/60)/24+DATE(1970,1,1))</f>
        <v>43056.25</v>
      </c>
      <c r="O117" s="18">
        <f t="shared" si="3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s="18">
        <f>(((L118/60)/60)/24+DATE(1970,1,1))</f>
        <v>42265.208333333328</v>
      </c>
      <c r="O118" s="18">
        <f t="shared" si="3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s="18">
        <f>(((L119/60)/60)/24+DATE(1970,1,1))</f>
        <v>40808.208333333336</v>
      </c>
      <c r="O119" s="18">
        <f t="shared" si="3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s="18">
        <f>(((L120/60)/60)/24+DATE(1970,1,1))</f>
        <v>41665.25</v>
      </c>
      <c r="O120" s="18">
        <f t="shared" si="3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s="18">
        <f>(((L121/60)/60)/24+DATE(1970,1,1))</f>
        <v>41806.208333333336</v>
      </c>
      <c r="O121" s="18">
        <f t="shared" si="3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s="18">
        <f>(((L122/60)/60)/24+DATE(1970,1,1))</f>
        <v>42111.208333333328</v>
      </c>
      <c r="O122" s="18">
        <f t="shared" si="3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s="18">
        <f>(((L123/60)/60)/24+DATE(1970,1,1))</f>
        <v>41917.208333333336</v>
      </c>
      <c r="O123" s="18">
        <f t="shared" si="3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s="18">
        <f>(((L124/60)/60)/24+DATE(1970,1,1))</f>
        <v>41970.25</v>
      </c>
      <c r="O124" s="18">
        <f t="shared" si="3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s="18">
        <f>(((L125/60)/60)/24+DATE(1970,1,1))</f>
        <v>42332.25</v>
      </c>
      <c r="O125" s="18">
        <f t="shared" si="3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s="18">
        <f>(((L126/60)/60)/24+DATE(1970,1,1))</f>
        <v>43598.208333333328</v>
      </c>
      <c r="O126" s="18">
        <f t="shared" si="3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s="18">
        <f>(((L127/60)/60)/24+DATE(1970,1,1))</f>
        <v>43362.208333333328</v>
      </c>
      <c r="O127" s="18">
        <f t="shared" si="3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s="18">
        <f>(((L128/60)/60)/24+DATE(1970,1,1))</f>
        <v>42596.208333333328</v>
      </c>
      <c r="O128" s="18">
        <f t="shared" si="3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s="18">
        <f>(((L129/60)/60)/24+DATE(1970,1,1))</f>
        <v>40310.208333333336</v>
      </c>
      <c r="O129" s="18">
        <f t="shared" si="3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4">ROUND(((E130/D130)*100),0)</f>
        <v>60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s="18">
        <f>(((L130/60)/60)/24+DATE(1970,1,1))</f>
        <v>40417.208333333336</v>
      </c>
      <c r="O130" s="18">
        <f t="shared" si="3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4"/>
        <v>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s="18">
        <f>(((L131/60)/60)/24+DATE(1970,1,1))</f>
        <v>42038.25</v>
      </c>
      <c r="O131" s="18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s="18">
        <f>(((L132/60)/60)/24+DATE(1970,1,1))</f>
        <v>40842.208333333336</v>
      </c>
      <c r="O132" s="18">
        <f t="shared" si="5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s="18">
        <f>(((L133/60)/60)/24+DATE(1970,1,1))</f>
        <v>41607.25</v>
      </c>
      <c r="O133" s="18">
        <f t="shared" si="5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s="18">
        <f>(((L134/60)/60)/24+DATE(1970,1,1))</f>
        <v>43112.25</v>
      </c>
      <c r="O134" s="18">
        <f t="shared" si="5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s="18">
        <f>(((L135/60)/60)/24+DATE(1970,1,1))</f>
        <v>40767.208333333336</v>
      </c>
      <c r="O135" s="18">
        <f t="shared" si="5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s="18">
        <f>(((L136/60)/60)/24+DATE(1970,1,1))</f>
        <v>40713.208333333336</v>
      </c>
      <c r="O136" s="18">
        <f t="shared" si="5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s="18">
        <f>(((L137/60)/60)/24+DATE(1970,1,1))</f>
        <v>41340.25</v>
      </c>
      <c r="O137" s="18">
        <f t="shared" si="5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s="18">
        <f>(((L138/60)/60)/24+DATE(1970,1,1))</f>
        <v>41797.208333333336</v>
      </c>
      <c r="O138" s="18">
        <f t="shared" si="5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s="18">
        <f>(((L139/60)/60)/24+DATE(1970,1,1))</f>
        <v>40457.208333333336</v>
      </c>
      <c r="O139" s="18">
        <f t="shared" si="5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s="18">
        <f>(((L140/60)/60)/24+DATE(1970,1,1))</f>
        <v>41180.208333333336</v>
      </c>
      <c r="O140" s="18">
        <f t="shared" si="5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s="18">
        <f>(((L141/60)/60)/24+DATE(1970,1,1))</f>
        <v>42115.208333333328</v>
      </c>
      <c r="O141" s="18">
        <f t="shared" si="5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s="18">
        <f>(((L142/60)/60)/24+DATE(1970,1,1))</f>
        <v>43156.25</v>
      </c>
      <c r="O142" s="18">
        <f t="shared" si="5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s="18">
        <f>(((L143/60)/60)/24+DATE(1970,1,1))</f>
        <v>42167.208333333328</v>
      </c>
      <c r="O143" s="18">
        <f t="shared" si="5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s="18">
        <f>(((L144/60)/60)/24+DATE(1970,1,1))</f>
        <v>41005.208333333336</v>
      </c>
      <c r="O144" s="18">
        <f t="shared" si="5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s="18">
        <f>(((L145/60)/60)/24+DATE(1970,1,1))</f>
        <v>40357.208333333336</v>
      </c>
      <c r="O145" s="18">
        <f t="shared" si="5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s="18">
        <f>(((L146/60)/60)/24+DATE(1970,1,1))</f>
        <v>43633.208333333328</v>
      </c>
      <c r="O146" s="18">
        <f t="shared" si="5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s="18">
        <f>(((L147/60)/60)/24+DATE(1970,1,1))</f>
        <v>41889.208333333336</v>
      </c>
      <c r="O147" s="18">
        <f t="shared" si="5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s="18">
        <f>(((L148/60)/60)/24+DATE(1970,1,1))</f>
        <v>40855.25</v>
      </c>
      <c r="O148" s="18">
        <f t="shared" si="5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s="18">
        <f>(((L149/60)/60)/24+DATE(1970,1,1))</f>
        <v>42534.208333333328</v>
      </c>
      <c r="O149" s="18">
        <f t="shared" si="5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s="18">
        <f>(((L150/60)/60)/24+DATE(1970,1,1))</f>
        <v>42941.208333333328</v>
      </c>
      <c r="O150" s="18">
        <f t="shared" si="5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s="18">
        <f>(((L151/60)/60)/24+DATE(1970,1,1))</f>
        <v>41275.25</v>
      </c>
      <c r="O151" s="18">
        <f t="shared" si="5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s="18">
        <f>(((L152/60)/60)/24+DATE(1970,1,1))</f>
        <v>43450.25</v>
      </c>
      <c r="O152" s="18">
        <f t="shared" si="5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s="18">
        <f>(((L153/60)/60)/24+DATE(1970,1,1))</f>
        <v>41799.208333333336</v>
      </c>
      <c r="O153" s="18">
        <f t="shared" si="5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s="18">
        <f>(((L154/60)/60)/24+DATE(1970,1,1))</f>
        <v>42783.25</v>
      </c>
      <c r="O154" s="18">
        <f t="shared" si="5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s="18">
        <f>(((L155/60)/60)/24+DATE(1970,1,1))</f>
        <v>41201.208333333336</v>
      </c>
      <c r="O155" s="18">
        <f t="shared" si="5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s="18">
        <f>(((L156/60)/60)/24+DATE(1970,1,1))</f>
        <v>42502.208333333328</v>
      </c>
      <c r="O156" s="18">
        <f t="shared" si="5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s="18">
        <f>(((L157/60)/60)/24+DATE(1970,1,1))</f>
        <v>40262.208333333336</v>
      </c>
      <c r="O157" s="18">
        <f t="shared" si="5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s="18">
        <f>(((L158/60)/60)/24+DATE(1970,1,1))</f>
        <v>43743.208333333328</v>
      </c>
      <c r="O158" s="18">
        <f t="shared" si="5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s="18">
        <f>(((L159/60)/60)/24+DATE(1970,1,1))</f>
        <v>41638.25</v>
      </c>
      <c r="O159" s="18">
        <f t="shared" si="5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s="18">
        <f>(((L160/60)/60)/24+DATE(1970,1,1))</f>
        <v>42346.25</v>
      </c>
      <c r="O160" s="18">
        <f t="shared" si="5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s="18">
        <f>(((L161/60)/60)/24+DATE(1970,1,1))</f>
        <v>43551.208333333328</v>
      </c>
      <c r="O161" s="18">
        <f t="shared" si="5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s="18">
        <f>(((L162/60)/60)/24+DATE(1970,1,1))</f>
        <v>43582.208333333328</v>
      </c>
      <c r="O162" s="18">
        <f t="shared" si="5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s="18">
        <f>(((L163/60)/60)/24+DATE(1970,1,1))</f>
        <v>42270.208333333328</v>
      </c>
      <c r="O163" s="18">
        <f t="shared" si="5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s="18">
        <f>(((L164/60)/60)/24+DATE(1970,1,1))</f>
        <v>43442.25</v>
      </c>
      <c r="O164" s="18">
        <f t="shared" si="5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s="18">
        <f>(((L165/60)/60)/24+DATE(1970,1,1))</f>
        <v>43028.208333333328</v>
      </c>
      <c r="O165" s="18">
        <f t="shared" si="5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s="18">
        <f>(((L166/60)/60)/24+DATE(1970,1,1))</f>
        <v>43016.208333333328</v>
      </c>
      <c r="O166" s="18">
        <f t="shared" si="5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s="18">
        <f>(((L167/60)/60)/24+DATE(1970,1,1))</f>
        <v>42948.208333333328</v>
      </c>
      <c r="O167" s="18">
        <f t="shared" si="5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s="18">
        <f>(((L168/60)/60)/24+DATE(1970,1,1))</f>
        <v>40534.25</v>
      </c>
      <c r="O168" s="18">
        <f t="shared" si="5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s="18">
        <f>(((L169/60)/60)/24+DATE(1970,1,1))</f>
        <v>41435.208333333336</v>
      </c>
      <c r="O169" s="18">
        <f t="shared" si="5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s="18">
        <f>(((L170/60)/60)/24+DATE(1970,1,1))</f>
        <v>43518.25</v>
      </c>
      <c r="O170" s="18">
        <f t="shared" si="5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s="18">
        <f>(((L171/60)/60)/24+DATE(1970,1,1))</f>
        <v>41077.208333333336</v>
      </c>
      <c r="O171" s="18">
        <f t="shared" si="5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s="18">
        <f>(((L172/60)/60)/24+DATE(1970,1,1))</f>
        <v>42950.208333333328</v>
      </c>
      <c r="O172" s="18">
        <f t="shared" si="5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s="18">
        <f>(((L173/60)/60)/24+DATE(1970,1,1))</f>
        <v>41718.208333333336</v>
      </c>
      <c r="O173" s="18">
        <f t="shared" si="5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s="18">
        <f>(((L174/60)/60)/24+DATE(1970,1,1))</f>
        <v>41839.208333333336</v>
      </c>
      <c r="O174" s="18">
        <f t="shared" si="5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s="18">
        <f>(((L175/60)/60)/24+DATE(1970,1,1))</f>
        <v>41412.208333333336</v>
      </c>
      <c r="O175" s="18">
        <f t="shared" si="5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s="18">
        <f>(((L176/60)/60)/24+DATE(1970,1,1))</f>
        <v>42282.208333333328</v>
      </c>
      <c r="O176" s="18">
        <f t="shared" si="5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s="18">
        <f>(((L177/60)/60)/24+DATE(1970,1,1))</f>
        <v>42613.208333333328</v>
      </c>
      <c r="O177" s="18">
        <f t="shared" si="5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s="18">
        <f>(((L178/60)/60)/24+DATE(1970,1,1))</f>
        <v>42616.208333333328</v>
      </c>
      <c r="O178" s="18">
        <f t="shared" si="5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s="18">
        <f>(((L179/60)/60)/24+DATE(1970,1,1))</f>
        <v>40497.25</v>
      </c>
      <c r="O179" s="18">
        <f t="shared" si="5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s="18">
        <f>(((L180/60)/60)/24+DATE(1970,1,1))</f>
        <v>42999.208333333328</v>
      </c>
      <c r="O180" s="18">
        <f t="shared" si="5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s="18">
        <f>(((L181/60)/60)/24+DATE(1970,1,1))</f>
        <v>41350.208333333336</v>
      </c>
      <c r="O181" s="18">
        <f t="shared" si="5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s="18">
        <f>(((L182/60)/60)/24+DATE(1970,1,1))</f>
        <v>40259.208333333336</v>
      </c>
      <c r="O182" s="18">
        <f t="shared" si="5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s="18">
        <f>(((L183/60)/60)/24+DATE(1970,1,1))</f>
        <v>43012.208333333328</v>
      </c>
      <c r="O183" s="18">
        <f t="shared" si="5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s="18">
        <f>(((L184/60)/60)/24+DATE(1970,1,1))</f>
        <v>43631.208333333328</v>
      </c>
      <c r="O184" s="18">
        <f t="shared" si="5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s="18">
        <f>(((L185/60)/60)/24+DATE(1970,1,1))</f>
        <v>40430.208333333336</v>
      </c>
      <c r="O185" s="18">
        <f t="shared" si="5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s="18">
        <f>(((L186/60)/60)/24+DATE(1970,1,1))</f>
        <v>43588.208333333328</v>
      </c>
      <c r="O186" s="18">
        <f t="shared" si="5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s="18">
        <f>(((L187/60)/60)/24+DATE(1970,1,1))</f>
        <v>43233.208333333328</v>
      </c>
      <c r="O187" s="18">
        <f t="shared" si="5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s="18">
        <f>(((L188/60)/60)/24+DATE(1970,1,1))</f>
        <v>41782.208333333336</v>
      </c>
      <c r="O188" s="18">
        <f t="shared" si="5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s="18">
        <f>(((L189/60)/60)/24+DATE(1970,1,1))</f>
        <v>41328.25</v>
      </c>
      <c r="O189" s="18">
        <f t="shared" si="5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s="18">
        <f>(((L190/60)/60)/24+DATE(1970,1,1))</f>
        <v>41975.25</v>
      </c>
      <c r="O190" s="18">
        <f t="shared" si="5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s="18">
        <f>(((L191/60)/60)/24+DATE(1970,1,1))</f>
        <v>42433.25</v>
      </c>
      <c r="O191" s="18">
        <f t="shared" si="5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s="18">
        <f>(((L192/60)/60)/24+DATE(1970,1,1))</f>
        <v>41429.208333333336</v>
      </c>
      <c r="O192" s="18">
        <f t="shared" si="5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s="18">
        <f>(((L193/60)/60)/24+DATE(1970,1,1))</f>
        <v>43536.208333333328</v>
      </c>
      <c r="O193" s="18">
        <f t="shared" si="5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6">ROUND(((E194/D194)*100),0)</f>
        <v>20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s="18">
        <f>(((L194/60)/60)/24+DATE(1970,1,1))</f>
        <v>41817.208333333336</v>
      </c>
      <c r="O194" s="18">
        <f t="shared" si="5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6"/>
        <v>46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s="18">
        <f>(((L195/60)/60)/24+DATE(1970,1,1))</f>
        <v>43198.208333333328</v>
      </c>
      <c r="O195" s="18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s="18">
        <f>(((L196/60)/60)/24+DATE(1970,1,1))</f>
        <v>42261.208333333328</v>
      </c>
      <c r="O196" s="18">
        <f t="shared" si="7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s="18">
        <f>(((L197/60)/60)/24+DATE(1970,1,1))</f>
        <v>43310.208333333328</v>
      </c>
      <c r="O197" s="18">
        <f t="shared" si="7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s="18">
        <f>(((L198/60)/60)/24+DATE(1970,1,1))</f>
        <v>42616.208333333328</v>
      </c>
      <c r="O198" s="18">
        <f t="shared" si="7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s="18">
        <f>(((L199/60)/60)/24+DATE(1970,1,1))</f>
        <v>42909.208333333328</v>
      </c>
      <c r="O199" s="18">
        <f t="shared" si="7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s="18">
        <f>(((L200/60)/60)/24+DATE(1970,1,1))</f>
        <v>40396.208333333336</v>
      </c>
      <c r="O200" s="18">
        <f t="shared" si="7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s="18">
        <f>(((L201/60)/60)/24+DATE(1970,1,1))</f>
        <v>42192.208333333328</v>
      </c>
      <c r="O201" s="18">
        <f t="shared" si="7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s="18">
        <f>(((L202/60)/60)/24+DATE(1970,1,1))</f>
        <v>40262.208333333336</v>
      </c>
      <c r="O202" s="18">
        <f t="shared" si="7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s="18">
        <f>(((L203/60)/60)/24+DATE(1970,1,1))</f>
        <v>41845.208333333336</v>
      </c>
      <c r="O203" s="18">
        <f t="shared" si="7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s="18">
        <f>(((L204/60)/60)/24+DATE(1970,1,1))</f>
        <v>40818.208333333336</v>
      </c>
      <c r="O204" s="18">
        <f t="shared" si="7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s="18">
        <f>(((L205/60)/60)/24+DATE(1970,1,1))</f>
        <v>42752.25</v>
      </c>
      <c r="O205" s="18">
        <f t="shared" si="7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s="18">
        <f>(((L206/60)/60)/24+DATE(1970,1,1))</f>
        <v>40636.208333333336</v>
      </c>
      <c r="O206" s="18">
        <f t="shared" si="7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s="18">
        <f>(((L207/60)/60)/24+DATE(1970,1,1))</f>
        <v>43390.208333333328</v>
      </c>
      <c r="O207" s="18">
        <f t="shared" si="7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s="18">
        <f>(((L208/60)/60)/24+DATE(1970,1,1))</f>
        <v>40236.25</v>
      </c>
      <c r="O208" s="18">
        <f t="shared" si="7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s="18">
        <f>(((L209/60)/60)/24+DATE(1970,1,1))</f>
        <v>43340.208333333328</v>
      </c>
      <c r="O209" s="18">
        <f t="shared" si="7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s="18">
        <f>(((L210/60)/60)/24+DATE(1970,1,1))</f>
        <v>43048.25</v>
      </c>
      <c r="O210" s="18">
        <f t="shared" si="7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s="18">
        <f>(((L211/60)/60)/24+DATE(1970,1,1))</f>
        <v>42496.208333333328</v>
      </c>
      <c r="O211" s="18">
        <f t="shared" si="7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s="18">
        <f>(((L212/60)/60)/24+DATE(1970,1,1))</f>
        <v>42797.25</v>
      </c>
      <c r="O212" s="18">
        <f t="shared" si="7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s="18">
        <f>(((L213/60)/60)/24+DATE(1970,1,1))</f>
        <v>41513.208333333336</v>
      </c>
      <c r="O213" s="18">
        <f t="shared" si="7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s="18">
        <f>(((L214/60)/60)/24+DATE(1970,1,1))</f>
        <v>43814.25</v>
      </c>
      <c r="O214" s="18">
        <f t="shared" si="7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s="18">
        <f>(((L215/60)/60)/24+DATE(1970,1,1))</f>
        <v>40488.208333333336</v>
      </c>
      <c r="O215" s="18">
        <f t="shared" si="7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s="18">
        <f>(((L216/60)/60)/24+DATE(1970,1,1))</f>
        <v>40409.208333333336</v>
      </c>
      <c r="O216" s="18">
        <f t="shared" si="7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s="18">
        <f>(((L217/60)/60)/24+DATE(1970,1,1))</f>
        <v>43509.25</v>
      </c>
      <c r="O217" s="18">
        <f t="shared" si="7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s="18">
        <f>(((L218/60)/60)/24+DATE(1970,1,1))</f>
        <v>40869.25</v>
      </c>
      <c r="O218" s="18">
        <f t="shared" si="7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s="18">
        <f>(((L219/60)/60)/24+DATE(1970,1,1))</f>
        <v>43583.208333333328</v>
      </c>
      <c r="O219" s="18">
        <f t="shared" si="7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s="18">
        <f>(((L220/60)/60)/24+DATE(1970,1,1))</f>
        <v>40858.25</v>
      </c>
      <c r="O220" s="18">
        <f t="shared" si="7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s="18">
        <f>(((L221/60)/60)/24+DATE(1970,1,1))</f>
        <v>41137.208333333336</v>
      </c>
      <c r="O221" s="18">
        <f t="shared" si="7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s="18">
        <f>(((L222/60)/60)/24+DATE(1970,1,1))</f>
        <v>40725.208333333336</v>
      </c>
      <c r="O222" s="18">
        <f t="shared" si="7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s="18">
        <f>(((L223/60)/60)/24+DATE(1970,1,1))</f>
        <v>41081.208333333336</v>
      </c>
      <c r="O223" s="18">
        <f t="shared" si="7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s="18">
        <f>(((L224/60)/60)/24+DATE(1970,1,1))</f>
        <v>41914.208333333336</v>
      </c>
      <c r="O224" s="18">
        <f t="shared" si="7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s="18">
        <f>(((L225/60)/60)/24+DATE(1970,1,1))</f>
        <v>42445.208333333328</v>
      </c>
      <c r="O225" s="18">
        <f t="shared" si="7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s="18">
        <f>(((L226/60)/60)/24+DATE(1970,1,1))</f>
        <v>41906.208333333336</v>
      </c>
      <c r="O226" s="18">
        <f t="shared" si="7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s="18">
        <f>(((L227/60)/60)/24+DATE(1970,1,1))</f>
        <v>41762.208333333336</v>
      </c>
      <c r="O227" s="18">
        <f t="shared" si="7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s="18">
        <f>(((L228/60)/60)/24+DATE(1970,1,1))</f>
        <v>40276.208333333336</v>
      </c>
      <c r="O228" s="18">
        <f t="shared" si="7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s="18">
        <f>(((L229/60)/60)/24+DATE(1970,1,1))</f>
        <v>42139.208333333328</v>
      </c>
      <c r="O229" s="18">
        <f t="shared" si="7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s="18">
        <f>(((L230/60)/60)/24+DATE(1970,1,1))</f>
        <v>42613.208333333328</v>
      </c>
      <c r="O230" s="18">
        <f t="shared" si="7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s="18">
        <f>(((L231/60)/60)/24+DATE(1970,1,1))</f>
        <v>42887.208333333328</v>
      </c>
      <c r="O231" s="18">
        <f t="shared" si="7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s="18">
        <f>(((L232/60)/60)/24+DATE(1970,1,1))</f>
        <v>43805.25</v>
      </c>
      <c r="O232" s="18">
        <f t="shared" si="7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s="18">
        <f>(((L233/60)/60)/24+DATE(1970,1,1))</f>
        <v>41415.208333333336</v>
      </c>
      <c r="O233" s="18">
        <f t="shared" si="7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s="18">
        <f>(((L234/60)/60)/24+DATE(1970,1,1))</f>
        <v>42576.208333333328</v>
      </c>
      <c r="O234" s="18">
        <f t="shared" si="7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s="18">
        <f>(((L235/60)/60)/24+DATE(1970,1,1))</f>
        <v>40706.208333333336</v>
      </c>
      <c r="O235" s="18">
        <f t="shared" si="7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8">
        <f>(((L236/60)/60)/24+DATE(1970,1,1))</f>
        <v>42969.208333333328</v>
      </c>
      <c r="O236" s="18">
        <f t="shared" si="7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s="18">
        <f>(((L237/60)/60)/24+DATE(1970,1,1))</f>
        <v>42779.25</v>
      </c>
      <c r="O237" s="18">
        <f t="shared" si="7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s="18">
        <f>(((L238/60)/60)/24+DATE(1970,1,1))</f>
        <v>43641.208333333328</v>
      </c>
      <c r="O238" s="18">
        <f t="shared" si="7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s="18">
        <f>(((L239/60)/60)/24+DATE(1970,1,1))</f>
        <v>41754.208333333336</v>
      </c>
      <c r="O239" s="18">
        <f t="shared" si="7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s="18">
        <f>(((L240/60)/60)/24+DATE(1970,1,1))</f>
        <v>43083.25</v>
      </c>
      <c r="O240" s="18">
        <f t="shared" si="7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s="18">
        <f>(((L241/60)/60)/24+DATE(1970,1,1))</f>
        <v>42245.208333333328</v>
      </c>
      <c r="O241" s="18">
        <f t="shared" si="7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s="18">
        <f>(((L242/60)/60)/24+DATE(1970,1,1))</f>
        <v>40396.208333333336</v>
      </c>
      <c r="O242" s="18">
        <f t="shared" si="7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s="18">
        <f>(((L243/60)/60)/24+DATE(1970,1,1))</f>
        <v>41742.208333333336</v>
      </c>
      <c r="O243" s="18">
        <f t="shared" si="7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s="18">
        <f>(((L244/60)/60)/24+DATE(1970,1,1))</f>
        <v>42865.208333333328</v>
      </c>
      <c r="O244" s="18">
        <f t="shared" si="7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s="18">
        <f>(((L245/60)/60)/24+DATE(1970,1,1))</f>
        <v>43163.25</v>
      </c>
      <c r="O245" s="18">
        <f t="shared" si="7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s="18">
        <f>(((L246/60)/60)/24+DATE(1970,1,1))</f>
        <v>41834.208333333336</v>
      </c>
      <c r="O246" s="18">
        <f t="shared" si="7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s="18">
        <f>(((L247/60)/60)/24+DATE(1970,1,1))</f>
        <v>41736.208333333336</v>
      </c>
      <c r="O247" s="18">
        <f t="shared" si="7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s="18">
        <f>(((L248/60)/60)/24+DATE(1970,1,1))</f>
        <v>41491.208333333336</v>
      </c>
      <c r="O248" s="18">
        <f t="shared" si="7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s="18">
        <f>(((L249/60)/60)/24+DATE(1970,1,1))</f>
        <v>42726.25</v>
      </c>
      <c r="O249" s="18">
        <f t="shared" si="7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s="18">
        <f>(((L250/60)/60)/24+DATE(1970,1,1))</f>
        <v>42004.25</v>
      </c>
      <c r="O250" s="18">
        <f t="shared" si="7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s="18">
        <f>(((L251/60)/60)/24+DATE(1970,1,1))</f>
        <v>42006.25</v>
      </c>
      <c r="O251" s="18">
        <f t="shared" si="7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s="18">
        <f>(((L252/60)/60)/24+DATE(1970,1,1))</f>
        <v>40203.25</v>
      </c>
      <c r="O252" s="18">
        <f t="shared" si="7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s="18">
        <f>(((L253/60)/60)/24+DATE(1970,1,1))</f>
        <v>41252.25</v>
      </c>
      <c r="O253" s="18">
        <f t="shared" si="7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s="18">
        <f>(((L254/60)/60)/24+DATE(1970,1,1))</f>
        <v>41572.208333333336</v>
      </c>
      <c r="O254" s="18">
        <f t="shared" si="7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s="18">
        <f>(((L255/60)/60)/24+DATE(1970,1,1))</f>
        <v>40641.208333333336</v>
      </c>
      <c r="O255" s="18">
        <f t="shared" si="7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s="18">
        <f>(((L256/60)/60)/24+DATE(1970,1,1))</f>
        <v>42787.25</v>
      </c>
      <c r="O256" s="18">
        <f t="shared" si="7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s="18">
        <f>(((L257/60)/60)/24+DATE(1970,1,1))</f>
        <v>40590.25</v>
      </c>
      <c r="O257" s="18">
        <f t="shared" si="7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8">ROUND(((E258/D258)*100),0)</f>
        <v>23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s="18">
        <f>(((L258/60)/60)/24+DATE(1970,1,1))</f>
        <v>42393.25</v>
      </c>
      <c r="O258" s="18">
        <f t="shared" si="7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8"/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s="18">
        <f>(((L259/60)/60)/24+DATE(1970,1,1))</f>
        <v>41338.25</v>
      </c>
      <c r="O259" s="18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s="18">
        <f>(((L260/60)/60)/24+DATE(1970,1,1))</f>
        <v>42712.25</v>
      </c>
      <c r="O260" s="18">
        <f t="shared" si="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s="18">
        <f>(((L261/60)/60)/24+DATE(1970,1,1))</f>
        <v>41251.25</v>
      </c>
      <c r="O261" s="18">
        <f t="shared" si="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s="18">
        <f>(((L262/60)/60)/24+DATE(1970,1,1))</f>
        <v>41180.208333333336</v>
      </c>
      <c r="O262" s="18">
        <f t="shared" si="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s="18">
        <f>(((L263/60)/60)/24+DATE(1970,1,1))</f>
        <v>40415.208333333336</v>
      </c>
      <c r="O263" s="18">
        <f t="shared" si="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s="18">
        <f>(((L264/60)/60)/24+DATE(1970,1,1))</f>
        <v>40638.208333333336</v>
      </c>
      <c r="O264" s="18">
        <f t="shared" si="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s="18">
        <f>(((L265/60)/60)/24+DATE(1970,1,1))</f>
        <v>40187.25</v>
      </c>
      <c r="O265" s="18">
        <f t="shared" si="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s="18">
        <f>(((L266/60)/60)/24+DATE(1970,1,1))</f>
        <v>41317.25</v>
      </c>
      <c r="O266" s="18">
        <f t="shared" si="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s="18">
        <f>(((L267/60)/60)/24+DATE(1970,1,1))</f>
        <v>42372.25</v>
      </c>
      <c r="O267" s="18">
        <f t="shared" si="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8">
        <f>(((L268/60)/60)/24+DATE(1970,1,1))</f>
        <v>41950.25</v>
      </c>
      <c r="O268" s="18">
        <f t="shared" si="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s="18">
        <f>(((L269/60)/60)/24+DATE(1970,1,1))</f>
        <v>41206.208333333336</v>
      </c>
      <c r="O269" s="18">
        <f t="shared" si="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s="18">
        <f>(((L270/60)/60)/24+DATE(1970,1,1))</f>
        <v>41186.208333333336</v>
      </c>
      <c r="O270" s="18">
        <f t="shared" si="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s="18">
        <f>(((L271/60)/60)/24+DATE(1970,1,1))</f>
        <v>43496.25</v>
      </c>
      <c r="O271" s="18">
        <f t="shared" si="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s="18">
        <f>(((L272/60)/60)/24+DATE(1970,1,1))</f>
        <v>40514.25</v>
      </c>
      <c r="O272" s="18">
        <f t="shared" si="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s="18">
        <f>(((L273/60)/60)/24+DATE(1970,1,1))</f>
        <v>42345.25</v>
      </c>
      <c r="O273" s="18">
        <f t="shared" si="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s="18">
        <f>(((L274/60)/60)/24+DATE(1970,1,1))</f>
        <v>43656.208333333328</v>
      </c>
      <c r="O274" s="18">
        <f t="shared" si="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s="18">
        <f>(((L275/60)/60)/24+DATE(1970,1,1))</f>
        <v>42995.208333333328</v>
      </c>
      <c r="O275" s="18">
        <f t="shared" si="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s="18">
        <f>(((L276/60)/60)/24+DATE(1970,1,1))</f>
        <v>43045.25</v>
      </c>
      <c r="O276" s="18">
        <f t="shared" si="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s="18">
        <f>(((L277/60)/60)/24+DATE(1970,1,1))</f>
        <v>43561.208333333328</v>
      </c>
      <c r="O277" s="18">
        <f t="shared" si="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s="18">
        <f>(((L278/60)/60)/24+DATE(1970,1,1))</f>
        <v>41018.208333333336</v>
      </c>
      <c r="O278" s="18">
        <f t="shared" si="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s="18">
        <f>(((L279/60)/60)/24+DATE(1970,1,1))</f>
        <v>40378.208333333336</v>
      </c>
      <c r="O279" s="18">
        <f t="shared" si="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s="18">
        <f>(((L280/60)/60)/24+DATE(1970,1,1))</f>
        <v>41239.25</v>
      </c>
      <c r="O280" s="18">
        <f t="shared" si="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s="18">
        <f>(((L281/60)/60)/24+DATE(1970,1,1))</f>
        <v>43346.208333333328</v>
      </c>
      <c r="O281" s="18">
        <f t="shared" si="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s="18">
        <f>(((L282/60)/60)/24+DATE(1970,1,1))</f>
        <v>43060.25</v>
      </c>
      <c r="O282" s="18">
        <f t="shared" si="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s="18">
        <f>(((L283/60)/60)/24+DATE(1970,1,1))</f>
        <v>40979.25</v>
      </c>
      <c r="O283" s="18">
        <f t="shared" si="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s="18">
        <f>(((L284/60)/60)/24+DATE(1970,1,1))</f>
        <v>42701.25</v>
      </c>
      <c r="O284" s="18">
        <f t="shared" si="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s="18">
        <f>(((L285/60)/60)/24+DATE(1970,1,1))</f>
        <v>42520.208333333328</v>
      </c>
      <c r="O285" s="18">
        <f t="shared" si="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s="18">
        <f>(((L286/60)/60)/24+DATE(1970,1,1))</f>
        <v>41030.208333333336</v>
      </c>
      <c r="O286" s="18">
        <f t="shared" si="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s="18">
        <f>(((L287/60)/60)/24+DATE(1970,1,1))</f>
        <v>42623.208333333328</v>
      </c>
      <c r="O287" s="18">
        <f t="shared" si="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s="18">
        <f>(((L288/60)/60)/24+DATE(1970,1,1))</f>
        <v>42697.25</v>
      </c>
      <c r="O288" s="18">
        <f t="shared" si="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s="18">
        <f>(((L289/60)/60)/24+DATE(1970,1,1))</f>
        <v>42122.208333333328</v>
      </c>
      <c r="O289" s="18">
        <f t="shared" si="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s="18">
        <f>(((L290/60)/60)/24+DATE(1970,1,1))</f>
        <v>40982.208333333336</v>
      </c>
      <c r="O290" s="18">
        <f t="shared" si="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s="18">
        <f>(((L291/60)/60)/24+DATE(1970,1,1))</f>
        <v>42219.208333333328</v>
      </c>
      <c r="O291" s="18">
        <f t="shared" si="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s="18">
        <f>(((L292/60)/60)/24+DATE(1970,1,1))</f>
        <v>41404.208333333336</v>
      </c>
      <c r="O292" s="18">
        <f t="shared" si="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s="18">
        <f>(((L293/60)/60)/24+DATE(1970,1,1))</f>
        <v>40831.208333333336</v>
      </c>
      <c r="O293" s="18">
        <f t="shared" si="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s="18">
        <f>(((L294/60)/60)/24+DATE(1970,1,1))</f>
        <v>40984.208333333336</v>
      </c>
      <c r="O294" s="18">
        <f t="shared" si="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s="18">
        <f>(((L295/60)/60)/24+DATE(1970,1,1))</f>
        <v>40456.208333333336</v>
      </c>
      <c r="O295" s="18">
        <f t="shared" si="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s="18">
        <f>(((L296/60)/60)/24+DATE(1970,1,1))</f>
        <v>43399.208333333328</v>
      </c>
      <c r="O296" s="18">
        <f t="shared" si="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s="18">
        <f>(((L297/60)/60)/24+DATE(1970,1,1))</f>
        <v>41562.208333333336</v>
      </c>
      <c r="O297" s="18">
        <f t="shared" si="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s="18">
        <f>(((L298/60)/60)/24+DATE(1970,1,1))</f>
        <v>43493.25</v>
      </c>
      <c r="O298" s="18">
        <f t="shared" si="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s="18">
        <f>(((L299/60)/60)/24+DATE(1970,1,1))</f>
        <v>41653.25</v>
      </c>
      <c r="O299" s="18">
        <f t="shared" si="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s="18">
        <f>(((L300/60)/60)/24+DATE(1970,1,1))</f>
        <v>42426.25</v>
      </c>
      <c r="O300" s="18">
        <f t="shared" si="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s="18">
        <f>(((L301/60)/60)/24+DATE(1970,1,1))</f>
        <v>42432.25</v>
      </c>
      <c r="O301" s="18">
        <f t="shared" si="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s="18">
        <f>(((L302/60)/60)/24+DATE(1970,1,1))</f>
        <v>42977.208333333328</v>
      </c>
      <c r="O302" s="18">
        <f t="shared" si="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s="18">
        <f>(((L303/60)/60)/24+DATE(1970,1,1))</f>
        <v>42061.25</v>
      </c>
      <c r="O303" s="18">
        <f t="shared" si="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s="18">
        <f>(((L304/60)/60)/24+DATE(1970,1,1))</f>
        <v>43345.208333333328</v>
      </c>
      <c r="O304" s="18">
        <f t="shared" si="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s="18">
        <f>(((L305/60)/60)/24+DATE(1970,1,1))</f>
        <v>42376.25</v>
      </c>
      <c r="O305" s="18">
        <f t="shared" si="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s="18">
        <f>(((L306/60)/60)/24+DATE(1970,1,1))</f>
        <v>42589.208333333328</v>
      </c>
      <c r="O306" s="18">
        <f t="shared" si="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s="18">
        <f>(((L307/60)/60)/24+DATE(1970,1,1))</f>
        <v>42448.208333333328</v>
      </c>
      <c r="O307" s="18">
        <f t="shared" si="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s="18">
        <f>(((L308/60)/60)/24+DATE(1970,1,1))</f>
        <v>42930.208333333328</v>
      </c>
      <c r="O308" s="18">
        <f t="shared" si="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s="18">
        <f>(((L309/60)/60)/24+DATE(1970,1,1))</f>
        <v>41066.208333333336</v>
      </c>
      <c r="O309" s="18">
        <f t="shared" si="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s="18">
        <f>(((L310/60)/60)/24+DATE(1970,1,1))</f>
        <v>40651.208333333336</v>
      </c>
      <c r="O310" s="18">
        <f t="shared" si="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s="18">
        <f>(((L311/60)/60)/24+DATE(1970,1,1))</f>
        <v>40807.208333333336</v>
      </c>
      <c r="O311" s="18">
        <f t="shared" si="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s="18">
        <f>(((L312/60)/60)/24+DATE(1970,1,1))</f>
        <v>40277.208333333336</v>
      </c>
      <c r="O312" s="18">
        <f t="shared" si="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s="18">
        <f>(((L313/60)/60)/24+DATE(1970,1,1))</f>
        <v>40590.25</v>
      </c>
      <c r="O313" s="18">
        <f t="shared" si="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s="18">
        <f>(((L314/60)/60)/24+DATE(1970,1,1))</f>
        <v>41572.208333333336</v>
      </c>
      <c r="O314" s="18">
        <f t="shared" si="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s="18">
        <f>(((L315/60)/60)/24+DATE(1970,1,1))</f>
        <v>40966.25</v>
      </c>
      <c r="O315" s="18">
        <f t="shared" si="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s="18">
        <f>(((L316/60)/60)/24+DATE(1970,1,1))</f>
        <v>43536.208333333328</v>
      </c>
      <c r="O316" s="18">
        <f t="shared" si="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s="18">
        <f>(((L317/60)/60)/24+DATE(1970,1,1))</f>
        <v>41783.208333333336</v>
      </c>
      <c r="O317" s="18">
        <f t="shared" si="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8">
        <f>(((L318/60)/60)/24+DATE(1970,1,1))</f>
        <v>43788.25</v>
      </c>
      <c r="O318" s="18">
        <f t="shared" si="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s="18">
        <f>(((L319/60)/60)/24+DATE(1970,1,1))</f>
        <v>42869.208333333328</v>
      </c>
      <c r="O319" s="18">
        <f t="shared" si="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s="18">
        <f>(((L320/60)/60)/24+DATE(1970,1,1))</f>
        <v>41684.25</v>
      </c>
      <c r="O320" s="18">
        <f t="shared" si="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s="18">
        <f>(((L321/60)/60)/24+DATE(1970,1,1))</f>
        <v>40402.208333333336</v>
      </c>
      <c r="O321" s="18">
        <f t="shared" si="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10">ROUND(((E322/D322)*100),0)</f>
        <v>10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s="18">
        <f>(((L322/60)/60)/24+DATE(1970,1,1))</f>
        <v>40673.208333333336</v>
      </c>
      <c r="O322" s="18">
        <f t="shared" si="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0"/>
        <v>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s="18">
        <f>(((L323/60)/60)/24+DATE(1970,1,1))</f>
        <v>40634.208333333336</v>
      </c>
      <c r="O323" s="18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s="18">
        <f>(((L324/60)/60)/24+DATE(1970,1,1))</f>
        <v>40507.25</v>
      </c>
      <c r="O324" s="18">
        <f t="shared" si="1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s="18">
        <f>(((L325/60)/60)/24+DATE(1970,1,1))</f>
        <v>41725.208333333336</v>
      </c>
      <c r="O325" s="18">
        <f t="shared" si="1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s="18">
        <f>(((L326/60)/60)/24+DATE(1970,1,1))</f>
        <v>42176.208333333328</v>
      </c>
      <c r="O326" s="18">
        <f t="shared" si="1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s="18">
        <f>(((L327/60)/60)/24+DATE(1970,1,1))</f>
        <v>43267.208333333328</v>
      </c>
      <c r="O327" s="18">
        <f t="shared" si="1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s="18">
        <f>(((L328/60)/60)/24+DATE(1970,1,1))</f>
        <v>42364.25</v>
      </c>
      <c r="O328" s="18">
        <f t="shared" si="1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s="18">
        <f>(((L329/60)/60)/24+DATE(1970,1,1))</f>
        <v>43705.208333333328</v>
      </c>
      <c r="O329" s="18">
        <f t="shared" si="1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s="18">
        <f>(((L330/60)/60)/24+DATE(1970,1,1))</f>
        <v>43434.25</v>
      </c>
      <c r="O330" s="18">
        <f t="shared" si="1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s="18">
        <f>(((L331/60)/60)/24+DATE(1970,1,1))</f>
        <v>42716.25</v>
      </c>
      <c r="O331" s="18">
        <f t="shared" si="1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s="18">
        <f>(((L332/60)/60)/24+DATE(1970,1,1))</f>
        <v>43077.25</v>
      </c>
      <c r="O332" s="18">
        <f t="shared" si="1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s="18">
        <f>(((L333/60)/60)/24+DATE(1970,1,1))</f>
        <v>40896.25</v>
      </c>
      <c r="O333" s="18">
        <f t="shared" si="1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s="18">
        <f>(((L334/60)/60)/24+DATE(1970,1,1))</f>
        <v>41361.208333333336</v>
      </c>
      <c r="O334" s="18">
        <f t="shared" si="1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s="18">
        <f>(((L335/60)/60)/24+DATE(1970,1,1))</f>
        <v>43424.25</v>
      </c>
      <c r="O335" s="18">
        <f t="shared" si="1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s="18">
        <f>(((L336/60)/60)/24+DATE(1970,1,1))</f>
        <v>43110.25</v>
      </c>
      <c r="O336" s="18">
        <f t="shared" si="1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s="18">
        <f>(((L337/60)/60)/24+DATE(1970,1,1))</f>
        <v>43784.25</v>
      </c>
      <c r="O337" s="18">
        <f t="shared" si="1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s="18">
        <f>(((L338/60)/60)/24+DATE(1970,1,1))</f>
        <v>40527.25</v>
      </c>
      <c r="O338" s="18">
        <f t="shared" si="1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s="18">
        <f>(((L339/60)/60)/24+DATE(1970,1,1))</f>
        <v>43780.25</v>
      </c>
      <c r="O339" s="18">
        <f t="shared" si="1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s="18">
        <f>(((L340/60)/60)/24+DATE(1970,1,1))</f>
        <v>40821.208333333336</v>
      </c>
      <c r="O340" s="18">
        <f t="shared" si="1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s="18">
        <f>(((L341/60)/60)/24+DATE(1970,1,1))</f>
        <v>42949.208333333328</v>
      </c>
      <c r="O341" s="18">
        <f t="shared" si="1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s="18">
        <f>(((L342/60)/60)/24+DATE(1970,1,1))</f>
        <v>40889.25</v>
      </c>
      <c r="O342" s="18">
        <f t="shared" si="1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s="18">
        <f>(((L343/60)/60)/24+DATE(1970,1,1))</f>
        <v>42244.208333333328</v>
      </c>
      <c r="O343" s="18">
        <f t="shared" si="1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s="18">
        <f>(((L344/60)/60)/24+DATE(1970,1,1))</f>
        <v>41475.208333333336</v>
      </c>
      <c r="O344" s="18">
        <f t="shared" si="1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s="18">
        <f>(((L345/60)/60)/24+DATE(1970,1,1))</f>
        <v>41597.25</v>
      </c>
      <c r="O345" s="18">
        <f t="shared" si="1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s="18">
        <f>(((L346/60)/60)/24+DATE(1970,1,1))</f>
        <v>43122.25</v>
      </c>
      <c r="O346" s="18">
        <f t="shared" si="1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s="18">
        <f>(((L347/60)/60)/24+DATE(1970,1,1))</f>
        <v>42194.208333333328</v>
      </c>
      <c r="O347" s="18">
        <f t="shared" si="1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s="18">
        <f>(((L348/60)/60)/24+DATE(1970,1,1))</f>
        <v>42971.208333333328</v>
      </c>
      <c r="O348" s="18">
        <f t="shared" si="1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s="18">
        <f>(((L349/60)/60)/24+DATE(1970,1,1))</f>
        <v>42046.25</v>
      </c>
      <c r="O349" s="18">
        <f t="shared" si="1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s="18">
        <f>(((L350/60)/60)/24+DATE(1970,1,1))</f>
        <v>42782.25</v>
      </c>
      <c r="O350" s="18">
        <f t="shared" si="1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s="18">
        <f>(((L351/60)/60)/24+DATE(1970,1,1))</f>
        <v>42930.208333333328</v>
      </c>
      <c r="O351" s="18">
        <f t="shared" si="1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s="18">
        <f>(((L352/60)/60)/24+DATE(1970,1,1))</f>
        <v>42144.208333333328</v>
      </c>
      <c r="O352" s="18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s="18">
        <f>(((L353/60)/60)/24+DATE(1970,1,1))</f>
        <v>42240.208333333328</v>
      </c>
      <c r="O353" s="18">
        <f t="shared" si="1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s="18">
        <f>(((L354/60)/60)/24+DATE(1970,1,1))</f>
        <v>42315.25</v>
      </c>
      <c r="O354" s="18">
        <f t="shared" si="1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s="18">
        <f>(((L355/60)/60)/24+DATE(1970,1,1))</f>
        <v>43651.208333333328</v>
      </c>
      <c r="O355" s="18">
        <f t="shared" si="1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s="18">
        <f>(((L356/60)/60)/24+DATE(1970,1,1))</f>
        <v>41520.208333333336</v>
      </c>
      <c r="O356" s="18">
        <f t="shared" si="1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s="18">
        <f>(((L357/60)/60)/24+DATE(1970,1,1))</f>
        <v>42757.25</v>
      </c>
      <c r="O357" s="18">
        <f t="shared" si="1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s="18">
        <f>(((L358/60)/60)/24+DATE(1970,1,1))</f>
        <v>40922.25</v>
      </c>
      <c r="O358" s="18">
        <f t="shared" si="1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s="18">
        <f>(((L359/60)/60)/24+DATE(1970,1,1))</f>
        <v>42250.208333333328</v>
      </c>
      <c r="O359" s="18">
        <f t="shared" si="1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s="18">
        <f>(((L360/60)/60)/24+DATE(1970,1,1))</f>
        <v>43322.208333333328</v>
      </c>
      <c r="O360" s="18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s="18">
        <f>(((L361/60)/60)/24+DATE(1970,1,1))</f>
        <v>40782.208333333336</v>
      </c>
      <c r="O361" s="18">
        <f t="shared" si="1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s="18">
        <f>(((L362/60)/60)/24+DATE(1970,1,1))</f>
        <v>40544.25</v>
      </c>
      <c r="O362" s="18">
        <f t="shared" si="1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s="18">
        <f>(((L363/60)/60)/24+DATE(1970,1,1))</f>
        <v>43015.208333333328</v>
      </c>
      <c r="O363" s="18">
        <f t="shared" si="1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s="18">
        <f>(((L364/60)/60)/24+DATE(1970,1,1))</f>
        <v>40570.25</v>
      </c>
      <c r="O364" s="18">
        <f t="shared" si="1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s="18">
        <f>(((L365/60)/60)/24+DATE(1970,1,1))</f>
        <v>40904.25</v>
      </c>
      <c r="O365" s="18">
        <f t="shared" si="1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s="18">
        <f>(((L366/60)/60)/24+DATE(1970,1,1))</f>
        <v>43164.25</v>
      </c>
      <c r="O366" s="18">
        <f t="shared" si="1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s="18">
        <f>(((L367/60)/60)/24+DATE(1970,1,1))</f>
        <v>42733.25</v>
      </c>
      <c r="O367" s="18">
        <f t="shared" si="1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s="18">
        <f>(((L368/60)/60)/24+DATE(1970,1,1))</f>
        <v>40546.25</v>
      </c>
      <c r="O368" s="18">
        <f t="shared" si="1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s="18">
        <f>(((L369/60)/60)/24+DATE(1970,1,1))</f>
        <v>41930.208333333336</v>
      </c>
      <c r="O369" s="18">
        <f t="shared" si="1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s="18">
        <f>(((L370/60)/60)/24+DATE(1970,1,1))</f>
        <v>40464.208333333336</v>
      </c>
      <c r="O370" s="18">
        <f t="shared" si="1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s="18">
        <f>(((L371/60)/60)/24+DATE(1970,1,1))</f>
        <v>41308.25</v>
      </c>
      <c r="O371" s="18">
        <f t="shared" si="1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s="18">
        <f>(((L372/60)/60)/24+DATE(1970,1,1))</f>
        <v>43570.208333333328</v>
      </c>
      <c r="O372" s="18">
        <f t="shared" si="1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s="18">
        <f>(((L373/60)/60)/24+DATE(1970,1,1))</f>
        <v>42043.25</v>
      </c>
      <c r="O373" s="18">
        <f t="shared" si="1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s="18">
        <f>(((L374/60)/60)/24+DATE(1970,1,1))</f>
        <v>42012.25</v>
      </c>
      <c r="O374" s="18">
        <f t="shared" si="1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s="18">
        <f>(((L375/60)/60)/24+DATE(1970,1,1))</f>
        <v>42964.208333333328</v>
      </c>
      <c r="O375" s="18">
        <f t="shared" si="1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s="18">
        <f>(((L376/60)/60)/24+DATE(1970,1,1))</f>
        <v>43476.25</v>
      </c>
      <c r="O376" s="18">
        <f t="shared" si="1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s="18">
        <f>(((L377/60)/60)/24+DATE(1970,1,1))</f>
        <v>42293.208333333328</v>
      </c>
      <c r="O377" s="18">
        <f t="shared" si="1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s="18">
        <f>(((L378/60)/60)/24+DATE(1970,1,1))</f>
        <v>41826.208333333336</v>
      </c>
      <c r="O378" s="18">
        <f t="shared" si="1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s="18">
        <f>(((L379/60)/60)/24+DATE(1970,1,1))</f>
        <v>43760.208333333328</v>
      </c>
      <c r="O379" s="18">
        <f t="shared" si="1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s="18">
        <f>(((L380/60)/60)/24+DATE(1970,1,1))</f>
        <v>43241.208333333328</v>
      </c>
      <c r="O380" s="18">
        <f t="shared" si="1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s="18">
        <f>(((L381/60)/60)/24+DATE(1970,1,1))</f>
        <v>40843.208333333336</v>
      </c>
      <c r="O381" s="18">
        <f t="shared" si="1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s="18">
        <f>(((L382/60)/60)/24+DATE(1970,1,1))</f>
        <v>41448.208333333336</v>
      </c>
      <c r="O382" s="18">
        <f t="shared" si="1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s="18">
        <f>(((L383/60)/60)/24+DATE(1970,1,1))</f>
        <v>42163.208333333328</v>
      </c>
      <c r="O383" s="18">
        <f t="shared" si="1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s="18">
        <f>(((L384/60)/60)/24+DATE(1970,1,1))</f>
        <v>43024.208333333328</v>
      </c>
      <c r="O384" s="18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s="18">
        <f>(((L385/60)/60)/24+DATE(1970,1,1))</f>
        <v>43509.25</v>
      </c>
      <c r="O385" s="18">
        <f t="shared" si="1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12">ROUND(((E386/D386)*100),0)</f>
        <v>172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s="18">
        <f>(((L386/60)/60)/24+DATE(1970,1,1))</f>
        <v>42776.25</v>
      </c>
      <c r="O386" s="18">
        <f t="shared" si="1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12"/>
        <v>146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s="18">
        <f>(((L387/60)/60)/24+DATE(1970,1,1))</f>
        <v>43553.208333333328</v>
      </c>
      <c r="O387" s="18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s="18">
        <f>(((L388/60)/60)/24+DATE(1970,1,1))</f>
        <v>40355.208333333336</v>
      </c>
      <c r="O388" s="18">
        <f t="shared" si="13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s="18">
        <f>(((L389/60)/60)/24+DATE(1970,1,1))</f>
        <v>41072.208333333336</v>
      </c>
      <c r="O389" s="18">
        <f t="shared" si="13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s="18">
        <f>(((L390/60)/60)/24+DATE(1970,1,1))</f>
        <v>40912.25</v>
      </c>
      <c r="O390" s="18">
        <f t="shared" si="13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s="18">
        <f>(((L391/60)/60)/24+DATE(1970,1,1))</f>
        <v>40479.208333333336</v>
      </c>
      <c r="O391" s="18">
        <f t="shared" si="13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s="18">
        <f>(((L392/60)/60)/24+DATE(1970,1,1))</f>
        <v>41530.208333333336</v>
      </c>
      <c r="O392" s="18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s="18">
        <f>(((L393/60)/60)/24+DATE(1970,1,1))</f>
        <v>41653.25</v>
      </c>
      <c r="O393" s="18">
        <f t="shared" si="13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s="18">
        <f>(((L394/60)/60)/24+DATE(1970,1,1))</f>
        <v>40549.25</v>
      </c>
      <c r="O394" s="18">
        <f t="shared" si="13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s="18">
        <f>(((L395/60)/60)/24+DATE(1970,1,1))</f>
        <v>42933.208333333328</v>
      </c>
      <c r="O395" s="18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s="18">
        <f>(((L396/60)/60)/24+DATE(1970,1,1))</f>
        <v>41484.208333333336</v>
      </c>
      <c r="O396" s="18">
        <f t="shared" si="13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s="18">
        <f>(((L397/60)/60)/24+DATE(1970,1,1))</f>
        <v>40885.25</v>
      </c>
      <c r="O397" s="18">
        <f t="shared" si="13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s="18">
        <f>(((L398/60)/60)/24+DATE(1970,1,1))</f>
        <v>43378.208333333328</v>
      </c>
      <c r="O398" s="18">
        <f t="shared" si="13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s="18">
        <f>(((L399/60)/60)/24+DATE(1970,1,1))</f>
        <v>41417.208333333336</v>
      </c>
      <c r="O399" s="18">
        <f t="shared" si="13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8">
        <f>(((L400/60)/60)/24+DATE(1970,1,1))</f>
        <v>43228.208333333328</v>
      </c>
      <c r="O400" s="18">
        <f t="shared" si="13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s="18">
        <f>(((L401/60)/60)/24+DATE(1970,1,1))</f>
        <v>40576.25</v>
      </c>
      <c r="O401" s="18">
        <f t="shared" si="13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s="18">
        <f>(((L402/60)/60)/24+DATE(1970,1,1))</f>
        <v>41502.208333333336</v>
      </c>
      <c r="O402" s="18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s="18">
        <f>(((L403/60)/60)/24+DATE(1970,1,1))</f>
        <v>43765.208333333328</v>
      </c>
      <c r="O403" s="18">
        <f t="shared" si="13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s="18">
        <f>(((L404/60)/60)/24+DATE(1970,1,1))</f>
        <v>40914.25</v>
      </c>
      <c r="O404" s="18">
        <f t="shared" si="13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s="18">
        <f>(((L405/60)/60)/24+DATE(1970,1,1))</f>
        <v>40310.208333333336</v>
      </c>
      <c r="O405" s="18">
        <f t="shared" si="13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s="18">
        <f>(((L406/60)/60)/24+DATE(1970,1,1))</f>
        <v>43053.25</v>
      </c>
      <c r="O406" s="18">
        <f t="shared" si="13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s="18">
        <f>(((L407/60)/60)/24+DATE(1970,1,1))</f>
        <v>43255.208333333328</v>
      </c>
      <c r="O407" s="18">
        <f t="shared" si="13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s="18">
        <f>(((L408/60)/60)/24+DATE(1970,1,1))</f>
        <v>41304.25</v>
      </c>
      <c r="O408" s="18">
        <f t="shared" si="13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s="18">
        <f>(((L409/60)/60)/24+DATE(1970,1,1))</f>
        <v>43751.208333333328</v>
      </c>
      <c r="O409" s="18">
        <f t="shared" si="13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s="18">
        <f>(((L410/60)/60)/24+DATE(1970,1,1))</f>
        <v>42541.208333333328</v>
      </c>
      <c r="O410" s="18">
        <f t="shared" si="13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s="18">
        <f>(((L411/60)/60)/24+DATE(1970,1,1))</f>
        <v>42843.208333333328</v>
      </c>
      <c r="O411" s="18">
        <f t="shared" si="13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s="18">
        <f>(((L412/60)/60)/24+DATE(1970,1,1))</f>
        <v>42122.208333333328</v>
      </c>
      <c r="O412" s="18">
        <f t="shared" si="13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s="18">
        <f>(((L413/60)/60)/24+DATE(1970,1,1))</f>
        <v>42884.208333333328</v>
      </c>
      <c r="O413" s="18">
        <f t="shared" si="13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s="18">
        <f>(((L414/60)/60)/24+DATE(1970,1,1))</f>
        <v>41642.25</v>
      </c>
      <c r="O414" s="18">
        <f t="shared" si="13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s="18">
        <f>(((L415/60)/60)/24+DATE(1970,1,1))</f>
        <v>43431.25</v>
      </c>
      <c r="O415" s="18">
        <f t="shared" si="13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s="18">
        <f>(((L416/60)/60)/24+DATE(1970,1,1))</f>
        <v>40288.208333333336</v>
      </c>
      <c r="O416" s="18">
        <f t="shared" si="13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s="18">
        <f>(((L417/60)/60)/24+DATE(1970,1,1))</f>
        <v>40921.25</v>
      </c>
      <c r="O417" s="18">
        <f t="shared" si="13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s="18">
        <f>(((L418/60)/60)/24+DATE(1970,1,1))</f>
        <v>40560.25</v>
      </c>
      <c r="O418" s="18">
        <f t="shared" si="13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s="18">
        <f>(((L419/60)/60)/24+DATE(1970,1,1))</f>
        <v>43407.208333333328</v>
      </c>
      <c r="O419" s="18">
        <f t="shared" si="13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s="18">
        <f>(((L420/60)/60)/24+DATE(1970,1,1))</f>
        <v>41035.208333333336</v>
      </c>
      <c r="O420" s="18">
        <f t="shared" si="13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s="18">
        <f>(((L421/60)/60)/24+DATE(1970,1,1))</f>
        <v>40899.25</v>
      </c>
      <c r="O421" s="18">
        <f t="shared" si="13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s="18">
        <f>(((L422/60)/60)/24+DATE(1970,1,1))</f>
        <v>42911.208333333328</v>
      </c>
      <c r="O422" s="18">
        <f t="shared" si="13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s="18">
        <f>(((L423/60)/60)/24+DATE(1970,1,1))</f>
        <v>42915.208333333328</v>
      </c>
      <c r="O423" s="18">
        <f t="shared" si="13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s="18">
        <f>(((L424/60)/60)/24+DATE(1970,1,1))</f>
        <v>40285.208333333336</v>
      </c>
      <c r="O424" s="18">
        <f t="shared" si="13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s="18">
        <f>(((L425/60)/60)/24+DATE(1970,1,1))</f>
        <v>40808.208333333336</v>
      </c>
      <c r="O425" s="18">
        <f t="shared" si="13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s="18">
        <f>(((L426/60)/60)/24+DATE(1970,1,1))</f>
        <v>43208.208333333328</v>
      </c>
      <c r="O426" s="18">
        <f t="shared" si="13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s="18">
        <f>(((L427/60)/60)/24+DATE(1970,1,1))</f>
        <v>42213.208333333328</v>
      </c>
      <c r="O427" s="18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s="18">
        <f>(((L428/60)/60)/24+DATE(1970,1,1))</f>
        <v>41332.25</v>
      </c>
      <c r="O428" s="18">
        <f t="shared" si="13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s="18">
        <f>(((L429/60)/60)/24+DATE(1970,1,1))</f>
        <v>41895.208333333336</v>
      </c>
      <c r="O429" s="18">
        <f t="shared" si="13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s="18">
        <f>(((L430/60)/60)/24+DATE(1970,1,1))</f>
        <v>40585.25</v>
      </c>
      <c r="O430" s="18">
        <f t="shared" si="13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s="18">
        <f>(((L431/60)/60)/24+DATE(1970,1,1))</f>
        <v>41680.25</v>
      </c>
      <c r="O431" s="18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s="18">
        <f>(((L432/60)/60)/24+DATE(1970,1,1))</f>
        <v>43737.208333333328</v>
      </c>
      <c r="O432" s="18">
        <f t="shared" si="13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s="18">
        <f>(((L433/60)/60)/24+DATE(1970,1,1))</f>
        <v>43273.208333333328</v>
      </c>
      <c r="O433" s="18">
        <f t="shared" si="13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s="18">
        <f>(((L434/60)/60)/24+DATE(1970,1,1))</f>
        <v>41761.208333333336</v>
      </c>
      <c r="O434" s="18">
        <f t="shared" si="13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s="18">
        <f>(((L435/60)/60)/24+DATE(1970,1,1))</f>
        <v>41603.25</v>
      </c>
      <c r="O435" s="18">
        <f t="shared" si="13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s="18">
        <f>(((L436/60)/60)/24+DATE(1970,1,1))</f>
        <v>42705.25</v>
      </c>
      <c r="O436" s="18">
        <f t="shared" si="13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8">
        <f>(((L437/60)/60)/24+DATE(1970,1,1))</f>
        <v>41988.25</v>
      </c>
      <c r="O437" s="18">
        <f t="shared" si="13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s="18">
        <f>(((L438/60)/60)/24+DATE(1970,1,1))</f>
        <v>43575.208333333328</v>
      </c>
      <c r="O438" s="18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s="18">
        <f>(((L439/60)/60)/24+DATE(1970,1,1))</f>
        <v>42260.208333333328</v>
      </c>
      <c r="O439" s="18">
        <f t="shared" si="13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s="18">
        <f>(((L440/60)/60)/24+DATE(1970,1,1))</f>
        <v>41337.25</v>
      </c>
      <c r="O440" s="18">
        <f t="shared" si="13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s="18">
        <f>(((L441/60)/60)/24+DATE(1970,1,1))</f>
        <v>42680.208333333328</v>
      </c>
      <c r="O441" s="18">
        <f t="shared" si="13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s="18">
        <f>(((L442/60)/60)/24+DATE(1970,1,1))</f>
        <v>42916.208333333328</v>
      </c>
      <c r="O442" s="18">
        <f t="shared" si="13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s="18">
        <f>(((L443/60)/60)/24+DATE(1970,1,1))</f>
        <v>41025.208333333336</v>
      </c>
      <c r="O443" s="18">
        <f t="shared" si="13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8">
        <f>(((L444/60)/60)/24+DATE(1970,1,1))</f>
        <v>42980.208333333328</v>
      </c>
      <c r="O444" s="18">
        <f t="shared" si="13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s="18">
        <f>(((L445/60)/60)/24+DATE(1970,1,1))</f>
        <v>40451.208333333336</v>
      </c>
      <c r="O445" s="18">
        <f t="shared" si="13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s="18">
        <f>(((L446/60)/60)/24+DATE(1970,1,1))</f>
        <v>40748.208333333336</v>
      </c>
      <c r="O446" s="18">
        <f t="shared" si="13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s="18">
        <f>(((L447/60)/60)/24+DATE(1970,1,1))</f>
        <v>40515.25</v>
      </c>
      <c r="O447" s="18">
        <f t="shared" si="13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s="18">
        <f>(((L448/60)/60)/24+DATE(1970,1,1))</f>
        <v>41261.25</v>
      </c>
      <c r="O448" s="18">
        <f t="shared" si="13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s="18">
        <f>(((L449/60)/60)/24+DATE(1970,1,1))</f>
        <v>43088.25</v>
      </c>
      <c r="O449" s="18">
        <f t="shared" si="13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14">ROUND(((E450/D450)*100),0)</f>
        <v>50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s="18">
        <f>(((L450/60)/60)/24+DATE(1970,1,1))</f>
        <v>41378.208333333336</v>
      </c>
      <c r="O450" s="18">
        <f t="shared" si="13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14"/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s="18">
        <f>(((L451/60)/60)/24+DATE(1970,1,1))</f>
        <v>43530.25</v>
      </c>
      <c r="O451" s="18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s="18">
        <f>(((L452/60)/60)/24+DATE(1970,1,1))</f>
        <v>43394.208333333328</v>
      </c>
      <c r="O452" s="18">
        <f t="shared" si="15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s="18">
        <f>(((L453/60)/60)/24+DATE(1970,1,1))</f>
        <v>42935.208333333328</v>
      </c>
      <c r="O453" s="18">
        <f t="shared" si="15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s="18">
        <f>(((L454/60)/60)/24+DATE(1970,1,1))</f>
        <v>40365.208333333336</v>
      </c>
      <c r="O454" s="18">
        <f t="shared" si="15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s="18">
        <f>(((L455/60)/60)/24+DATE(1970,1,1))</f>
        <v>42705.25</v>
      </c>
      <c r="O455" s="18">
        <f t="shared" si="15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s="18">
        <f>(((L456/60)/60)/24+DATE(1970,1,1))</f>
        <v>41568.208333333336</v>
      </c>
      <c r="O456" s="18">
        <f t="shared" si="15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s="18">
        <f>(((L457/60)/60)/24+DATE(1970,1,1))</f>
        <v>40809.208333333336</v>
      </c>
      <c r="O457" s="18">
        <f t="shared" si="15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s="18">
        <f>(((L458/60)/60)/24+DATE(1970,1,1))</f>
        <v>43141.25</v>
      </c>
      <c r="O458" s="18">
        <f t="shared" si="15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s="18">
        <f>(((L459/60)/60)/24+DATE(1970,1,1))</f>
        <v>42657.208333333328</v>
      </c>
      <c r="O459" s="18">
        <f t="shared" si="15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s="18">
        <f>(((L460/60)/60)/24+DATE(1970,1,1))</f>
        <v>40265.208333333336</v>
      </c>
      <c r="O460" s="18">
        <f t="shared" si="15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s="18">
        <f>(((L461/60)/60)/24+DATE(1970,1,1))</f>
        <v>42001.25</v>
      </c>
      <c r="O461" s="18">
        <f t="shared" si="15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s="18">
        <f>(((L462/60)/60)/24+DATE(1970,1,1))</f>
        <v>40399.208333333336</v>
      </c>
      <c r="O462" s="18">
        <f t="shared" si="15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s="18">
        <f>(((L463/60)/60)/24+DATE(1970,1,1))</f>
        <v>41757.208333333336</v>
      </c>
      <c r="O463" s="18">
        <f t="shared" si="15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s="18">
        <f>(((L464/60)/60)/24+DATE(1970,1,1))</f>
        <v>41304.25</v>
      </c>
      <c r="O464" s="18">
        <f t="shared" si="15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s="18">
        <f>(((L465/60)/60)/24+DATE(1970,1,1))</f>
        <v>41639.25</v>
      </c>
      <c r="O465" s="18">
        <f t="shared" si="15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s="18">
        <f>(((L466/60)/60)/24+DATE(1970,1,1))</f>
        <v>43142.25</v>
      </c>
      <c r="O466" s="18">
        <f t="shared" si="15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s="18">
        <f>(((L467/60)/60)/24+DATE(1970,1,1))</f>
        <v>43127.25</v>
      </c>
      <c r="O467" s="18">
        <f t="shared" si="15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s="18">
        <f>(((L468/60)/60)/24+DATE(1970,1,1))</f>
        <v>41409.208333333336</v>
      </c>
      <c r="O468" s="18">
        <f t="shared" si="15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s="18">
        <f>(((L469/60)/60)/24+DATE(1970,1,1))</f>
        <v>42331.25</v>
      </c>
      <c r="O469" s="18">
        <f t="shared" si="15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s="18">
        <f>(((L470/60)/60)/24+DATE(1970,1,1))</f>
        <v>43569.208333333328</v>
      </c>
      <c r="O470" s="18">
        <f t="shared" si="15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s="18">
        <f>(((L471/60)/60)/24+DATE(1970,1,1))</f>
        <v>42142.208333333328</v>
      </c>
      <c r="O471" s="18">
        <f t="shared" si="15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s="18">
        <f>(((L472/60)/60)/24+DATE(1970,1,1))</f>
        <v>42716.25</v>
      </c>
      <c r="O472" s="18">
        <f t="shared" si="15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s="18">
        <f>(((L473/60)/60)/24+DATE(1970,1,1))</f>
        <v>41031.208333333336</v>
      </c>
      <c r="O473" s="18">
        <f t="shared" si="15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s="18">
        <f>(((L474/60)/60)/24+DATE(1970,1,1))</f>
        <v>43535.208333333328</v>
      </c>
      <c r="O474" s="18">
        <f t="shared" si="15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s="18">
        <f>(((L475/60)/60)/24+DATE(1970,1,1))</f>
        <v>43277.208333333328</v>
      </c>
      <c r="O475" s="18">
        <f t="shared" si="15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s="18">
        <f>(((L476/60)/60)/24+DATE(1970,1,1))</f>
        <v>41989.25</v>
      </c>
      <c r="O476" s="18">
        <f t="shared" si="15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s="18">
        <f>(((L477/60)/60)/24+DATE(1970,1,1))</f>
        <v>41450.208333333336</v>
      </c>
      <c r="O477" s="18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s="18">
        <f>(((L478/60)/60)/24+DATE(1970,1,1))</f>
        <v>43322.208333333328</v>
      </c>
      <c r="O478" s="18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s="18">
        <f>(((L479/60)/60)/24+DATE(1970,1,1))</f>
        <v>40720.208333333336</v>
      </c>
      <c r="O479" s="18">
        <f t="shared" si="15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s="18">
        <f>(((L480/60)/60)/24+DATE(1970,1,1))</f>
        <v>42072.208333333328</v>
      </c>
      <c r="O480" s="18">
        <f t="shared" si="15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s="18">
        <f>(((L481/60)/60)/24+DATE(1970,1,1))</f>
        <v>42945.208333333328</v>
      </c>
      <c r="O481" s="18">
        <f t="shared" si="15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s="18">
        <f>(((L482/60)/60)/24+DATE(1970,1,1))</f>
        <v>40248.25</v>
      </c>
      <c r="O482" s="18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s="18">
        <f>(((L483/60)/60)/24+DATE(1970,1,1))</f>
        <v>41913.208333333336</v>
      </c>
      <c r="O483" s="18">
        <f t="shared" si="15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s="18">
        <f>(((L484/60)/60)/24+DATE(1970,1,1))</f>
        <v>40963.25</v>
      </c>
      <c r="O484" s="18">
        <f t="shared" si="15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s="18">
        <f>(((L485/60)/60)/24+DATE(1970,1,1))</f>
        <v>43811.25</v>
      </c>
      <c r="O485" s="18">
        <f t="shared" si="15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s="18">
        <f>(((L486/60)/60)/24+DATE(1970,1,1))</f>
        <v>41855.208333333336</v>
      </c>
      <c r="O486" s="18">
        <f t="shared" si="15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s="18">
        <f>(((L487/60)/60)/24+DATE(1970,1,1))</f>
        <v>43626.208333333328</v>
      </c>
      <c r="O487" s="18">
        <f t="shared" si="15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s="18">
        <f>(((L488/60)/60)/24+DATE(1970,1,1))</f>
        <v>43168.25</v>
      </c>
      <c r="O488" s="18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s="18">
        <f>(((L489/60)/60)/24+DATE(1970,1,1))</f>
        <v>42845.208333333328</v>
      </c>
      <c r="O489" s="18">
        <f t="shared" si="15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s="18">
        <f>(((L490/60)/60)/24+DATE(1970,1,1))</f>
        <v>42403.25</v>
      </c>
      <c r="O490" s="18">
        <f t="shared" si="15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s="18">
        <f>(((L491/60)/60)/24+DATE(1970,1,1))</f>
        <v>40406.208333333336</v>
      </c>
      <c r="O491" s="18">
        <f t="shared" si="15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s="18">
        <f>(((L492/60)/60)/24+DATE(1970,1,1))</f>
        <v>43786.25</v>
      </c>
      <c r="O492" s="18">
        <f t="shared" si="15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s="18">
        <f>(((L493/60)/60)/24+DATE(1970,1,1))</f>
        <v>41456.208333333336</v>
      </c>
      <c r="O493" s="18">
        <f t="shared" si="15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s="18">
        <f>(((L494/60)/60)/24+DATE(1970,1,1))</f>
        <v>40336.208333333336</v>
      </c>
      <c r="O494" s="18">
        <f t="shared" si="15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s="18">
        <f>(((L495/60)/60)/24+DATE(1970,1,1))</f>
        <v>43645.208333333328</v>
      </c>
      <c r="O495" s="18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s="18">
        <f>(((L496/60)/60)/24+DATE(1970,1,1))</f>
        <v>40990.208333333336</v>
      </c>
      <c r="O496" s="18">
        <f t="shared" si="15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s="18">
        <f>(((L497/60)/60)/24+DATE(1970,1,1))</f>
        <v>41800.208333333336</v>
      </c>
      <c r="O497" s="18">
        <f t="shared" si="15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s="18">
        <f>(((L498/60)/60)/24+DATE(1970,1,1))</f>
        <v>42876.208333333328</v>
      </c>
      <c r="O498" s="18">
        <f t="shared" si="15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s="18">
        <f>(((L499/60)/60)/24+DATE(1970,1,1))</f>
        <v>42724.25</v>
      </c>
      <c r="O499" s="18">
        <f t="shared" si="15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s="18">
        <f>(((L500/60)/60)/24+DATE(1970,1,1))</f>
        <v>42005.25</v>
      </c>
      <c r="O500" s="18">
        <f t="shared" si="15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s="18">
        <f>(((L501/60)/60)/24+DATE(1970,1,1))</f>
        <v>42444.208333333328</v>
      </c>
      <c r="O501" s="18">
        <f t="shared" si="15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s="18">
        <f>(((L502/60)/60)/24+DATE(1970,1,1))</f>
        <v>41395.208333333336</v>
      </c>
      <c r="O502" s="18">
        <f t="shared" si="15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s="18">
        <f>(((L503/60)/60)/24+DATE(1970,1,1))</f>
        <v>41345.208333333336</v>
      </c>
      <c r="O503" s="18">
        <f t="shared" si="15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s="18">
        <f>(((L504/60)/60)/24+DATE(1970,1,1))</f>
        <v>41117.208333333336</v>
      </c>
      <c r="O504" s="18">
        <f t="shared" si="15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s="18">
        <f>(((L505/60)/60)/24+DATE(1970,1,1))</f>
        <v>42186.208333333328</v>
      </c>
      <c r="O505" s="18">
        <f t="shared" si="15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s="18">
        <f>(((L506/60)/60)/24+DATE(1970,1,1))</f>
        <v>42142.208333333328</v>
      </c>
      <c r="O506" s="18">
        <f t="shared" si="15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s="18">
        <f>(((L507/60)/60)/24+DATE(1970,1,1))</f>
        <v>41341.25</v>
      </c>
      <c r="O507" s="18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s="18">
        <f>(((L508/60)/60)/24+DATE(1970,1,1))</f>
        <v>43062.25</v>
      </c>
      <c r="O508" s="18">
        <f t="shared" si="15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s="18">
        <f>(((L509/60)/60)/24+DATE(1970,1,1))</f>
        <v>41373.208333333336</v>
      </c>
      <c r="O509" s="18">
        <f t="shared" si="15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s="18">
        <f>(((L510/60)/60)/24+DATE(1970,1,1))</f>
        <v>43310.208333333328</v>
      </c>
      <c r="O510" s="18">
        <f t="shared" si="15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s="18">
        <f>(((L511/60)/60)/24+DATE(1970,1,1))</f>
        <v>41034.208333333336</v>
      </c>
      <c r="O511" s="18">
        <f t="shared" si="15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s="18">
        <f>(((L512/60)/60)/24+DATE(1970,1,1))</f>
        <v>43251.208333333328</v>
      </c>
      <c r="O512" s="18">
        <f t="shared" si="15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s="18">
        <f>(((L513/60)/60)/24+DATE(1970,1,1))</f>
        <v>43671.208333333328</v>
      </c>
      <c r="O513" s="18">
        <f t="shared" si="15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16">ROUND(((E514/D514)*100),0)</f>
        <v>139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s="18">
        <f>(((L514/60)/60)/24+DATE(1970,1,1))</f>
        <v>41825.208333333336</v>
      </c>
      <c r="O514" s="18">
        <f t="shared" si="15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16"/>
        <v>39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s="18">
        <f>(((L515/60)/60)/24+DATE(1970,1,1))</f>
        <v>40430.208333333336</v>
      </c>
      <c r="O515" s="18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s="18">
        <f>(((L516/60)/60)/24+DATE(1970,1,1))</f>
        <v>41614.25</v>
      </c>
      <c r="O516" s="18">
        <f t="shared" si="17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s="18">
        <f>(((L517/60)/60)/24+DATE(1970,1,1))</f>
        <v>40900.25</v>
      </c>
      <c r="O517" s="18">
        <f t="shared" si="17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s="18">
        <f>(((L518/60)/60)/24+DATE(1970,1,1))</f>
        <v>40396.208333333336</v>
      </c>
      <c r="O518" s="18">
        <f t="shared" si="17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s="18">
        <f>(((L519/60)/60)/24+DATE(1970,1,1))</f>
        <v>42860.208333333328</v>
      </c>
      <c r="O519" s="18">
        <f t="shared" si="17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s="18">
        <f>(((L520/60)/60)/24+DATE(1970,1,1))</f>
        <v>43154.25</v>
      </c>
      <c r="O520" s="18">
        <f t="shared" si="17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s="18">
        <f>(((L521/60)/60)/24+DATE(1970,1,1))</f>
        <v>42012.25</v>
      </c>
      <c r="O521" s="18">
        <f t="shared" si="17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s="18">
        <f>(((L522/60)/60)/24+DATE(1970,1,1))</f>
        <v>43574.208333333328</v>
      </c>
      <c r="O522" s="18">
        <f t="shared" si="17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s="18">
        <f>(((L523/60)/60)/24+DATE(1970,1,1))</f>
        <v>42605.208333333328</v>
      </c>
      <c r="O523" s="18">
        <f t="shared" si="17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s="18">
        <f>(((L524/60)/60)/24+DATE(1970,1,1))</f>
        <v>41093.208333333336</v>
      </c>
      <c r="O524" s="18">
        <f t="shared" si="17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s="18">
        <f>(((L525/60)/60)/24+DATE(1970,1,1))</f>
        <v>40241.25</v>
      </c>
      <c r="O525" s="18">
        <f t="shared" si="17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s="18">
        <f>(((L526/60)/60)/24+DATE(1970,1,1))</f>
        <v>40294.208333333336</v>
      </c>
      <c r="O526" s="18">
        <f t="shared" si="17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s="18">
        <f>(((L527/60)/60)/24+DATE(1970,1,1))</f>
        <v>40505.25</v>
      </c>
      <c r="O527" s="18">
        <f t="shared" si="17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s="18">
        <f>(((L528/60)/60)/24+DATE(1970,1,1))</f>
        <v>42364.25</v>
      </c>
      <c r="O528" s="18">
        <f t="shared" si="17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s="18">
        <f>(((L529/60)/60)/24+DATE(1970,1,1))</f>
        <v>42405.25</v>
      </c>
      <c r="O529" s="18">
        <f t="shared" si="17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s="18">
        <f>(((L530/60)/60)/24+DATE(1970,1,1))</f>
        <v>41601.25</v>
      </c>
      <c r="O530" s="18">
        <f t="shared" si="17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s="18">
        <f>(((L531/60)/60)/24+DATE(1970,1,1))</f>
        <v>41769.208333333336</v>
      </c>
      <c r="O531" s="18">
        <f t="shared" si="17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s="18">
        <f>(((L532/60)/60)/24+DATE(1970,1,1))</f>
        <v>40421.208333333336</v>
      </c>
      <c r="O532" s="18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s="18">
        <f>(((L533/60)/60)/24+DATE(1970,1,1))</f>
        <v>41589.25</v>
      </c>
      <c r="O533" s="18">
        <f t="shared" si="17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s="18">
        <f>(((L534/60)/60)/24+DATE(1970,1,1))</f>
        <v>43125.25</v>
      </c>
      <c r="O534" s="18">
        <f t="shared" si="17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s="18">
        <f>(((L535/60)/60)/24+DATE(1970,1,1))</f>
        <v>41479.208333333336</v>
      </c>
      <c r="O535" s="18">
        <f t="shared" si="17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s="18">
        <f>(((L536/60)/60)/24+DATE(1970,1,1))</f>
        <v>43329.208333333328</v>
      </c>
      <c r="O536" s="18">
        <f t="shared" si="17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8">
        <f>(((L537/60)/60)/24+DATE(1970,1,1))</f>
        <v>43259.208333333328</v>
      </c>
      <c r="O537" s="18">
        <f t="shared" si="17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8">
        <f>(((L538/60)/60)/24+DATE(1970,1,1))</f>
        <v>40414.208333333336</v>
      </c>
      <c r="O538" s="18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s="18">
        <f>(((L539/60)/60)/24+DATE(1970,1,1))</f>
        <v>43342.208333333328</v>
      </c>
      <c r="O539" s="18">
        <f t="shared" si="17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s="18">
        <f>(((L540/60)/60)/24+DATE(1970,1,1))</f>
        <v>41539.208333333336</v>
      </c>
      <c r="O540" s="18">
        <f t="shared" si="17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s="18">
        <f>(((L541/60)/60)/24+DATE(1970,1,1))</f>
        <v>43647.208333333328</v>
      </c>
      <c r="O541" s="18">
        <f t="shared" si="17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s="18">
        <f>(((L542/60)/60)/24+DATE(1970,1,1))</f>
        <v>43225.208333333328</v>
      </c>
      <c r="O542" s="18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8">
        <f>(((L543/60)/60)/24+DATE(1970,1,1))</f>
        <v>42165.208333333328</v>
      </c>
      <c r="O543" s="18">
        <f t="shared" si="17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s="18">
        <f>(((L544/60)/60)/24+DATE(1970,1,1))</f>
        <v>42391.25</v>
      </c>
      <c r="O544" s="18">
        <f t="shared" si="17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s="18">
        <f>(((L545/60)/60)/24+DATE(1970,1,1))</f>
        <v>41528.208333333336</v>
      </c>
      <c r="O545" s="18">
        <f t="shared" si="17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s="18">
        <f>(((L546/60)/60)/24+DATE(1970,1,1))</f>
        <v>42377.25</v>
      </c>
      <c r="O546" s="18">
        <f t="shared" si="17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s="18">
        <f>(((L547/60)/60)/24+DATE(1970,1,1))</f>
        <v>43824.25</v>
      </c>
      <c r="O547" s="18">
        <f t="shared" si="17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s="18">
        <f>(((L548/60)/60)/24+DATE(1970,1,1))</f>
        <v>43360.208333333328</v>
      </c>
      <c r="O548" s="18">
        <f t="shared" si="17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s="18">
        <f>(((L549/60)/60)/24+DATE(1970,1,1))</f>
        <v>42029.25</v>
      </c>
      <c r="O549" s="18">
        <f t="shared" si="17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s="18">
        <f>(((L550/60)/60)/24+DATE(1970,1,1))</f>
        <v>42461.208333333328</v>
      </c>
      <c r="O550" s="18">
        <f t="shared" si="17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s="18">
        <f>(((L551/60)/60)/24+DATE(1970,1,1))</f>
        <v>41422.208333333336</v>
      </c>
      <c r="O551" s="18">
        <f t="shared" si="17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s="18">
        <f>(((L552/60)/60)/24+DATE(1970,1,1))</f>
        <v>40968.25</v>
      </c>
      <c r="O552" s="18">
        <f t="shared" si="17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s="18">
        <f>(((L553/60)/60)/24+DATE(1970,1,1))</f>
        <v>41993.25</v>
      </c>
      <c r="O553" s="18">
        <f t="shared" si="17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s="18">
        <f>(((L554/60)/60)/24+DATE(1970,1,1))</f>
        <v>42700.25</v>
      </c>
      <c r="O554" s="18">
        <f t="shared" si="17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s="18">
        <f>(((L555/60)/60)/24+DATE(1970,1,1))</f>
        <v>40545.25</v>
      </c>
      <c r="O555" s="18">
        <f t="shared" si="17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s="18">
        <f>(((L556/60)/60)/24+DATE(1970,1,1))</f>
        <v>42723.25</v>
      </c>
      <c r="O556" s="18">
        <f t="shared" si="17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s="18">
        <f>(((L557/60)/60)/24+DATE(1970,1,1))</f>
        <v>41731.208333333336</v>
      </c>
      <c r="O557" s="18">
        <f t="shared" si="17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s="18">
        <f>(((L558/60)/60)/24+DATE(1970,1,1))</f>
        <v>40792.208333333336</v>
      </c>
      <c r="O558" s="18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s="18">
        <f>(((L559/60)/60)/24+DATE(1970,1,1))</f>
        <v>42279.208333333328</v>
      </c>
      <c r="O559" s="18">
        <f t="shared" si="17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s="18">
        <f>(((L560/60)/60)/24+DATE(1970,1,1))</f>
        <v>42424.25</v>
      </c>
      <c r="O560" s="18">
        <f t="shared" si="17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s="18">
        <f>(((L561/60)/60)/24+DATE(1970,1,1))</f>
        <v>42584.208333333328</v>
      </c>
      <c r="O561" s="18">
        <f t="shared" si="17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s="18">
        <f>(((L562/60)/60)/24+DATE(1970,1,1))</f>
        <v>40865.25</v>
      </c>
      <c r="O562" s="18">
        <f t="shared" si="17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s="18">
        <f>(((L563/60)/60)/24+DATE(1970,1,1))</f>
        <v>40833.208333333336</v>
      </c>
      <c r="O563" s="18">
        <f t="shared" si="17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s="18">
        <f>(((L564/60)/60)/24+DATE(1970,1,1))</f>
        <v>43536.208333333328</v>
      </c>
      <c r="O564" s="18">
        <f t="shared" si="17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s="18">
        <f>(((L565/60)/60)/24+DATE(1970,1,1))</f>
        <v>43417.25</v>
      </c>
      <c r="O565" s="18">
        <f t="shared" si="17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s="18">
        <f>(((L566/60)/60)/24+DATE(1970,1,1))</f>
        <v>42078.208333333328</v>
      </c>
      <c r="O566" s="18">
        <f t="shared" si="17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s="18">
        <f>(((L567/60)/60)/24+DATE(1970,1,1))</f>
        <v>40862.25</v>
      </c>
      <c r="O567" s="18">
        <f t="shared" si="17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s="18">
        <f>(((L568/60)/60)/24+DATE(1970,1,1))</f>
        <v>42424.25</v>
      </c>
      <c r="O568" s="18">
        <f t="shared" si="17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s="18">
        <f>(((L569/60)/60)/24+DATE(1970,1,1))</f>
        <v>41830.208333333336</v>
      </c>
      <c r="O569" s="18">
        <f t="shared" si="17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s="18">
        <f>(((L570/60)/60)/24+DATE(1970,1,1))</f>
        <v>40374.208333333336</v>
      </c>
      <c r="O570" s="18">
        <f t="shared" si="17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8">
        <f>(((L571/60)/60)/24+DATE(1970,1,1))</f>
        <v>40554.25</v>
      </c>
      <c r="O571" s="18">
        <f t="shared" si="17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s="18">
        <f>(((L572/60)/60)/24+DATE(1970,1,1))</f>
        <v>41993.25</v>
      </c>
      <c r="O572" s="18">
        <f t="shared" si="17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s="18">
        <f>(((L573/60)/60)/24+DATE(1970,1,1))</f>
        <v>42174.208333333328</v>
      </c>
      <c r="O573" s="18">
        <f t="shared" si="17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s="18">
        <f>(((L574/60)/60)/24+DATE(1970,1,1))</f>
        <v>42275.208333333328</v>
      </c>
      <c r="O574" s="18">
        <f t="shared" si="17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s="18">
        <f>(((L575/60)/60)/24+DATE(1970,1,1))</f>
        <v>41761.208333333336</v>
      </c>
      <c r="O575" s="18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s="18">
        <f>(((L576/60)/60)/24+DATE(1970,1,1))</f>
        <v>43806.25</v>
      </c>
      <c r="O576" s="18">
        <f t="shared" si="17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s="18">
        <f>(((L577/60)/60)/24+DATE(1970,1,1))</f>
        <v>41779.208333333336</v>
      </c>
      <c r="O577" s="18">
        <f t="shared" si="17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18">ROUND(((E578/D578)*100),0)</f>
        <v>65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s="18">
        <f>(((L578/60)/60)/24+DATE(1970,1,1))</f>
        <v>43040.208333333328</v>
      </c>
      <c r="O578" s="18">
        <f t="shared" si="17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18"/>
        <v>19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s="18">
        <f>(((L579/60)/60)/24+DATE(1970,1,1))</f>
        <v>40613.25</v>
      </c>
      <c r="O579" s="18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s="18">
        <f>(((L580/60)/60)/24+DATE(1970,1,1))</f>
        <v>40878.25</v>
      </c>
      <c r="O580" s="18">
        <f t="shared" si="1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s="18">
        <f>(((L581/60)/60)/24+DATE(1970,1,1))</f>
        <v>40762.208333333336</v>
      </c>
      <c r="O581" s="18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s="18">
        <f>(((L582/60)/60)/24+DATE(1970,1,1))</f>
        <v>41696.25</v>
      </c>
      <c r="O582" s="18">
        <f t="shared" si="1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s="18">
        <f>(((L583/60)/60)/24+DATE(1970,1,1))</f>
        <v>40662.208333333336</v>
      </c>
      <c r="O583" s="18">
        <f t="shared" si="1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s="18">
        <f>(((L584/60)/60)/24+DATE(1970,1,1))</f>
        <v>42165.208333333328</v>
      </c>
      <c r="O584" s="18">
        <f t="shared" si="1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s="18">
        <f>(((L585/60)/60)/24+DATE(1970,1,1))</f>
        <v>40959.25</v>
      </c>
      <c r="O585" s="18">
        <f t="shared" si="1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s="18">
        <f>(((L586/60)/60)/24+DATE(1970,1,1))</f>
        <v>41024.208333333336</v>
      </c>
      <c r="O586" s="18">
        <f t="shared" si="1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s="18">
        <f>(((L587/60)/60)/24+DATE(1970,1,1))</f>
        <v>40255.208333333336</v>
      </c>
      <c r="O587" s="18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s="18">
        <f>(((L588/60)/60)/24+DATE(1970,1,1))</f>
        <v>40499.25</v>
      </c>
      <c r="O588" s="18">
        <f t="shared" si="1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s="18">
        <f>(((L589/60)/60)/24+DATE(1970,1,1))</f>
        <v>43484.25</v>
      </c>
      <c r="O589" s="18">
        <f t="shared" si="1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s="18">
        <f>(((L590/60)/60)/24+DATE(1970,1,1))</f>
        <v>40262.208333333336</v>
      </c>
      <c r="O590" s="18">
        <f t="shared" si="1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s="18">
        <f>(((L591/60)/60)/24+DATE(1970,1,1))</f>
        <v>42190.208333333328</v>
      </c>
      <c r="O591" s="18">
        <f t="shared" si="1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s="18">
        <f>(((L592/60)/60)/24+DATE(1970,1,1))</f>
        <v>41994.25</v>
      </c>
      <c r="O592" s="18">
        <f t="shared" si="1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s="18">
        <f>(((L593/60)/60)/24+DATE(1970,1,1))</f>
        <v>40373.208333333336</v>
      </c>
      <c r="O593" s="18">
        <f t="shared" si="1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s="18">
        <f>(((L594/60)/60)/24+DATE(1970,1,1))</f>
        <v>41789.208333333336</v>
      </c>
      <c r="O594" s="18">
        <f t="shared" si="1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s="18">
        <f>(((L595/60)/60)/24+DATE(1970,1,1))</f>
        <v>41724.208333333336</v>
      </c>
      <c r="O595" s="18">
        <f t="shared" si="1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s="18">
        <f>(((L596/60)/60)/24+DATE(1970,1,1))</f>
        <v>42548.208333333328</v>
      </c>
      <c r="O596" s="18">
        <f t="shared" si="1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s="18">
        <f>(((L597/60)/60)/24+DATE(1970,1,1))</f>
        <v>40253.208333333336</v>
      </c>
      <c r="O597" s="18">
        <f t="shared" si="1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s="18">
        <f>(((L598/60)/60)/24+DATE(1970,1,1))</f>
        <v>42434.25</v>
      </c>
      <c r="O598" s="18">
        <f t="shared" si="1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s="18">
        <f>(((L599/60)/60)/24+DATE(1970,1,1))</f>
        <v>43786.25</v>
      </c>
      <c r="O599" s="18">
        <f t="shared" si="1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8">
        <f>(((L600/60)/60)/24+DATE(1970,1,1))</f>
        <v>40344.208333333336</v>
      </c>
      <c r="O600" s="18">
        <f t="shared" si="1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s="18">
        <f>(((L601/60)/60)/24+DATE(1970,1,1))</f>
        <v>42047.25</v>
      </c>
      <c r="O601" s="18">
        <f t="shared" si="1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s="18">
        <f>(((L602/60)/60)/24+DATE(1970,1,1))</f>
        <v>41485.208333333336</v>
      </c>
      <c r="O602" s="18">
        <f t="shared" si="1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s="18">
        <f>(((L603/60)/60)/24+DATE(1970,1,1))</f>
        <v>41789.208333333336</v>
      </c>
      <c r="O603" s="18">
        <f t="shared" si="1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s="18">
        <f>(((L604/60)/60)/24+DATE(1970,1,1))</f>
        <v>42160.208333333328</v>
      </c>
      <c r="O604" s="18">
        <f t="shared" si="1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s="18">
        <f>(((L605/60)/60)/24+DATE(1970,1,1))</f>
        <v>43573.208333333328</v>
      </c>
      <c r="O605" s="18">
        <f t="shared" si="1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s="18">
        <f>(((L606/60)/60)/24+DATE(1970,1,1))</f>
        <v>40565.25</v>
      </c>
      <c r="O606" s="18">
        <f t="shared" si="1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s="18">
        <f>(((L607/60)/60)/24+DATE(1970,1,1))</f>
        <v>42280.208333333328</v>
      </c>
      <c r="O607" s="18">
        <f t="shared" si="1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s="18">
        <f>(((L608/60)/60)/24+DATE(1970,1,1))</f>
        <v>42436.25</v>
      </c>
      <c r="O608" s="18">
        <f t="shared" si="1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s="18">
        <f>(((L609/60)/60)/24+DATE(1970,1,1))</f>
        <v>41721.208333333336</v>
      </c>
      <c r="O609" s="18">
        <f t="shared" si="1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s="18">
        <f>(((L610/60)/60)/24+DATE(1970,1,1))</f>
        <v>43530.25</v>
      </c>
      <c r="O610" s="18">
        <f t="shared" si="1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s="18">
        <f>(((L611/60)/60)/24+DATE(1970,1,1))</f>
        <v>43481.25</v>
      </c>
      <c r="O611" s="18">
        <f t="shared" si="1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s="18">
        <f>(((L612/60)/60)/24+DATE(1970,1,1))</f>
        <v>41259.25</v>
      </c>
      <c r="O612" s="18">
        <f t="shared" si="1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s="18">
        <f>(((L613/60)/60)/24+DATE(1970,1,1))</f>
        <v>41480.208333333336</v>
      </c>
      <c r="O613" s="18">
        <f t="shared" si="1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s="18">
        <f>(((L614/60)/60)/24+DATE(1970,1,1))</f>
        <v>40474.208333333336</v>
      </c>
      <c r="O614" s="18">
        <f t="shared" si="1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s="18">
        <f>(((L615/60)/60)/24+DATE(1970,1,1))</f>
        <v>42973.208333333328</v>
      </c>
      <c r="O615" s="18">
        <f t="shared" si="1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s="18">
        <f>(((L616/60)/60)/24+DATE(1970,1,1))</f>
        <v>42746.25</v>
      </c>
      <c r="O616" s="18">
        <f t="shared" si="1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8">
        <f>(((L617/60)/60)/24+DATE(1970,1,1))</f>
        <v>42489.208333333328</v>
      </c>
      <c r="O617" s="18">
        <f t="shared" si="1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s="18">
        <f>(((L618/60)/60)/24+DATE(1970,1,1))</f>
        <v>41537.208333333336</v>
      </c>
      <c r="O618" s="18">
        <f t="shared" si="1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s="18">
        <f>(((L619/60)/60)/24+DATE(1970,1,1))</f>
        <v>41794.208333333336</v>
      </c>
      <c r="O619" s="18">
        <f t="shared" si="1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s="18">
        <f>(((L620/60)/60)/24+DATE(1970,1,1))</f>
        <v>41396.208333333336</v>
      </c>
      <c r="O620" s="18">
        <f t="shared" si="1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s="18">
        <f>(((L621/60)/60)/24+DATE(1970,1,1))</f>
        <v>40669.208333333336</v>
      </c>
      <c r="O621" s="18">
        <f t="shared" si="1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s="18">
        <f>(((L622/60)/60)/24+DATE(1970,1,1))</f>
        <v>42559.208333333328</v>
      </c>
      <c r="O622" s="18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s="18">
        <f>(((L623/60)/60)/24+DATE(1970,1,1))</f>
        <v>42626.208333333328</v>
      </c>
      <c r="O623" s="18">
        <f t="shared" si="1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s="18">
        <f>(((L624/60)/60)/24+DATE(1970,1,1))</f>
        <v>43205.208333333328</v>
      </c>
      <c r="O624" s="18">
        <f t="shared" si="1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s="18">
        <f>(((L625/60)/60)/24+DATE(1970,1,1))</f>
        <v>42201.208333333328</v>
      </c>
      <c r="O625" s="18">
        <f t="shared" si="1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s="18">
        <f>(((L626/60)/60)/24+DATE(1970,1,1))</f>
        <v>42029.25</v>
      </c>
      <c r="O626" s="18">
        <f t="shared" si="1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s="18">
        <f>(((L627/60)/60)/24+DATE(1970,1,1))</f>
        <v>43857.25</v>
      </c>
      <c r="O627" s="18">
        <f t="shared" si="1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s="18">
        <f>(((L628/60)/60)/24+DATE(1970,1,1))</f>
        <v>40449.208333333336</v>
      </c>
      <c r="O628" s="18">
        <f t="shared" si="1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s="18">
        <f>(((L629/60)/60)/24+DATE(1970,1,1))</f>
        <v>40345.208333333336</v>
      </c>
      <c r="O629" s="18">
        <f t="shared" si="1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s="18">
        <f>(((L630/60)/60)/24+DATE(1970,1,1))</f>
        <v>40455.208333333336</v>
      </c>
      <c r="O630" s="18">
        <f t="shared" si="1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s="18">
        <f>(((L631/60)/60)/24+DATE(1970,1,1))</f>
        <v>42557.208333333328</v>
      </c>
      <c r="O631" s="18">
        <f t="shared" si="1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s="18">
        <f>(((L632/60)/60)/24+DATE(1970,1,1))</f>
        <v>43586.208333333328</v>
      </c>
      <c r="O632" s="18">
        <f t="shared" si="1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s="18">
        <f>(((L633/60)/60)/24+DATE(1970,1,1))</f>
        <v>43550.208333333328</v>
      </c>
      <c r="O633" s="18">
        <f t="shared" si="1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s="18">
        <f>(((L634/60)/60)/24+DATE(1970,1,1))</f>
        <v>41945.208333333336</v>
      </c>
      <c r="O634" s="18">
        <f t="shared" si="1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s="18">
        <f>(((L635/60)/60)/24+DATE(1970,1,1))</f>
        <v>42315.25</v>
      </c>
      <c r="O635" s="18">
        <f t="shared" si="1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s="18">
        <f>(((L636/60)/60)/24+DATE(1970,1,1))</f>
        <v>42819.208333333328</v>
      </c>
      <c r="O636" s="18">
        <f t="shared" si="1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s="18">
        <f>(((L637/60)/60)/24+DATE(1970,1,1))</f>
        <v>41314.25</v>
      </c>
      <c r="O637" s="18">
        <f t="shared" si="1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s="18">
        <f>(((L638/60)/60)/24+DATE(1970,1,1))</f>
        <v>40926.25</v>
      </c>
      <c r="O638" s="18">
        <f t="shared" si="1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s="18">
        <f>(((L639/60)/60)/24+DATE(1970,1,1))</f>
        <v>42688.25</v>
      </c>
      <c r="O639" s="18">
        <f t="shared" si="1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s="18">
        <f>(((L640/60)/60)/24+DATE(1970,1,1))</f>
        <v>40386.208333333336</v>
      </c>
      <c r="O640" s="18">
        <f t="shared" si="1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s="18">
        <f>(((L641/60)/60)/24+DATE(1970,1,1))</f>
        <v>43309.208333333328</v>
      </c>
      <c r="O641" s="18">
        <f t="shared" si="1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20">ROUND(((E642/D642)*100),0)</f>
        <v>17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s="18">
        <f>(((L642/60)/60)/24+DATE(1970,1,1))</f>
        <v>42387.25</v>
      </c>
      <c r="O642" s="18">
        <f t="shared" si="1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20"/>
        <v>120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s="18">
        <f>(((L643/60)/60)/24+DATE(1970,1,1))</f>
        <v>42786.25</v>
      </c>
      <c r="O643" s="18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s="18">
        <f>(((L644/60)/60)/24+DATE(1970,1,1))</f>
        <v>43451.25</v>
      </c>
      <c r="O644" s="18">
        <f t="shared" si="2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s="18">
        <f>(((L645/60)/60)/24+DATE(1970,1,1))</f>
        <v>42795.25</v>
      </c>
      <c r="O645" s="18">
        <f t="shared" si="2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s="18">
        <f>(((L646/60)/60)/24+DATE(1970,1,1))</f>
        <v>43452.25</v>
      </c>
      <c r="O646" s="18">
        <f t="shared" si="2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s="18">
        <f>(((L647/60)/60)/24+DATE(1970,1,1))</f>
        <v>43369.208333333328</v>
      </c>
      <c r="O647" s="18">
        <f t="shared" si="2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s="18">
        <f>(((L648/60)/60)/24+DATE(1970,1,1))</f>
        <v>41346.208333333336</v>
      </c>
      <c r="O648" s="18">
        <f t="shared" si="2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s="18">
        <f>(((L649/60)/60)/24+DATE(1970,1,1))</f>
        <v>43199.208333333328</v>
      </c>
      <c r="O649" s="18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s="18">
        <f>(((L650/60)/60)/24+DATE(1970,1,1))</f>
        <v>42922.208333333328</v>
      </c>
      <c r="O650" s="18">
        <f t="shared" si="2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s="18">
        <f>(((L651/60)/60)/24+DATE(1970,1,1))</f>
        <v>40471.208333333336</v>
      </c>
      <c r="O651" s="18">
        <f t="shared" si="2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s="18">
        <f>(((L652/60)/60)/24+DATE(1970,1,1))</f>
        <v>41828.208333333336</v>
      </c>
      <c r="O652" s="18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8">
        <f>(((L653/60)/60)/24+DATE(1970,1,1))</f>
        <v>41692.25</v>
      </c>
      <c r="O653" s="18">
        <f t="shared" si="2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s="18">
        <f>(((L654/60)/60)/24+DATE(1970,1,1))</f>
        <v>42587.208333333328</v>
      </c>
      <c r="O654" s="18">
        <f t="shared" si="2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s="18">
        <f>(((L655/60)/60)/24+DATE(1970,1,1))</f>
        <v>42468.208333333328</v>
      </c>
      <c r="O655" s="18">
        <f t="shared" si="2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s="18">
        <f>(((L656/60)/60)/24+DATE(1970,1,1))</f>
        <v>42240.208333333328</v>
      </c>
      <c r="O656" s="18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s="18">
        <f>(((L657/60)/60)/24+DATE(1970,1,1))</f>
        <v>42796.25</v>
      </c>
      <c r="O657" s="18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s="18">
        <f>(((L658/60)/60)/24+DATE(1970,1,1))</f>
        <v>43097.25</v>
      </c>
      <c r="O658" s="18">
        <f t="shared" si="2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s="18">
        <f>(((L659/60)/60)/24+DATE(1970,1,1))</f>
        <v>43096.25</v>
      </c>
      <c r="O659" s="18">
        <f t="shared" si="2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s="18">
        <f>(((L660/60)/60)/24+DATE(1970,1,1))</f>
        <v>42246.208333333328</v>
      </c>
      <c r="O660" s="18">
        <f t="shared" si="2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s="18">
        <f>(((L661/60)/60)/24+DATE(1970,1,1))</f>
        <v>40570.25</v>
      </c>
      <c r="O661" s="18">
        <f t="shared" si="2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s="18">
        <f>(((L662/60)/60)/24+DATE(1970,1,1))</f>
        <v>42237.208333333328</v>
      </c>
      <c r="O662" s="18">
        <f t="shared" si="2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s="18">
        <f>(((L663/60)/60)/24+DATE(1970,1,1))</f>
        <v>40996.208333333336</v>
      </c>
      <c r="O663" s="18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s="18">
        <f>(((L664/60)/60)/24+DATE(1970,1,1))</f>
        <v>43443.25</v>
      </c>
      <c r="O664" s="18">
        <f t="shared" si="2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s="18">
        <f>(((L665/60)/60)/24+DATE(1970,1,1))</f>
        <v>40458.208333333336</v>
      </c>
      <c r="O665" s="18">
        <f t="shared" si="2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s="18">
        <f>(((L666/60)/60)/24+DATE(1970,1,1))</f>
        <v>40959.25</v>
      </c>
      <c r="O666" s="18">
        <f t="shared" si="2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s="18">
        <f>(((L667/60)/60)/24+DATE(1970,1,1))</f>
        <v>40733.208333333336</v>
      </c>
      <c r="O667" s="18">
        <f t="shared" si="2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s="18">
        <f>(((L668/60)/60)/24+DATE(1970,1,1))</f>
        <v>41516.208333333336</v>
      </c>
      <c r="O668" s="18">
        <f t="shared" si="2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s="18">
        <f>(((L669/60)/60)/24+DATE(1970,1,1))</f>
        <v>41892.208333333336</v>
      </c>
      <c r="O669" s="18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s="18">
        <f>(((L670/60)/60)/24+DATE(1970,1,1))</f>
        <v>41122.208333333336</v>
      </c>
      <c r="O670" s="18">
        <f t="shared" si="2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8">
        <f>(((L671/60)/60)/24+DATE(1970,1,1))</f>
        <v>42912.208333333328</v>
      </c>
      <c r="O671" s="18">
        <f t="shared" si="2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s="18">
        <f>(((L672/60)/60)/24+DATE(1970,1,1))</f>
        <v>42425.25</v>
      </c>
      <c r="O672" s="18">
        <f t="shared" si="2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s="18">
        <f>(((L673/60)/60)/24+DATE(1970,1,1))</f>
        <v>40390.208333333336</v>
      </c>
      <c r="O673" s="18">
        <f t="shared" si="2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s="18">
        <f>(((L674/60)/60)/24+DATE(1970,1,1))</f>
        <v>43180.208333333328</v>
      </c>
      <c r="O674" s="18">
        <f t="shared" si="2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s="18">
        <f>(((L675/60)/60)/24+DATE(1970,1,1))</f>
        <v>42475.208333333328</v>
      </c>
      <c r="O675" s="18">
        <f t="shared" si="2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s="18">
        <f>(((L676/60)/60)/24+DATE(1970,1,1))</f>
        <v>40774.208333333336</v>
      </c>
      <c r="O676" s="18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s="18">
        <f>(((L677/60)/60)/24+DATE(1970,1,1))</f>
        <v>43719.208333333328</v>
      </c>
      <c r="O677" s="18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s="18">
        <f>(((L678/60)/60)/24+DATE(1970,1,1))</f>
        <v>41178.208333333336</v>
      </c>
      <c r="O678" s="18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s="18">
        <f>(((L679/60)/60)/24+DATE(1970,1,1))</f>
        <v>42561.208333333328</v>
      </c>
      <c r="O679" s="18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s="18">
        <f>(((L680/60)/60)/24+DATE(1970,1,1))</f>
        <v>43484.25</v>
      </c>
      <c r="O680" s="18">
        <f t="shared" si="2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s="18">
        <f>(((L681/60)/60)/24+DATE(1970,1,1))</f>
        <v>43756.208333333328</v>
      </c>
      <c r="O681" s="18">
        <f t="shared" si="2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s="18">
        <f>(((L682/60)/60)/24+DATE(1970,1,1))</f>
        <v>43813.25</v>
      </c>
      <c r="O682" s="18">
        <f t="shared" si="2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s="18">
        <f>(((L683/60)/60)/24+DATE(1970,1,1))</f>
        <v>40898.25</v>
      </c>
      <c r="O683" s="18">
        <f t="shared" si="2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s="18">
        <f>(((L684/60)/60)/24+DATE(1970,1,1))</f>
        <v>41619.25</v>
      </c>
      <c r="O684" s="18">
        <f t="shared" si="2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s="18">
        <f>(((L685/60)/60)/24+DATE(1970,1,1))</f>
        <v>43359.208333333328</v>
      </c>
      <c r="O685" s="18">
        <f t="shared" si="2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s="18">
        <f>(((L686/60)/60)/24+DATE(1970,1,1))</f>
        <v>40358.208333333336</v>
      </c>
      <c r="O686" s="18">
        <f t="shared" si="2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s="18">
        <f>(((L687/60)/60)/24+DATE(1970,1,1))</f>
        <v>42239.208333333328</v>
      </c>
      <c r="O687" s="18">
        <f t="shared" si="2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s="18">
        <f>(((L688/60)/60)/24+DATE(1970,1,1))</f>
        <v>43186.208333333328</v>
      </c>
      <c r="O688" s="18">
        <f t="shared" si="2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s="18">
        <f>(((L689/60)/60)/24+DATE(1970,1,1))</f>
        <v>42806.25</v>
      </c>
      <c r="O689" s="18">
        <f t="shared" si="2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s="18">
        <f>(((L690/60)/60)/24+DATE(1970,1,1))</f>
        <v>43475.25</v>
      </c>
      <c r="O690" s="18">
        <f t="shared" si="2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s="18">
        <f>(((L691/60)/60)/24+DATE(1970,1,1))</f>
        <v>41576.208333333336</v>
      </c>
      <c r="O691" s="18">
        <f t="shared" si="2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s="18">
        <f>(((L692/60)/60)/24+DATE(1970,1,1))</f>
        <v>40874.25</v>
      </c>
      <c r="O692" s="18">
        <f t="shared" si="2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s="18">
        <f>(((L693/60)/60)/24+DATE(1970,1,1))</f>
        <v>41185.208333333336</v>
      </c>
      <c r="O693" s="18">
        <f t="shared" si="2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s="18">
        <f>(((L694/60)/60)/24+DATE(1970,1,1))</f>
        <v>43655.208333333328</v>
      </c>
      <c r="O694" s="18">
        <f t="shared" si="2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s="18">
        <f>(((L695/60)/60)/24+DATE(1970,1,1))</f>
        <v>43025.208333333328</v>
      </c>
      <c r="O695" s="18">
        <f t="shared" si="2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s="18">
        <f>(((L696/60)/60)/24+DATE(1970,1,1))</f>
        <v>43066.25</v>
      </c>
      <c r="O696" s="18">
        <f t="shared" si="2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8">
        <f>(((L697/60)/60)/24+DATE(1970,1,1))</f>
        <v>42322.25</v>
      </c>
      <c r="O697" s="18">
        <f t="shared" si="2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s="18">
        <f>(((L698/60)/60)/24+DATE(1970,1,1))</f>
        <v>42114.208333333328</v>
      </c>
      <c r="O698" s="18">
        <f t="shared" si="2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s="18">
        <f>(((L699/60)/60)/24+DATE(1970,1,1))</f>
        <v>43190.208333333328</v>
      </c>
      <c r="O699" s="18">
        <f t="shared" si="2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s="18">
        <f>(((L700/60)/60)/24+DATE(1970,1,1))</f>
        <v>40871.25</v>
      </c>
      <c r="O700" s="18">
        <f t="shared" si="2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s="18">
        <f>(((L701/60)/60)/24+DATE(1970,1,1))</f>
        <v>43641.208333333328</v>
      </c>
      <c r="O701" s="18">
        <f t="shared" si="2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s="18">
        <f>(((L702/60)/60)/24+DATE(1970,1,1))</f>
        <v>40203.25</v>
      </c>
      <c r="O702" s="18">
        <f t="shared" si="2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s="18">
        <f>(((L703/60)/60)/24+DATE(1970,1,1))</f>
        <v>40629.208333333336</v>
      </c>
      <c r="O703" s="18">
        <f t="shared" si="2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s="18">
        <f>(((L704/60)/60)/24+DATE(1970,1,1))</f>
        <v>41477.208333333336</v>
      </c>
      <c r="O704" s="18">
        <f t="shared" si="2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s="18">
        <f>(((L705/60)/60)/24+DATE(1970,1,1))</f>
        <v>41020.208333333336</v>
      </c>
      <c r="O705" s="18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22">ROUND(((E706/D706)*100),0)</f>
        <v>123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s="18">
        <f>(((L706/60)/60)/24+DATE(1970,1,1))</f>
        <v>42555.208333333328</v>
      </c>
      <c r="O706" s="18">
        <f t="shared" si="2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22"/>
        <v>99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s="18">
        <f>(((L707/60)/60)/24+DATE(1970,1,1))</f>
        <v>41619.25</v>
      </c>
      <c r="O707" s="18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s="18">
        <f>(((L708/60)/60)/24+DATE(1970,1,1))</f>
        <v>43471.25</v>
      </c>
      <c r="O708" s="18">
        <f t="shared" si="23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s="18">
        <f>(((L709/60)/60)/24+DATE(1970,1,1))</f>
        <v>43442.25</v>
      </c>
      <c r="O709" s="18">
        <f t="shared" si="23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s="18">
        <f>(((L710/60)/60)/24+DATE(1970,1,1))</f>
        <v>42877.208333333328</v>
      </c>
      <c r="O710" s="18">
        <f t="shared" si="23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8">
        <f>(((L711/60)/60)/24+DATE(1970,1,1))</f>
        <v>41018.208333333336</v>
      </c>
      <c r="O711" s="18">
        <f t="shared" si="23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s="18">
        <f>(((L712/60)/60)/24+DATE(1970,1,1))</f>
        <v>43295.208333333328</v>
      </c>
      <c r="O712" s="18">
        <f t="shared" si="23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s="18">
        <f>(((L713/60)/60)/24+DATE(1970,1,1))</f>
        <v>42393.25</v>
      </c>
      <c r="O713" s="18">
        <f t="shared" si="23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s="18">
        <f>(((L714/60)/60)/24+DATE(1970,1,1))</f>
        <v>42559.208333333328</v>
      </c>
      <c r="O714" s="18">
        <f t="shared" si="23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s="18">
        <f>(((L715/60)/60)/24+DATE(1970,1,1))</f>
        <v>42604.208333333328</v>
      </c>
      <c r="O715" s="18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s="18">
        <f>(((L716/60)/60)/24+DATE(1970,1,1))</f>
        <v>41870.208333333336</v>
      </c>
      <c r="O716" s="18">
        <f t="shared" si="23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s="18">
        <f>(((L717/60)/60)/24+DATE(1970,1,1))</f>
        <v>40397.208333333336</v>
      </c>
      <c r="O717" s="18">
        <f t="shared" si="23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s="18">
        <f>(((L718/60)/60)/24+DATE(1970,1,1))</f>
        <v>41465.208333333336</v>
      </c>
      <c r="O718" s="18">
        <f t="shared" si="23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s="18">
        <f>(((L719/60)/60)/24+DATE(1970,1,1))</f>
        <v>40777.208333333336</v>
      </c>
      <c r="O719" s="18">
        <f t="shared" si="23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s="18">
        <f>(((L720/60)/60)/24+DATE(1970,1,1))</f>
        <v>41442.208333333336</v>
      </c>
      <c r="O720" s="18">
        <f t="shared" si="23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s="18">
        <f>(((L721/60)/60)/24+DATE(1970,1,1))</f>
        <v>41058.208333333336</v>
      </c>
      <c r="O721" s="18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s="18">
        <f>(((L722/60)/60)/24+DATE(1970,1,1))</f>
        <v>43152.25</v>
      </c>
      <c r="O722" s="18">
        <f t="shared" si="23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s="18">
        <f>(((L723/60)/60)/24+DATE(1970,1,1))</f>
        <v>43194.208333333328</v>
      </c>
      <c r="O723" s="18">
        <f t="shared" si="23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s="18">
        <f>(((L724/60)/60)/24+DATE(1970,1,1))</f>
        <v>43045.25</v>
      </c>
      <c r="O724" s="18">
        <f t="shared" si="23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s="18">
        <f>(((L725/60)/60)/24+DATE(1970,1,1))</f>
        <v>42431.25</v>
      </c>
      <c r="O725" s="18">
        <f t="shared" si="23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s="18">
        <f>(((L726/60)/60)/24+DATE(1970,1,1))</f>
        <v>41934.208333333336</v>
      </c>
      <c r="O726" s="18">
        <f t="shared" si="23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s="18">
        <f>(((L727/60)/60)/24+DATE(1970,1,1))</f>
        <v>41958.25</v>
      </c>
      <c r="O727" s="18">
        <f t="shared" si="23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s="18">
        <f>(((L728/60)/60)/24+DATE(1970,1,1))</f>
        <v>40476.208333333336</v>
      </c>
      <c r="O728" s="18">
        <f t="shared" si="23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s="18">
        <f>(((L729/60)/60)/24+DATE(1970,1,1))</f>
        <v>43485.25</v>
      </c>
      <c r="O729" s="18">
        <f t="shared" si="23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s="18">
        <f>(((L730/60)/60)/24+DATE(1970,1,1))</f>
        <v>42515.208333333328</v>
      </c>
      <c r="O730" s="18">
        <f t="shared" si="23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s="18">
        <f>(((L731/60)/60)/24+DATE(1970,1,1))</f>
        <v>41309.25</v>
      </c>
      <c r="O731" s="18">
        <f t="shared" si="23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s="18">
        <f>(((L732/60)/60)/24+DATE(1970,1,1))</f>
        <v>42147.208333333328</v>
      </c>
      <c r="O732" s="18">
        <f t="shared" si="23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s="18">
        <f>(((L733/60)/60)/24+DATE(1970,1,1))</f>
        <v>42939.208333333328</v>
      </c>
      <c r="O733" s="18">
        <f t="shared" si="23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s="18">
        <f>(((L734/60)/60)/24+DATE(1970,1,1))</f>
        <v>42816.208333333328</v>
      </c>
      <c r="O734" s="18">
        <f t="shared" si="23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s="18">
        <f>(((L735/60)/60)/24+DATE(1970,1,1))</f>
        <v>41844.208333333336</v>
      </c>
      <c r="O735" s="18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s="18">
        <f>(((L736/60)/60)/24+DATE(1970,1,1))</f>
        <v>42763.25</v>
      </c>
      <c r="O736" s="18">
        <f t="shared" si="23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s="18">
        <f>(((L737/60)/60)/24+DATE(1970,1,1))</f>
        <v>42459.208333333328</v>
      </c>
      <c r="O737" s="18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s="18">
        <f>(((L738/60)/60)/24+DATE(1970,1,1))</f>
        <v>42055.25</v>
      </c>
      <c r="O738" s="18">
        <f t="shared" si="23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s="18">
        <f>(((L739/60)/60)/24+DATE(1970,1,1))</f>
        <v>42685.25</v>
      </c>
      <c r="O739" s="18">
        <f t="shared" si="23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s="18">
        <f>(((L740/60)/60)/24+DATE(1970,1,1))</f>
        <v>41959.25</v>
      </c>
      <c r="O740" s="18">
        <f t="shared" si="23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s="18">
        <f>(((L741/60)/60)/24+DATE(1970,1,1))</f>
        <v>41089.208333333336</v>
      </c>
      <c r="O741" s="18">
        <f t="shared" si="23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s="18">
        <f>(((L742/60)/60)/24+DATE(1970,1,1))</f>
        <v>42769.25</v>
      </c>
      <c r="O742" s="18">
        <f t="shared" si="23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s="18">
        <f>(((L743/60)/60)/24+DATE(1970,1,1))</f>
        <v>40321.208333333336</v>
      </c>
      <c r="O743" s="18">
        <f t="shared" si="23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s="18">
        <f>(((L744/60)/60)/24+DATE(1970,1,1))</f>
        <v>40197.25</v>
      </c>
      <c r="O744" s="18">
        <f t="shared" si="23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s="18">
        <f>(((L745/60)/60)/24+DATE(1970,1,1))</f>
        <v>42298.208333333328</v>
      </c>
      <c r="O745" s="18">
        <f t="shared" si="23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s="18">
        <f>(((L746/60)/60)/24+DATE(1970,1,1))</f>
        <v>43322.208333333328</v>
      </c>
      <c r="O746" s="18">
        <f t="shared" si="23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s="18">
        <f>(((L747/60)/60)/24+DATE(1970,1,1))</f>
        <v>40328.208333333336</v>
      </c>
      <c r="O747" s="18">
        <f t="shared" si="23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s="18">
        <f>(((L748/60)/60)/24+DATE(1970,1,1))</f>
        <v>40825.208333333336</v>
      </c>
      <c r="O748" s="18">
        <f t="shared" si="23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s="18">
        <f>(((L749/60)/60)/24+DATE(1970,1,1))</f>
        <v>40423.208333333336</v>
      </c>
      <c r="O749" s="18">
        <f t="shared" si="23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s="18">
        <f>(((L750/60)/60)/24+DATE(1970,1,1))</f>
        <v>40238.25</v>
      </c>
      <c r="O750" s="18">
        <f t="shared" si="23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8">
        <f>(((L751/60)/60)/24+DATE(1970,1,1))</f>
        <v>41920.208333333336</v>
      </c>
      <c r="O751" s="18">
        <f t="shared" si="23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s="18">
        <f>(((L752/60)/60)/24+DATE(1970,1,1))</f>
        <v>40360.208333333336</v>
      </c>
      <c r="O752" s="18">
        <f t="shared" si="23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s="18">
        <f>(((L753/60)/60)/24+DATE(1970,1,1))</f>
        <v>42446.208333333328</v>
      </c>
      <c r="O753" s="18">
        <f t="shared" si="23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s="18">
        <f>(((L754/60)/60)/24+DATE(1970,1,1))</f>
        <v>40395.208333333336</v>
      </c>
      <c r="O754" s="18">
        <f t="shared" si="23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s="18">
        <f>(((L755/60)/60)/24+DATE(1970,1,1))</f>
        <v>40321.208333333336</v>
      </c>
      <c r="O755" s="18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s="18">
        <f>(((L756/60)/60)/24+DATE(1970,1,1))</f>
        <v>41210.208333333336</v>
      </c>
      <c r="O756" s="18">
        <f t="shared" si="23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s="18">
        <f>(((L757/60)/60)/24+DATE(1970,1,1))</f>
        <v>43096.25</v>
      </c>
      <c r="O757" s="18">
        <f t="shared" si="23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s="18">
        <f>(((L758/60)/60)/24+DATE(1970,1,1))</f>
        <v>42024.25</v>
      </c>
      <c r="O758" s="18">
        <f t="shared" si="23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s="18">
        <f>(((L759/60)/60)/24+DATE(1970,1,1))</f>
        <v>40675.208333333336</v>
      </c>
      <c r="O759" s="18">
        <f t="shared" si="23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s="18">
        <f>(((L760/60)/60)/24+DATE(1970,1,1))</f>
        <v>41936.208333333336</v>
      </c>
      <c r="O760" s="18">
        <f t="shared" si="23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s="18">
        <f>(((L761/60)/60)/24+DATE(1970,1,1))</f>
        <v>43136.25</v>
      </c>
      <c r="O761" s="18">
        <f t="shared" si="23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8">
        <f>(((L762/60)/60)/24+DATE(1970,1,1))</f>
        <v>43678.208333333328</v>
      </c>
      <c r="O762" s="18">
        <f t="shared" si="23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s="18">
        <f>(((L763/60)/60)/24+DATE(1970,1,1))</f>
        <v>42938.208333333328</v>
      </c>
      <c r="O763" s="18">
        <f t="shared" si="23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s="18">
        <f>(((L764/60)/60)/24+DATE(1970,1,1))</f>
        <v>41241.25</v>
      </c>
      <c r="O764" s="18">
        <f t="shared" si="23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s="18">
        <f>(((L765/60)/60)/24+DATE(1970,1,1))</f>
        <v>41037.208333333336</v>
      </c>
      <c r="O765" s="18">
        <f t="shared" si="23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s="18">
        <f>(((L766/60)/60)/24+DATE(1970,1,1))</f>
        <v>40676.208333333336</v>
      </c>
      <c r="O766" s="18">
        <f t="shared" si="23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s="18">
        <f>(((L767/60)/60)/24+DATE(1970,1,1))</f>
        <v>42840.208333333328</v>
      </c>
      <c r="O767" s="18">
        <f t="shared" si="23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s="18">
        <f>(((L768/60)/60)/24+DATE(1970,1,1))</f>
        <v>43362.208333333328</v>
      </c>
      <c r="O768" s="18">
        <f t="shared" si="23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s="18">
        <f>(((L769/60)/60)/24+DATE(1970,1,1))</f>
        <v>42283.208333333328</v>
      </c>
      <c r="O769" s="18">
        <f t="shared" si="23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24">ROUND(((E770/D770)*100),0)</f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s="18">
        <f>(((L770/60)/60)/24+DATE(1970,1,1))</f>
        <v>41619.25</v>
      </c>
      <c r="O770" s="18">
        <f t="shared" si="23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24"/>
        <v>87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s="18">
        <f>(((L771/60)/60)/24+DATE(1970,1,1))</f>
        <v>41501.208333333336</v>
      </c>
      <c r="O771" s="18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8">
        <f>(((L772/60)/60)/24+DATE(1970,1,1))</f>
        <v>41743.208333333336</v>
      </c>
      <c r="O772" s="18">
        <f t="shared" si="25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s="18">
        <f>(((L773/60)/60)/24+DATE(1970,1,1))</f>
        <v>43491.25</v>
      </c>
      <c r="O773" s="18">
        <f t="shared" si="25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s="18">
        <f>(((L774/60)/60)/24+DATE(1970,1,1))</f>
        <v>43505.25</v>
      </c>
      <c r="O774" s="18">
        <f t="shared" si="25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s="18">
        <f>(((L775/60)/60)/24+DATE(1970,1,1))</f>
        <v>42838.208333333328</v>
      </c>
      <c r="O775" s="18">
        <f t="shared" si="25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s="18">
        <f>(((L776/60)/60)/24+DATE(1970,1,1))</f>
        <v>42513.208333333328</v>
      </c>
      <c r="O776" s="18">
        <f t="shared" si="25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s="18">
        <f>(((L777/60)/60)/24+DATE(1970,1,1))</f>
        <v>41949.25</v>
      </c>
      <c r="O777" s="18">
        <f t="shared" si="25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s="18">
        <f>(((L778/60)/60)/24+DATE(1970,1,1))</f>
        <v>43650.208333333328</v>
      </c>
      <c r="O778" s="18">
        <f t="shared" si="25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s="18">
        <f>(((L779/60)/60)/24+DATE(1970,1,1))</f>
        <v>40809.208333333336</v>
      </c>
      <c r="O779" s="18">
        <f t="shared" si="25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s="18">
        <f>(((L780/60)/60)/24+DATE(1970,1,1))</f>
        <v>40768.208333333336</v>
      </c>
      <c r="O780" s="18">
        <f t="shared" si="25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s="18">
        <f>(((L781/60)/60)/24+DATE(1970,1,1))</f>
        <v>42230.208333333328</v>
      </c>
      <c r="O781" s="18">
        <f t="shared" si="25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s="18">
        <f>(((L782/60)/60)/24+DATE(1970,1,1))</f>
        <v>42573.208333333328</v>
      </c>
      <c r="O782" s="18">
        <f t="shared" si="25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s="18">
        <f>(((L783/60)/60)/24+DATE(1970,1,1))</f>
        <v>40482.208333333336</v>
      </c>
      <c r="O783" s="18">
        <f t="shared" si="25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s="18">
        <f>(((L784/60)/60)/24+DATE(1970,1,1))</f>
        <v>40603.25</v>
      </c>
      <c r="O784" s="18">
        <f t="shared" si="25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s="18">
        <f>(((L785/60)/60)/24+DATE(1970,1,1))</f>
        <v>41625.25</v>
      </c>
      <c r="O785" s="18">
        <f t="shared" si="25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s="18">
        <f>(((L786/60)/60)/24+DATE(1970,1,1))</f>
        <v>42435.25</v>
      </c>
      <c r="O786" s="18">
        <f t="shared" si="25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s="18">
        <f>(((L787/60)/60)/24+DATE(1970,1,1))</f>
        <v>43582.208333333328</v>
      </c>
      <c r="O787" s="18">
        <f t="shared" si="25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8">
        <f>(((L788/60)/60)/24+DATE(1970,1,1))</f>
        <v>43186.208333333328</v>
      </c>
      <c r="O788" s="18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s="18">
        <f>(((L789/60)/60)/24+DATE(1970,1,1))</f>
        <v>40684.208333333336</v>
      </c>
      <c r="O789" s="18">
        <f t="shared" si="25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s="18">
        <f>(((L790/60)/60)/24+DATE(1970,1,1))</f>
        <v>41202.208333333336</v>
      </c>
      <c r="O790" s="18">
        <f t="shared" si="25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s="18">
        <f>(((L791/60)/60)/24+DATE(1970,1,1))</f>
        <v>41786.208333333336</v>
      </c>
      <c r="O791" s="18">
        <f t="shared" si="25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s="18">
        <f>(((L792/60)/60)/24+DATE(1970,1,1))</f>
        <v>40223.25</v>
      </c>
      <c r="O792" s="18">
        <f t="shared" si="25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s="18">
        <f>(((L793/60)/60)/24+DATE(1970,1,1))</f>
        <v>42715.25</v>
      </c>
      <c r="O793" s="18">
        <f t="shared" si="25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s="18">
        <f>(((L794/60)/60)/24+DATE(1970,1,1))</f>
        <v>41451.208333333336</v>
      </c>
      <c r="O794" s="18">
        <f t="shared" si="25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s="18">
        <f>(((L795/60)/60)/24+DATE(1970,1,1))</f>
        <v>41450.208333333336</v>
      </c>
      <c r="O795" s="18">
        <f t="shared" si="25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s="18">
        <f>(((L796/60)/60)/24+DATE(1970,1,1))</f>
        <v>43091.25</v>
      </c>
      <c r="O796" s="18">
        <f t="shared" si="25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s="18">
        <f>(((L797/60)/60)/24+DATE(1970,1,1))</f>
        <v>42675.208333333328</v>
      </c>
      <c r="O797" s="18">
        <f t="shared" si="25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s="18">
        <f>(((L798/60)/60)/24+DATE(1970,1,1))</f>
        <v>41859.208333333336</v>
      </c>
      <c r="O798" s="18">
        <f t="shared" si="25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s="18">
        <f>(((L799/60)/60)/24+DATE(1970,1,1))</f>
        <v>43464.25</v>
      </c>
      <c r="O799" s="18">
        <f t="shared" si="25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s="18">
        <f>(((L800/60)/60)/24+DATE(1970,1,1))</f>
        <v>41060.208333333336</v>
      </c>
      <c r="O800" s="18">
        <f t="shared" si="25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s="18">
        <f>(((L801/60)/60)/24+DATE(1970,1,1))</f>
        <v>42399.25</v>
      </c>
      <c r="O801" s="18">
        <f t="shared" si="25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s="18">
        <f>(((L802/60)/60)/24+DATE(1970,1,1))</f>
        <v>42167.208333333328</v>
      </c>
      <c r="O802" s="18">
        <f t="shared" si="25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s="18">
        <f>(((L803/60)/60)/24+DATE(1970,1,1))</f>
        <v>43830.25</v>
      </c>
      <c r="O803" s="18">
        <f t="shared" si="25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s="18">
        <f>(((L804/60)/60)/24+DATE(1970,1,1))</f>
        <v>43650.208333333328</v>
      </c>
      <c r="O804" s="18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s="18">
        <f>(((L805/60)/60)/24+DATE(1970,1,1))</f>
        <v>43492.25</v>
      </c>
      <c r="O805" s="18">
        <f t="shared" si="25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s="18">
        <f>(((L806/60)/60)/24+DATE(1970,1,1))</f>
        <v>43102.25</v>
      </c>
      <c r="O806" s="18">
        <f t="shared" si="25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s="18">
        <f>(((L807/60)/60)/24+DATE(1970,1,1))</f>
        <v>41958.25</v>
      </c>
      <c r="O807" s="18">
        <f t="shared" si="25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s="18">
        <f>(((L808/60)/60)/24+DATE(1970,1,1))</f>
        <v>40973.25</v>
      </c>
      <c r="O808" s="18">
        <f t="shared" si="25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s="18">
        <f>(((L809/60)/60)/24+DATE(1970,1,1))</f>
        <v>43753.208333333328</v>
      </c>
      <c r="O809" s="18">
        <f t="shared" si="25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s="18">
        <f>(((L810/60)/60)/24+DATE(1970,1,1))</f>
        <v>42507.208333333328</v>
      </c>
      <c r="O810" s="18">
        <f t="shared" si="25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s="18">
        <f>(((L811/60)/60)/24+DATE(1970,1,1))</f>
        <v>41135.208333333336</v>
      </c>
      <c r="O811" s="18">
        <f t="shared" si="25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s="18">
        <f>(((L812/60)/60)/24+DATE(1970,1,1))</f>
        <v>43067.25</v>
      </c>
      <c r="O812" s="18">
        <f t="shared" si="25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s="18">
        <f>(((L813/60)/60)/24+DATE(1970,1,1))</f>
        <v>42378.25</v>
      </c>
      <c r="O813" s="18">
        <f t="shared" si="25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s="18">
        <f>(((L814/60)/60)/24+DATE(1970,1,1))</f>
        <v>43206.208333333328</v>
      </c>
      <c r="O814" s="18">
        <f t="shared" si="25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s="18">
        <f>(((L815/60)/60)/24+DATE(1970,1,1))</f>
        <v>41148.208333333336</v>
      </c>
      <c r="O815" s="18">
        <f t="shared" si="25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s="18">
        <f>(((L816/60)/60)/24+DATE(1970,1,1))</f>
        <v>42517.208333333328</v>
      </c>
      <c r="O816" s="18">
        <f t="shared" si="25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s="18">
        <f>(((L817/60)/60)/24+DATE(1970,1,1))</f>
        <v>43068.25</v>
      </c>
      <c r="O817" s="18">
        <f t="shared" si="25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s="18">
        <f>(((L818/60)/60)/24+DATE(1970,1,1))</f>
        <v>41680.25</v>
      </c>
      <c r="O818" s="18">
        <f t="shared" si="25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8">
        <f>(((L819/60)/60)/24+DATE(1970,1,1))</f>
        <v>43589.208333333328</v>
      </c>
      <c r="O819" s="18">
        <f t="shared" si="25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s="18">
        <f>(((L820/60)/60)/24+DATE(1970,1,1))</f>
        <v>43486.25</v>
      </c>
      <c r="O820" s="18">
        <f t="shared" si="25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s="18">
        <f>(((L821/60)/60)/24+DATE(1970,1,1))</f>
        <v>41237.25</v>
      </c>
      <c r="O821" s="18">
        <f t="shared" si="25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s="18">
        <f>(((L822/60)/60)/24+DATE(1970,1,1))</f>
        <v>43310.208333333328</v>
      </c>
      <c r="O822" s="18">
        <f t="shared" si="25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s="18">
        <f>(((L823/60)/60)/24+DATE(1970,1,1))</f>
        <v>42794.25</v>
      </c>
      <c r="O823" s="18">
        <f t="shared" si="25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s="18">
        <f>(((L824/60)/60)/24+DATE(1970,1,1))</f>
        <v>41698.25</v>
      </c>
      <c r="O824" s="18">
        <f t="shared" si="25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s="18">
        <f>(((L825/60)/60)/24+DATE(1970,1,1))</f>
        <v>41892.208333333336</v>
      </c>
      <c r="O825" s="18">
        <f t="shared" si="25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s="18">
        <f>(((L826/60)/60)/24+DATE(1970,1,1))</f>
        <v>40348.208333333336</v>
      </c>
      <c r="O826" s="18">
        <f t="shared" si="25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s="18">
        <f>(((L827/60)/60)/24+DATE(1970,1,1))</f>
        <v>42941.208333333328</v>
      </c>
      <c r="O827" s="18">
        <f t="shared" si="25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s="18">
        <f>(((L828/60)/60)/24+DATE(1970,1,1))</f>
        <v>40525.25</v>
      </c>
      <c r="O828" s="18">
        <f t="shared" si="25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s="18">
        <f>(((L829/60)/60)/24+DATE(1970,1,1))</f>
        <v>40666.208333333336</v>
      </c>
      <c r="O829" s="18">
        <f t="shared" si="25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s="18">
        <f>(((L830/60)/60)/24+DATE(1970,1,1))</f>
        <v>43340.208333333328</v>
      </c>
      <c r="O830" s="18">
        <f t="shared" si="25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s="18">
        <f>(((L831/60)/60)/24+DATE(1970,1,1))</f>
        <v>42164.208333333328</v>
      </c>
      <c r="O831" s="18">
        <f t="shared" si="25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s="18">
        <f>(((L832/60)/60)/24+DATE(1970,1,1))</f>
        <v>43103.25</v>
      </c>
      <c r="O832" s="18">
        <f t="shared" si="25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s="18">
        <f>(((L833/60)/60)/24+DATE(1970,1,1))</f>
        <v>40994.208333333336</v>
      </c>
      <c r="O833" s="18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26">ROUND(((E834/D834)*100),0)</f>
        <v>315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s="18">
        <f>(((L834/60)/60)/24+DATE(1970,1,1))</f>
        <v>42299.208333333328</v>
      </c>
      <c r="O834" s="18">
        <f t="shared" si="25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26"/>
        <v>158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s="18">
        <f>(((L835/60)/60)/24+DATE(1970,1,1))</f>
        <v>40588.25</v>
      </c>
      <c r="O835" s="18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s="18">
        <f>(((L836/60)/60)/24+DATE(1970,1,1))</f>
        <v>41448.208333333336</v>
      </c>
      <c r="O836" s="18">
        <f t="shared" si="27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s="18">
        <f>(((L837/60)/60)/24+DATE(1970,1,1))</f>
        <v>42063.25</v>
      </c>
      <c r="O837" s="18">
        <f t="shared" si="27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s="18">
        <f>(((L838/60)/60)/24+DATE(1970,1,1))</f>
        <v>40214.25</v>
      </c>
      <c r="O838" s="18">
        <f t="shared" si="27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s="18">
        <f>(((L839/60)/60)/24+DATE(1970,1,1))</f>
        <v>40629.208333333336</v>
      </c>
      <c r="O839" s="18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s="18">
        <f>(((L840/60)/60)/24+DATE(1970,1,1))</f>
        <v>43370.208333333328</v>
      </c>
      <c r="O840" s="18">
        <f t="shared" si="27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s="18">
        <f>(((L841/60)/60)/24+DATE(1970,1,1))</f>
        <v>41715.208333333336</v>
      </c>
      <c r="O841" s="18">
        <f t="shared" si="27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s="18">
        <f>(((L842/60)/60)/24+DATE(1970,1,1))</f>
        <v>41836.208333333336</v>
      </c>
      <c r="O842" s="18">
        <f t="shared" si="27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s="18">
        <f>(((L843/60)/60)/24+DATE(1970,1,1))</f>
        <v>42419.25</v>
      </c>
      <c r="O843" s="18">
        <f t="shared" si="27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8">
        <f>(((L844/60)/60)/24+DATE(1970,1,1))</f>
        <v>43266.208333333328</v>
      </c>
      <c r="O844" s="18">
        <f t="shared" si="27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s="18">
        <f>(((L845/60)/60)/24+DATE(1970,1,1))</f>
        <v>43338.208333333328</v>
      </c>
      <c r="O845" s="18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s="18">
        <f>(((L846/60)/60)/24+DATE(1970,1,1))</f>
        <v>40930.25</v>
      </c>
      <c r="O846" s="18">
        <f t="shared" si="27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s="18">
        <f>(((L847/60)/60)/24+DATE(1970,1,1))</f>
        <v>43235.208333333328</v>
      </c>
      <c r="O847" s="18">
        <f t="shared" si="27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s="18">
        <f>(((L848/60)/60)/24+DATE(1970,1,1))</f>
        <v>43302.208333333328</v>
      </c>
      <c r="O848" s="18">
        <f t="shared" si="27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s="18">
        <f>(((L849/60)/60)/24+DATE(1970,1,1))</f>
        <v>43107.25</v>
      </c>
      <c r="O849" s="18">
        <f t="shared" si="27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s="18">
        <f>(((L850/60)/60)/24+DATE(1970,1,1))</f>
        <v>40341.208333333336</v>
      </c>
      <c r="O850" s="18">
        <f t="shared" si="27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s="18">
        <f>(((L851/60)/60)/24+DATE(1970,1,1))</f>
        <v>40948.25</v>
      </c>
      <c r="O851" s="18">
        <f t="shared" si="27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s="18">
        <f>(((L852/60)/60)/24+DATE(1970,1,1))</f>
        <v>40866.25</v>
      </c>
      <c r="O852" s="18">
        <f t="shared" si="27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s="18">
        <f>(((L853/60)/60)/24+DATE(1970,1,1))</f>
        <v>41031.208333333336</v>
      </c>
      <c r="O853" s="18">
        <f t="shared" si="27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s="18">
        <f>(((L854/60)/60)/24+DATE(1970,1,1))</f>
        <v>40740.208333333336</v>
      </c>
      <c r="O854" s="18">
        <f t="shared" si="27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s="18">
        <f>(((L855/60)/60)/24+DATE(1970,1,1))</f>
        <v>40714.208333333336</v>
      </c>
      <c r="O855" s="18">
        <f t="shared" si="27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s="18">
        <f>(((L856/60)/60)/24+DATE(1970,1,1))</f>
        <v>43787.25</v>
      </c>
      <c r="O856" s="18">
        <f t="shared" si="27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s="18">
        <f>(((L857/60)/60)/24+DATE(1970,1,1))</f>
        <v>40712.208333333336</v>
      </c>
      <c r="O857" s="18">
        <f t="shared" si="27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s="18">
        <f>(((L858/60)/60)/24+DATE(1970,1,1))</f>
        <v>41023.208333333336</v>
      </c>
      <c r="O858" s="18">
        <f t="shared" si="27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s="18">
        <f>(((L859/60)/60)/24+DATE(1970,1,1))</f>
        <v>40944.25</v>
      </c>
      <c r="O859" s="18">
        <f t="shared" si="27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s="18">
        <f>(((L860/60)/60)/24+DATE(1970,1,1))</f>
        <v>43211.208333333328</v>
      </c>
      <c r="O860" s="18">
        <f t="shared" si="27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s="18">
        <f>(((L861/60)/60)/24+DATE(1970,1,1))</f>
        <v>41334.25</v>
      </c>
      <c r="O861" s="18">
        <f t="shared" si="27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s="18">
        <f>(((L862/60)/60)/24+DATE(1970,1,1))</f>
        <v>43515.25</v>
      </c>
      <c r="O862" s="18">
        <f t="shared" si="27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s="18">
        <f>(((L863/60)/60)/24+DATE(1970,1,1))</f>
        <v>40258.208333333336</v>
      </c>
      <c r="O863" s="18">
        <f t="shared" si="27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s="18">
        <f>(((L864/60)/60)/24+DATE(1970,1,1))</f>
        <v>40756.208333333336</v>
      </c>
      <c r="O864" s="18">
        <f t="shared" si="27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s="18">
        <f>(((L865/60)/60)/24+DATE(1970,1,1))</f>
        <v>42172.208333333328</v>
      </c>
      <c r="O865" s="18">
        <f t="shared" si="27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s="18">
        <f>(((L866/60)/60)/24+DATE(1970,1,1))</f>
        <v>42601.208333333328</v>
      </c>
      <c r="O866" s="18">
        <f t="shared" si="27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s="18">
        <f>(((L867/60)/60)/24+DATE(1970,1,1))</f>
        <v>41897.208333333336</v>
      </c>
      <c r="O867" s="18">
        <f t="shared" si="27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s="18">
        <f>(((L868/60)/60)/24+DATE(1970,1,1))</f>
        <v>40671.208333333336</v>
      </c>
      <c r="O868" s="18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s="18">
        <f>(((L869/60)/60)/24+DATE(1970,1,1))</f>
        <v>43382.208333333328</v>
      </c>
      <c r="O869" s="18">
        <f t="shared" si="27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s="18">
        <f>(((L870/60)/60)/24+DATE(1970,1,1))</f>
        <v>41559.208333333336</v>
      </c>
      <c r="O870" s="18">
        <f t="shared" si="27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s="18">
        <f>(((L871/60)/60)/24+DATE(1970,1,1))</f>
        <v>40350.208333333336</v>
      </c>
      <c r="O871" s="18">
        <f t="shared" si="27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s="18">
        <f>(((L872/60)/60)/24+DATE(1970,1,1))</f>
        <v>42240.208333333328</v>
      </c>
      <c r="O872" s="18">
        <f t="shared" si="27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s="18">
        <f>(((L873/60)/60)/24+DATE(1970,1,1))</f>
        <v>43040.208333333328</v>
      </c>
      <c r="O873" s="18">
        <f t="shared" si="27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s="18">
        <f>(((L874/60)/60)/24+DATE(1970,1,1))</f>
        <v>43346.208333333328</v>
      </c>
      <c r="O874" s="18">
        <f t="shared" si="27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s="18">
        <f>(((L875/60)/60)/24+DATE(1970,1,1))</f>
        <v>41647.25</v>
      </c>
      <c r="O875" s="18">
        <f t="shared" si="27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s="18">
        <f>(((L876/60)/60)/24+DATE(1970,1,1))</f>
        <v>40291.208333333336</v>
      </c>
      <c r="O876" s="18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s="18">
        <f>(((L877/60)/60)/24+DATE(1970,1,1))</f>
        <v>40556.25</v>
      </c>
      <c r="O877" s="18">
        <f t="shared" si="27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s="18">
        <f>(((L878/60)/60)/24+DATE(1970,1,1))</f>
        <v>43624.208333333328</v>
      </c>
      <c r="O878" s="18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s="18">
        <f>(((L879/60)/60)/24+DATE(1970,1,1))</f>
        <v>42577.208333333328</v>
      </c>
      <c r="O879" s="18">
        <f t="shared" si="27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s="18">
        <f>(((L880/60)/60)/24+DATE(1970,1,1))</f>
        <v>43845.25</v>
      </c>
      <c r="O880" s="18">
        <f t="shared" si="27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s="18">
        <f>(((L881/60)/60)/24+DATE(1970,1,1))</f>
        <v>42788.25</v>
      </c>
      <c r="O881" s="18">
        <f t="shared" si="27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s="18">
        <f>(((L882/60)/60)/24+DATE(1970,1,1))</f>
        <v>43667.208333333328</v>
      </c>
      <c r="O882" s="18">
        <f t="shared" si="27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s="18">
        <f>(((L883/60)/60)/24+DATE(1970,1,1))</f>
        <v>42194.208333333328</v>
      </c>
      <c r="O883" s="18">
        <f t="shared" si="27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s="18">
        <f>(((L884/60)/60)/24+DATE(1970,1,1))</f>
        <v>42025.25</v>
      </c>
      <c r="O884" s="18">
        <f t="shared" si="27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s="18">
        <f>(((L885/60)/60)/24+DATE(1970,1,1))</f>
        <v>40323.208333333336</v>
      </c>
      <c r="O885" s="18">
        <f t="shared" si="27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s="18">
        <f>(((L886/60)/60)/24+DATE(1970,1,1))</f>
        <v>41763.208333333336</v>
      </c>
      <c r="O886" s="18">
        <f t="shared" si="27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s="18">
        <f>(((L887/60)/60)/24+DATE(1970,1,1))</f>
        <v>40335.208333333336</v>
      </c>
      <c r="O887" s="18">
        <f t="shared" si="27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s="18">
        <f>(((L888/60)/60)/24+DATE(1970,1,1))</f>
        <v>40416.208333333336</v>
      </c>
      <c r="O888" s="18">
        <f t="shared" si="27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s="18">
        <f>(((L889/60)/60)/24+DATE(1970,1,1))</f>
        <v>42202.208333333328</v>
      </c>
      <c r="O889" s="18">
        <f t="shared" si="27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s="18">
        <f>(((L890/60)/60)/24+DATE(1970,1,1))</f>
        <v>42836.208333333328</v>
      </c>
      <c r="O890" s="18">
        <f t="shared" si="27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s="18">
        <f>(((L891/60)/60)/24+DATE(1970,1,1))</f>
        <v>41710.208333333336</v>
      </c>
      <c r="O891" s="18">
        <f t="shared" si="27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s="18">
        <f>(((L892/60)/60)/24+DATE(1970,1,1))</f>
        <v>43640.208333333328</v>
      </c>
      <c r="O892" s="18">
        <f t="shared" si="27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s="18">
        <f>(((L893/60)/60)/24+DATE(1970,1,1))</f>
        <v>40880.25</v>
      </c>
      <c r="O893" s="18">
        <f t="shared" si="27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s="18">
        <f>(((L894/60)/60)/24+DATE(1970,1,1))</f>
        <v>40319.208333333336</v>
      </c>
      <c r="O894" s="18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8">
        <f>(((L895/60)/60)/24+DATE(1970,1,1))</f>
        <v>42170.208333333328</v>
      </c>
      <c r="O895" s="18">
        <f t="shared" si="27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s="18">
        <f>(((L896/60)/60)/24+DATE(1970,1,1))</f>
        <v>41466.208333333336</v>
      </c>
      <c r="O896" s="18">
        <f t="shared" si="27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s="18">
        <f>(((L897/60)/60)/24+DATE(1970,1,1))</f>
        <v>43134.25</v>
      </c>
      <c r="O897" s="18">
        <f t="shared" si="27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28">ROUND(((E898/D898)*100),0)</f>
        <v>774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s="18">
        <f>(((L898/60)/60)/24+DATE(1970,1,1))</f>
        <v>40738.208333333336</v>
      </c>
      <c r="O898" s="18">
        <f t="shared" si="27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28"/>
        <v>28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s="18">
        <f>(((L899/60)/60)/24+DATE(1970,1,1))</f>
        <v>43583.208333333328</v>
      </c>
      <c r="O899" s="18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s="18">
        <f>(((L900/60)/60)/24+DATE(1970,1,1))</f>
        <v>43815.25</v>
      </c>
      <c r="O900" s="18">
        <f t="shared" si="2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s="18">
        <f>(((L901/60)/60)/24+DATE(1970,1,1))</f>
        <v>41554.208333333336</v>
      </c>
      <c r="O901" s="18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s="18">
        <f>(((L902/60)/60)/24+DATE(1970,1,1))</f>
        <v>41901.208333333336</v>
      </c>
      <c r="O902" s="18">
        <f t="shared" si="2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s="18">
        <f>(((L903/60)/60)/24+DATE(1970,1,1))</f>
        <v>43298.208333333328</v>
      </c>
      <c r="O903" s="18">
        <f t="shared" si="2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s="18">
        <f>(((L904/60)/60)/24+DATE(1970,1,1))</f>
        <v>42399.25</v>
      </c>
      <c r="O904" s="18">
        <f t="shared" si="2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8" hidden="1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s="18">
        <f>(((L905/60)/60)/24+DATE(1970,1,1))</f>
        <v>41034.208333333336</v>
      </c>
      <c r="O905" s="18">
        <f t="shared" si="2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s="18">
        <f>(((L906/60)/60)/24+DATE(1970,1,1))</f>
        <v>41186.208333333336</v>
      </c>
      <c r="O906" s="18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s="18">
        <f>(((L907/60)/60)/24+DATE(1970,1,1))</f>
        <v>41536.208333333336</v>
      </c>
      <c r="O907" s="18">
        <f t="shared" si="2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s="18">
        <f>(((L908/60)/60)/24+DATE(1970,1,1))</f>
        <v>42868.208333333328</v>
      </c>
      <c r="O908" s="18">
        <f t="shared" si="2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s="18">
        <f>(((L909/60)/60)/24+DATE(1970,1,1))</f>
        <v>40660.208333333336</v>
      </c>
      <c r="O909" s="18">
        <f t="shared" si="2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s="18">
        <f>(((L910/60)/60)/24+DATE(1970,1,1))</f>
        <v>41031.208333333336</v>
      </c>
      <c r="O910" s="18">
        <f t="shared" si="2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s="18">
        <f>(((L911/60)/60)/24+DATE(1970,1,1))</f>
        <v>43255.208333333328</v>
      </c>
      <c r="O911" s="18">
        <f t="shared" si="2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s="18">
        <f>(((L912/60)/60)/24+DATE(1970,1,1))</f>
        <v>42026.25</v>
      </c>
      <c r="O912" s="18">
        <f t="shared" si="2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s="18">
        <f>(((L913/60)/60)/24+DATE(1970,1,1))</f>
        <v>43717.208333333328</v>
      </c>
      <c r="O913" s="18">
        <f t="shared" si="2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s="18">
        <f>(((L914/60)/60)/24+DATE(1970,1,1))</f>
        <v>41157.208333333336</v>
      </c>
      <c r="O914" s="18">
        <f t="shared" si="2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s="18">
        <f>(((L915/60)/60)/24+DATE(1970,1,1))</f>
        <v>43597.208333333328</v>
      </c>
      <c r="O915" s="18">
        <f t="shared" si="2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s="18">
        <f>(((L916/60)/60)/24+DATE(1970,1,1))</f>
        <v>41490.208333333336</v>
      </c>
      <c r="O916" s="18">
        <f t="shared" si="2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s="18">
        <f>(((L917/60)/60)/24+DATE(1970,1,1))</f>
        <v>42976.208333333328</v>
      </c>
      <c r="O917" s="18">
        <f t="shared" si="2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s="18">
        <f>(((L918/60)/60)/24+DATE(1970,1,1))</f>
        <v>41991.25</v>
      </c>
      <c r="O918" s="18">
        <f t="shared" si="2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s="18">
        <f>(((L919/60)/60)/24+DATE(1970,1,1))</f>
        <v>40722.208333333336</v>
      </c>
      <c r="O919" s="18">
        <f t="shared" si="2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s="18">
        <f>(((L920/60)/60)/24+DATE(1970,1,1))</f>
        <v>41117.208333333336</v>
      </c>
      <c r="O920" s="18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s="18">
        <f>(((L921/60)/60)/24+DATE(1970,1,1))</f>
        <v>43022.208333333328</v>
      </c>
      <c r="O921" s="18">
        <f t="shared" si="2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s="18">
        <f>(((L922/60)/60)/24+DATE(1970,1,1))</f>
        <v>43503.25</v>
      </c>
      <c r="O922" s="18">
        <f t="shared" si="2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s="18">
        <f>(((L923/60)/60)/24+DATE(1970,1,1))</f>
        <v>40951.25</v>
      </c>
      <c r="O923" s="18">
        <f t="shared" si="2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s="18">
        <f>(((L924/60)/60)/24+DATE(1970,1,1))</f>
        <v>43443.25</v>
      </c>
      <c r="O924" s="18">
        <f t="shared" si="2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s="18">
        <f>(((L925/60)/60)/24+DATE(1970,1,1))</f>
        <v>40373.208333333336</v>
      </c>
      <c r="O925" s="18">
        <f t="shared" si="2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8">
        <f>(((L926/60)/60)/24+DATE(1970,1,1))</f>
        <v>43769.208333333328</v>
      </c>
      <c r="O926" s="18">
        <f t="shared" si="2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s="18">
        <f>(((L927/60)/60)/24+DATE(1970,1,1))</f>
        <v>43000.208333333328</v>
      </c>
      <c r="O927" s="18">
        <f t="shared" si="2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s="18">
        <f>(((L928/60)/60)/24+DATE(1970,1,1))</f>
        <v>42502.208333333328</v>
      </c>
      <c r="O928" s="18">
        <f t="shared" si="2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s="18">
        <f>(((L929/60)/60)/24+DATE(1970,1,1))</f>
        <v>41102.208333333336</v>
      </c>
      <c r="O929" s="18">
        <f t="shared" si="2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8">
        <f>(((L930/60)/60)/24+DATE(1970,1,1))</f>
        <v>41637.25</v>
      </c>
      <c r="O930" s="18">
        <f t="shared" si="2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s="18">
        <f>(((L931/60)/60)/24+DATE(1970,1,1))</f>
        <v>42858.208333333328</v>
      </c>
      <c r="O931" s="18">
        <f t="shared" si="2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s="18">
        <f>(((L932/60)/60)/24+DATE(1970,1,1))</f>
        <v>42060.25</v>
      </c>
      <c r="O932" s="18">
        <f t="shared" si="2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s="18">
        <f>(((L933/60)/60)/24+DATE(1970,1,1))</f>
        <v>41818.208333333336</v>
      </c>
      <c r="O933" s="18">
        <f t="shared" si="2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s="18">
        <f>(((L934/60)/60)/24+DATE(1970,1,1))</f>
        <v>41709.208333333336</v>
      </c>
      <c r="O934" s="18">
        <f t="shared" si="2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s="18">
        <f>(((L935/60)/60)/24+DATE(1970,1,1))</f>
        <v>41372.208333333336</v>
      </c>
      <c r="O935" s="18">
        <f t="shared" si="2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s="18">
        <f>(((L936/60)/60)/24+DATE(1970,1,1))</f>
        <v>42422.25</v>
      </c>
      <c r="O936" s="18">
        <f t="shared" si="2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s="18">
        <f>(((L937/60)/60)/24+DATE(1970,1,1))</f>
        <v>42209.208333333328</v>
      </c>
      <c r="O937" s="18">
        <f t="shared" si="2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s="18">
        <f>(((L938/60)/60)/24+DATE(1970,1,1))</f>
        <v>43668.208333333328</v>
      </c>
      <c r="O938" s="18">
        <f t="shared" si="2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s="18">
        <f>(((L939/60)/60)/24+DATE(1970,1,1))</f>
        <v>42334.25</v>
      </c>
      <c r="O939" s="18">
        <f t="shared" si="2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s="18">
        <f>(((L940/60)/60)/24+DATE(1970,1,1))</f>
        <v>43263.208333333328</v>
      </c>
      <c r="O940" s="18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s="18">
        <f>(((L941/60)/60)/24+DATE(1970,1,1))</f>
        <v>40670.208333333336</v>
      </c>
      <c r="O941" s="18">
        <f t="shared" si="2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s="18">
        <f>(((L942/60)/60)/24+DATE(1970,1,1))</f>
        <v>41244.25</v>
      </c>
      <c r="O942" s="18">
        <f t="shared" si="2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s="18">
        <f>(((L943/60)/60)/24+DATE(1970,1,1))</f>
        <v>40552.25</v>
      </c>
      <c r="O943" s="18">
        <f t="shared" si="2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s="18">
        <f>(((L944/60)/60)/24+DATE(1970,1,1))</f>
        <v>40568.25</v>
      </c>
      <c r="O944" s="18">
        <f t="shared" si="2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s="18">
        <f>(((L945/60)/60)/24+DATE(1970,1,1))</f>
        <v>41906.208333333336</v>
      </c>
      <c r="O945" s="18">
        <f t="shared" si="2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s="18">
        <f>(((L946/60)/60)/24+DATE(1970,1,1))</f>
        <v>42776.25</v>
      </c>
      <c r="O946" s="18">
        <f t="shared" si="2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s="18">
        <f>(((L947/60)/60)/24+DATE(1970,1,1))</f>
        <v>41004.208333333336</v>
      </c>
      <c r="O947" s="18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s="18">
        <f>(((L948/60)/60)/24+DATE(1970,1,1))</f>
        <v>40710.208333333336</v>
      </c>
      <c r="O948" s="18">
        <f t="shared" si="2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s="18">
        <f>(((L949/60)/60)/24+DATE(1970,1,1))</f>
        <v>41908.208333333336</v>
      </c>
      <c r="O949" s="18">
        <f t="shared" si="2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s="18">
        <f>(((L950/60)/60)/24+DATE(1970,1,1))</f>
        <v>41985.25</v>
      </c>
      <c r="O950" s="18">
        <f t="shared" si="2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s="18">
        <f>(((L951/60)/60)/24+DATE(1970,1,1))</f>
        <v>42112.208333333328</v>
      </c>
      <c r="O951" s="18">
        <f t="shared" si="2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s="18">
        <f>(((L952/60)/60)/24+DATE(1970,1,1))</f>
        <v>43571.208333333328</v>
      </c>
      <c r="O952" s="18">
        <f t="shared" si="2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s="18">
        <f>(((L953/60)/60)/24+DATE(1970,1,1))</f>
        <v>42730.25</v>
      </c>
      <c r="O953" s="18">
        <f t="shared" si="2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s="18">
        <f>(((L954/60)/60)/24+DATE(1970,1,1))</f>
        <v>42591.208333333328</v>
      </c>
      <c r="O954" s="18">
        <f t="shared" si="2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s="18">
        <f>(((L955/60)/60)/24+DATE(1970,1,1))</f>
        <v>42358.25</v>
      </c>
      <c r="O955" s="18">
        <f t="shared" si="2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s="18">
        <f>(((L956/60)/60)/24+DATE(1970,1,1))</f>
        <v>41174.208333333336</v>
      </c>
      <c r="O956" s="18">
        <f t="shared" si="2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s="18">
        <f>(((L957/60)/60)/24+DATE(1970,1,1))</f>
        <v>41238.25</v>
      </c>
      <c r="O957" s="18">
        <f t="shared" si="2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s="18">
        <f>(((L958/60)/60)/24+DATE(1970,1,1))</f>
        <v>42360.25</v>
      </c>
      <c r="O958" s="18">
        <f t="shared" si="2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s="18">
        <f>(((L959/60)/60)/24+DATE(1970,1,1))</f>
        <v>40955.25</v>
      </c>
      <c r="O959" s="18">
        <f t="shared" si="2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s="18">
        <f>(((L960/60)/60)/24+DATE(1970,1,1))</f>
        <v>40350.208333333336</v>
      </c>
      <c r="O960" s="18">
        <f t="shared" si="2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s="18">
        <f>(((L961/60)/60)/24+DATE(1970,1,1))</f>
        <v>40357.208333333336</v>
      </c>
      <c r="O961" s="18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30">ROUND(((E962/D962)*100),0)</f>
        <v>85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s="18">
        <f>(((L962/60)/60)/24+DATE(1970,1,1))</f>
        <v>42408.25</v>
      </c>
      <c r="O962" s="18">
        <f t="shared" si="2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30"/>
        <v>119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s="18">
        <f>(((L963/60)/60)/24+DATE(1970,1,1))</f>
        <v>40591.25</v>
      </c>
      <c r="O963" s="18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s="18">
        <f>(((L964/60)/60)/24+DATE(1970,1,1))</f>
        <v>41592.25</v>
      </c>
      <c r="O964" s="18">
        <f t="shared" si="3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8">
        <f>(((L965/60)/60)/24+DATE(1970,1,1))</f>
        <v>40607.25</v>
      </c>
      <c r="O965" s="18">
        <f t="shared" si="3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s="18">
        <f>(((L966/60)/60)/24+DATE(1970,1,1))</f>
        <v>42135.208333333328</v>
      </c>
      <c r="O966" s="18">
        <f t="shared" si="3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s="18">
        <f>(((L967/60)/60)/24+DATE(1970,1,1))</f>
        <v>40203.25</v>
      </c>
      <c r="O967" s="18">
        <f t="shared" si="3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s="18">
        <f>(((L968/60)/60)/24+DATE(1970,1,1))</f>
        <v>42901.208333333328</v>
      </c>
      <c r="O968" s="18">
        <f t="shared" si="3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s="18">
        <f>(((L969/60)/60)/24+DATE(1970,1,1))</f>
        <v>41005.208333333336</v>
      </c>
      <c r="O969" s="18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s="18">
        <f>(((L970/60)/60)/24+DATE(1970,1,1))</f>
        <v>40544.25</v>
      </c>
      <c r="O970" s="18">
        <f t="shared" si="3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s="18">
        <f>(((L971/60)/60)/24+DATE(1970,1,1))</f>
        <v>43821.25</v>
      </c>
      <c r="O971" s="18">
        <f t="shared" si="3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s="18">
        <f>(((L972/60)/60)/24+DATE(1970,1,1))</f>
        <v>40672.208333333336</v>
      </c>
      <c r="O972" s="18">
        <f t="shared" si="3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s="18">
        <f>(((L973/60)/60)/24+DATE(1970,1,1))</f>
        <v>41555.208333333336</v>
      </c>
      <c r="O973" s="18">
        <f t="shared" si="3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s="18">
        <f>(((L974/60)/60)/24+DATE(1970,1,1))</f>
        <v>41792.208333333336</v>
      </c>
      <c r="O974" s="18">
        <f t="shared" si="3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s="18">
        <f>(((L975/60)/60)/24+DATE(1970,1,1))</f>
        <v>40522.25</v>
      </c>
      <c r="O975" s="18">
        <f t="shared" si="3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s="18">
        <f>(((L976/60)/60)/24+DATE(1970,1,1))</f>
        <v>41412.208333333336</v>
      </c>
      <c r="O976" s="18">
        <f t="shared" si="3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s="18">
        <f>(((L977/60)/60)/24+DATE(1970,1,1))</f>
        <v>42337.25</v>
      </c>
      <c r="O977" s="18">
        <f t="shared" si="3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s="18">
        <f>(((L978/60)/60)/24+DATE(1970,1,1))</f>
        <v>40571.25</v>
      </c>
      <c r="O978" s="18">
        <f t="shared" si="3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s="18">
        <f>(((L979/60)/60)/24+DATE(1970,1,1))</f>
        <v>43138.25</v>
      </c>
      <c r="O979" s="18">
        <f t="shared" si="3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s="18">
        <f>(((L980/60)/60)/24+DATE(1970,1,1))</f>
        <v>42686.25</v>
      </c>
      <c r="O980" s="18">
        <f t="shared" si="3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s="18">
        <f>(((L981/60)/60)/24+DATE(1970,1,1))</f>
        <v>42078.208333333328</v>
      </c>
      <c r="O981" s="18">
        <f t="shared" si="3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s="18">
        <f>(((L982/60)/60)/24+DATE(1970,1,1))</f>
        <v>42307.208333333328</v>
      </c>
      <c r="O982" s="18">
        <f t="shared" si="3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s="18">
        <f>(((L983/60)/60)/24+DATE(1970,1,1))</f>
        <v>43094.25</v>
      </c>
      <c r="O983" s="18">
        <f t="shared" si="3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s="18">
        <f>(((L984/60)/60)/24+DATE(1970,1,1))</f>
        <v>40743.208333333336</v>
      </c>
      <c r="O984" s="18">
        <f t="shared" si="3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s="18">
        <f>(((L985/60)/60)/24+DATE(1970,1,1))</f>
        <v>43681.208333333328</v>
      </c>
      <c r="O985" s="18">
        <f t="shared" si="3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s="18">
        <f>(((L986/60)/60)/24+DATE(1970,1,1))</f>
        <v>43716.208333333328</v>
      </c>
      <c r="O986" s="18">
        <f t="shared" si="3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s="18">
        <f>(((L987/60)/60)/24+DATE(1970,1,1))</f>
        <v>41614.25</v>
      </c>
      <c r="O987" s="18">
        <f t="shared" si="3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s="18">
        <f>(((L988/60)/60)/24+DATE(1970,1,1))</f>
        <v>40638.208333333336</v>
      </c>
      <c r="O988" s="18">
        <f t="shared" si="3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s="18">
        <f>(((L989/60)/60)/24+DATE(1970,1,1))</f>
        <v>42852.208333333328</v>
      </c>
      <c r="O989" s="18">
        <f t="shared" si="3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s="18">
        <f>(((L990/60)/60)/24+DATE(1970,1,1))</f>
        <v>42686.25</v>
      </c>
      <c r="O990" s="18">
        <f t="shared" si="3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s="18">
        <f>(((L991/60)/60)/24+DATE(1970,1,1))</f>
        <v>43571.208333333328</v>
      </c>
      <c r="O991" s="18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s="18">
        <f>(((L992/60)/60)/24+DATE(1970,1,1))</f>
        <v>42432.25</v>
      </c>
      <c r="O992" s="18">
        <f t="shared" si="3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s="18">
        <f>(((L993/60)/60)/24+DATE(1970,1,1))</f>
        <v>41907.208333333336</v>
      </c>
      <c r="O993" s="18">
        <f t="shared" si="3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s="18">
        <f>(((L994/60)/60)/24+DATE(1970,1,1))</f>
        <v>43227.208333333328</v>
      </c>
      <c r="O994" s="18">
        <f t="shared" si="3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s="18">
        <f>(((L995/60)/60)/24+DATE(1970,1,1))</f>
        <v>42362.25</v>
      </c>
      <c r="O995" s="18">
        <f t="shared" si="3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s="18">
        <f>(((L996/60)/60)/24+DATE(1970,1,1))</f>
        <v>41929.208333333336</v>
      </c>
      <c r="O996" s="18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s="18">
        <f>(((L997/60)/60)/24+DATE(1970,1,1))</f>
        <v>43408.208333333328</v>
      </c>
      <c r="O997" s="18">
        <f t="shared" si="3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s="18">
        <f>(((L998/60)/60)/24+DATE(1970,1,1))</f>
        <v>41276.25</v>
      </c>
      <c r="O998" s="18">
        <f t="shared" si="3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8">
        <f>(((L999/60)/60)/24+DATE(1970,1,1))</f>
        <v>41659.25</v>
      </c>
      <c r="O999" s="18">
        <f t="shared" si="3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8">
        <f>(((L1000/60)/60)/24+DATE(1970,1,1))</f>
        <v>40220.25</v>
      </c>
      <c r="O1000" s="18">
        <f t="shared" si="3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8">
        <f>(((L1001/60)/60)/24+DATE(1970,1,1))</f>
        <v>42550.208333333328</v>
      </c>
      <c r="O1001" s="18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2:G1001">
    <cfRule type="cellIs" dxfId="19" priority="3" operator="equal">
      <formula>"live"</formula>
    </cfRule>
    <cfRule type="cellIs" dxfId="18" priority="4" operator="equal">
      <formula>"canceled"</formula>
    </cfRule>
    <cfRule type="cellIs" dxfId="17" priority="5" operator="equal">
      <formula>"failed"</formula>
    </cfRule>
    <cfRule type="cellIs" dxfId="16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AE35-A7B4-4F9F-AD0F-FF62C5A8D45C}">
  <dimension ref="A1:F14"/>
  <sheetViews>
    <sheetView workbookViewId="0">
      <selection activeCell="D19" sqref="D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4" t="s">
        <v>6</v>
      </c>
      <c r="B1" t="s">
        <v>2070</v>
      </c>
    </row>
    <row r="3" spans="1:6" x14ac:dyDescent="0.3">
      <c r="A3" s="14" t="s">
        <v>2068</v>
      </c>
      <c r="B3" s="14" t="s">
        <v>2069</v>
      </c>
    </row>
    <row r="4" spans="1:6" x14ac:dyDescent="0.3">
      <c r="A4" s="1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5" t="s">
        <v>2039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3">
      <c r="A6" s="15" t="s">
        <v>2031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3">
      <c r="A7" s="15" t="s">
        <v>2048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3">
      <c r="A8" s="15" t="s">
        <v>2062</v>
      </c>
      <c r="B8" s="16"/>
      <c r="C8" s="16"/>
      <c r="D8" s="16"/>
      <c r="E8" s="16">
        <v>4</v>
      </c>
      <c r="F8" s="16">
        <v>4</v>
      </c>
    </row>
    <row r="9" spans="1:6" x14ac:dyDescent="0.3">
      <c r="A9" s="15" t="s">
        <v>2033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3">
      <c r="A10" s="15" t="s">
        <v>2052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3">
      <c r="A11" s="15" t="s">
        <v>2045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3">
      <c r="A12" s="15" t="s">
        <v>2035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3">
      <c r="A13" s="15" t="s">
        <v>2037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3">
      <c r="A14" s="15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756-37FF-449A-8F1F-0EC2FFB4110F}">
  <dimension ref="A1:F30"/>
  <sheetViews>
    <sheetView workbookViewId="0">
      <selection activeCell="A3" sqref="A3:F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4" t="s">
        <v>6</v>
      </c>
      <c r="B1" t="s">
        <v>2070</v>
      </c>
    </row>
    <row r="2" spans="1:6" x14ac:dyDescent="0.3">
      <c r="A2" s="14" t="s">
        <v>2064</v>
      </c>
      <c r="B2" t="s">
        <v>2070</v>
      </c>
    </row>
    <row r="4" spans="1:6" x14ac:dyDescent="0.3">
      <c r="A4" s="14" t="s">
        <v>2068</v>
      </c>
      <c r="B4" s="14" t="s">
        <v>2069</v>
      </c>
    </row>
    <row r="5" spans="1:6" x14ac:dyDescent="0.3">
      <c r="A5" s="1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5" t="s">
        <v>2047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3">
      <c r="A7" s="15" t="s">
        <v>2063</v>
      </c>
      <c r="B7" s="16"/>
      <c r="C7" s="16"/>
      <c r="D7" s="16"/>
      <c r="E7" s="16">
        <v>4</v>
      </c>
      <c r="F7" s="16">
        <v>4</v>
      </c>
    </row>
    <row r="8" spans="1:6" x14ac:dyDescent="0.3">
      <c r="A8" s="15" t="s">
        <v>2040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3">
      <c r="A9" s="15" t="s">
        <v>2042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3">
      <c r="A10" s="15" t="s">
        <v>2041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3">
      <c r="A11" s="15" t="s">
        <v>2051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3">
      <c r="A12" s="15" t="s">
        <v>2032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3">
      <c r="A13" s="15" t="s">
        <v>2043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3">
      <c r="A14" s="15" t="s">
        <v>2056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3">
      <c r="A15" s="15" t="s">
        <v>2055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3">
      <c r="A16" s="15" t="s">
        <v>2059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3">
      <c r="A17" s="15" t="s">
        <v>2046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3">
      <c r="A18" s="15" t="s">
        <v>2053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3">
      <c r="A19" s="15" t="s">
        <v>2038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3">
      <c r="A20" s="15" t="s">
        <v>2054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3">
      <c r="A21" s="15" t="s">
        <v>2034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3">
      <c r="A22" s="15" t="s">
        <v>2061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3">
      <c r="A23" s="15" t="s">
        <v>2050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3">
      <c r="A24" s="15" t="s">
        <v>2058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3">
      <c r="A25" s="15" t="s">
        <v>2057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3">
      <c r="A26" s="15" t="s">
        <v>2049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3">
      <c r="A27" s="15" t="s">
        <v>2044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3">
      <c r="A28" s="15" t="s">
        <v>2036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3">
      <c r="A29" s="15" t="s">
        <v>2060</v>
      </c>
      <c r="B29" s="16"/>
      <c r="C29" s="16"/>
      <c r="D29" s="16"/>
      <c r="E29" s="16">
        <v>3</v>
      </c>
      <c r="F29" s="16">
        <v>3</v>
      </c>
    </row>
    <row r="30" spans="1:6" x14ac:dyDescent="0.3">
      <c r="A30" s="15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F5E0-4C33-4459-AB0C-EEF48E5CCBE2}">
  <dimension ref="A1:F18"/>
  <sheetViews>
    <sheetView workbookViewId="0">
      <selection activeCell="A4" activeCellId="1" sqref="A1:B2 A4:F18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9" width="4.69921875" bestFit="1" customWidth="1"/>
    <col min="10" max="10" width="5.69921875" bestFit="1" customWidth="1"/>
    <col min="11" max="13" width="4.69921875" bestFit="1" customWidth="1"/>
    <col min="14" max="14" width="11.09765625" bestFit="1" customWidth="1"/>
    <col min="15" max="17" width="4.69921875" bestFit="1" customWidth="1"/>
    <col min="18" max="18" width="11" bestFit="1" customWidth="1"/>
    <col min="19" max="20" width="4.69921875" bestFit="1" customWidth="1"/>
    <col min="21" max="21" width="6.796875" bestFit="1" customWidth="1"/>
    <col min="22" max="24" width="4.69921875" bestFit="1" customWidth="1"/>
    <col min="25" max="25" width="6.796875" bestFit="1" customWidth="1"/>
    <col min="26" max="27" width="4.69921875" bestFit="1" customWidth="1"/>
    <col min="28" max="28" width="6.796875" bestFit="1" customWidth="1"/>
    <col min="29" max="30" width="4.69921875" bestFit="1" customWidth="1"/>
    <col min="31" max="31" width="6.796875" bestFit="1" customWidth="1"/>
    <col min="32" max="33" width="4.69921875" bestFit="1" customWidth="1"/>
    <col min="34" max="34" width="7.5" bestFit="1" customWidth="1"/>
    <col min="35" max="37" width="4.69921875" bestFit="1" customWidth="1"/>
    <col min="38" max="38" width="6.796875" bestFit="1" customWidth="1"/>
    <col min="39" max="41" width="4.69921875" bestFit="1" customWidth="1"/>
    <col min="42" max="42" width="6.796875" bestFit="1" customWidth="1"/>
    <col min="43" max="45" width="4.69921875" bestFit="1" customWidth="1"/>
    <col min="46" max="46" width="6.796875" bestFit="1" customWidth="1"/>
    <col min="47" max="49" width="4.69921875" bestFit="1" customWidth="1"/>
    <col min="50" max="50" width="6.796875" bestFit="1" customWidth="1"/>
    <col min="51" max="53" width="4.69921875" bestFit="1" customWidth="1"/>
    <col min="54" max="54" width="6.796875" bestFit="1" customWidth="1"/>
    <col min="55" max="57" width="4.69921875" bestFit="1" customWidth="1"/>
    <col min="58" max="58" width="6.796875" bestFit="1" customWidth="1"/>
    <col min="59" max="61" width="4.69921875" bestFit="1" customWidth="1"/>
    <col min="62" max="62" width="6.796875" bestFit="1" customWidth="1"/>
    <col min="63" max="65" width="4.69921875" bestFit="1" customWidth="1"/>
    <col min="66" max="66" width="6.796875" bestFit="1" customWidth="1"/>
    <col min="67" max="69" width="4.69921875" bestFit="1" customWidth="1"/>
    <col min="70" max="70" width="6.796875" bestFit="1" customWidth="1"/>
    <col min="71" max="73" width="4.69921875" bestFit="1" customWidth="1"/>
    <col min="74" max="77" width="6.796875" bestFit="1" customWidth="1"/>
    <col min="78" max="78" width="4.69921875" bestFit="1" customWidth="1"/>
    <col min="79" max="81" width="6.796875" bestFit="1" customWidth="1"/>
    <col min="82" max="82" width="4.69921875" bestFit="1" customWidth="1"/>
    <col min="83" max="83" width="6.796875" bestFit="1" customWidth="1"/>
    <col min="84" max="84" width="4.69921875" bestFit="1" customWidth="1"/>
    <col min="85" max="86" width="6.796875" bestFit="1" customWidth="1"/>
    <col min="87" max="87" width="4.69921875" bestFit="1" customWidth="1"/>
    <col min="88" max="88" width="11.09765625" bestFit="1" customWidth="1"/>
    <col min="89" max="91" width="4.69921875" bestFit="1" customWidth="1"/>
    <col min="92" max="92" width="6.796875" bestFit="1" customWidth="1"/>
    <col min="93" max="95" width="4.69921875" bestFit="1" customWidth="1"/>
    <col min="96" max="96" width="6.796875" bestFit="1" customWidth="1"/>
    <col min="97" max="99" width="4.69921875" bestFit="1" customWidth="1"/>
    <col min="100" max="100" width="6.796875" bestFit="1" customWidth="1"/>
    <col min="101" max="103" width="4.69921875" bestFit="1" customWidth="1"/>
    <col min="104" max="104" width="6.796875" bestFit="1" customWidth="1"/>
    <col min="105" max="107" width="4.69921875" bestFit="1" customWidth="1"/>
    <col min="108" max="108" width="6.796875" bestFit="1" customWidth="1"/>
    <col min="109" max="111" width="4.69921875" bestFit="1" customWidth="1"/>
    <col min="112" max="112" width="6.796875" bestFit="1" customWidth="1"/>
    <col min="113" max="115" width="4.69921875" bestFit="1" customWidth="1"/>
    <col min="116" max="116" width="6.796875" bestFit="1" customWidth="1"/>
    <col min="117" max="119" width="4.69921875" bestFit="1" customWidth="1"/>
    <col min="120" max="120" width="6.796875" bestFit="1" customWidth="1"/>
    <col min="121" max="123" width="4.69921875" bestFit="1" customWidth="1"/>
    <col min="124" max="124" width="6.796875" bestFit="1" customWidth="1"/>
    <col min="125" max="127" width="4.69921875" bestFit="1" customWidth="1"/>
    <col min="128" max="128" width="11" bestFit="1" customWidth="1"/>
    <col min="129" max="129" width="4.3984375" bestFit="1" customWidth="1"/>
    <col min="130" max="130" width="4" bestFit="1" customWidth="1"/>
    <col min="131" max="131" width="6.796875" bestFit="1" customWidth="1"/>
    <col min="132" max="132" width="4.3984375" bestFit="1" customWidth="1"/>
    <col min="133" max="133" width="6.59765625" bestFit="1" customWidth="1"/>
    <col min="134" max="134" width="4.59765625" bestFit="1" customWidth="1"/>
    <col min="135" max="135" width="3.796875" bestFit="1" customWidth="1"/>
    <col min="136" max="136" width="6.59765625" bestFit="1" customWidth="1"/>
    <col min="137" max="137" width="4.19921875" bestFit="1" customWidth="1"/>
    <col min="138" max="138" width="4" bestFit="1" customWidth="1"/>
    <col min="139" max="139" width="6.59765625" bestFit="1" customWidth="1"/>
    <col min="140" max="140" width="4.3984375" bestFit="1" customWidth="1"/>
    <col min="141" max="141" width="4" bestFit="1" customWidth="1"/>
    <col min="142" max="142" width="6.796875" bestFit="1" customWidth="1"/>
    <col min="143" max="143" width="3.8984375" bestFit="1" customWidth="1"/>
    <col min="144" max="144" width="4.3984375" bestFit="1" customWidth="1"/>
    <col min="145" max="145" width="6.59765625" bestFit="1" customWidth="1"/>
    <col min="146" max="146" width="4.59765625" bestFit="1" customWidth="1"/>
    <col min="147" max="147" width="3.796875" bestFit="1" customWidth="1"/>
    <col min="148" max="148" width="6.59765625" bestFit="1" customWidth="1"/>
    <col min="149" max="149" width="4.19921875" bestFit="1" customWidth="1"/>
    <col min="150" max="150" width="4" bestFit="1" customWidth="1"/>
    <col min="151" max="151" width="6.59765625" bestFit="1" customWidth="1"/>
    <col min="152" max="152" width="4.3984375" bestFit="1" customWidth="1"/>
    <col min="153" max="153" width="4" bestFit="1" customWidth="1"/>
    <col min="154" max="154" width="6.796875" bestFit="1" customWidth="1"/>
    <col min="155" max="155" width="3.8984375" bestFit="1" customWidth="1"/>
    <col min="156" max="156" width="4.3984375" bestFit="1" customWidth="1"/>
    <col min="157" max="157" width="6.59765625" bestFit="1" customWidth="1"/>
    <col min="158" max="158" width="4.59765625" bestFit="1" customWidth="1"/>
    <col min="159" max="159" width="3.796875" bestFit="1" customWidth="1"/>
    <col min="160" max="160" width="6.59765625" bestFit="1" customWidth="1"/>
    <col min="161" max="161" width="4.19921875" bestFit="1" customWidth="1"/>
    <col min="162" max="162" width="4" bestFit="1" customWidth="1"/>
    <col min="163" max="163" width="6.59765625" bestFit="1" customWidth="1"/>
    <col min="164" max="164" width="4.3984375" bestFit="1" customWidth="1"/>
    <col min="165" max="165" width="4" bestFit="1" customWidth="1"/>
    <col min="166" max="169" width="6.796875" bestFit="1" customWidth="1"/>
    <col min="170" max="170" width="6.59765625" bestFit="1" customWidth="1"/>
    <col min="171" max="171" width="4" bestFit="1" customWidth="1"/>
    <col min="172" max="174" width="6.796875" bestFit="1" customWidth="1"/>
    <col min="175" max="175" width="6.59765625" bestFit="1" customWidth="1"/>
    <col min="176" max="176" width="6.796875" bestFit="1" customWidth="1"/>
    <col min="177" max="177" width="6.59765625" bestFit="1" customWidth="1"/>
    <col min="178" max="179" width="6.796875" bestFit="1" customWidth="1"/>
    <col min="180" max="180" width="6.59765625" bestFit="1" customWidth="1"/>
    <col min="181" max="181" width="11.09765625" bestFit="1" customWidth="1"/>
    <col min="182" max="182" width="3.8984375" bestFit="1" customWidth="1"/>
    <col min="183" max="183" width="4.3984375" bestFit="1" customWidth="1"/>
    <col min="184" max="184" width="6.59765625" bestFit="1" customWidth="1"/>
    <col min="185" max="185" width="4.59765625" bestFit="1" customWidth="1"/>
    <col min="186" max="186" width="3.796875" bestFit="1" customWidth="1"/>
    <col min="187" max="187" width="6.59765625" bestFit="1" customWidth="1"/>
    <col min="188" max="188" width="4.19921875" bestFit="1" customWidth="1"/>
    <col min="189" max="189" width="4" bestFit="1" customWidth="1"/>
    <col min="190" max="190" width="6.59765625" bestFit="1" customWidth="1"/>
    <col min="191" max="191" width="4.3984375" bestFit="1" customWidth="1"/>
    <col min="192" max="192" width="4" bestFit="1" customWidth="1"/>
    <col min="193" max="193" width="6.796875" bestFit="1" customWidth="1"/>
    <col min="194" max="194" width="3.8984375" bestFit="1" customWidth="1"/>
    <col min="195" max="195" width="4.3984375" bestFit="1" customWidth="1"/>
    <col min="196" max="196" width="6.59765625" bestFit="1" customWidth="1"/>
    <col min="197" max="197" width="4.59765625" bestFit="1" customWidth="1"/>
    <col min="198" max="198" width="3.796875" bestFit="1" customWidth="1"/>
    <col min="199" max="199" width="6.59765625" bestFit="1" customWidth="1"/>
    <col min="200" max="200" width="4.19921875" bestFit="1" customWidth="1"/>
    <col min="201" max="201" width="4" bestFit="1" customWidth="1"/>
    <col min="202" max="202" width="6.59765625" bestFit="1" customWidth="1"/>
    <col min="203" max="203" width="4.3984375" bestFit="1" customWidth="1"/>
    <col min="204" max="204" width="4" bestFit="1" customWidth="1"/>
    <col min="205" max="205" width="6.796875" bestFit="1" customWidth="1"/>
    <col min="206" max="206" width="4.3984375" bestFit="1" customWidth="1"/>
    <col min="207" max="207" width="6.59765625" bestFit="1" customWidth="1"/>
    <col min="208" max="208" width="4.59765625" bestFit="1" customWidth="1"/>
    <col min="209" max="209" width="3.796875" bestFit="1" customWidth="1"/>
    <col min="210" max="210" width="6.59765625" bestFit="1" customWidth="1"/>
    <col min="211" max="211" width="4.19921875" bestFit="1" customWidth="1"/>
    <col min="212" max="212" width="4" bestFit="1" customWidth="1"/>
    <col min="213" max="213" width="6.59765625" bestFit="1" customWidth="1"/>
    <col min="214" max="214" width="4.3984375" bestFit="1" customWidth="1"/>
    <col min="215" max="215" width="4" bestFit="1" customWidth="1"/>
    <col min="216" max="216" width="6.796875" bestFit="1" customWidth="1"/>
    <col min="217" max="217" width="3.8984375" bestFit="1" customWidth="1"/>
    <col min="218" max="218" width="4.3984375" bestFit="1" customWidth="1"/>
    <col min="219" max="219" width="6.59765625" bestFit="1" customWidth="1"/>
    <col min="220" max="220" width="4.59765625" bestFit="1" customWidth="1"/>
    <col min="221" max="221" width="3.796875" bestFit="1" customWidth="1"/>
    <col min="222" max="222" width="6.59765625" bestFit="1" customWidth="1"/>
    <col min="223" max="223" width="4.19921875" bestFit="1" customWidth="1"/>
    <col min="224" max="224" width="4" bestFit="1" customWidth="1"/>
    <col min="225" max="225" width="6.59765625" bestFit="1" customWidth="1"/>
    <col min="226" max="226" width="4.3984375" bestFit="1" customWidth="1"/>
    <col min="227" max="227" width="4" bestFit="1" customWidth="1"/>
    <col min="228" max="228" width="6.796875" bestFit="1" customWidth="1"/>
    <col min="229" max="229" width="3.8984375" bestFit="1" customWidth="1"/>
    <col min="230" max="230" width="4.3984375" bestFit="1" customWidth="1"/>
    <col min="231" max="231" width="6.59765625" bestFit="1" customWidth="1"/>
    <col min="232" max="232" width="4.59765625" bestFit="1" customWidth="1"/>
    <col min="233" max="233" width="3.796875" bestFit="1" customWidth="1"/>
    <col min="234" max="234" width="6.59765625" bestFit="1" customWidth="1"/>
    <col min="235" max="235" width="4.19921875" bestFit="1" customWidth="1"/>
    <col min="236" max="236" width="4" bestFit="1" customWidth="1"/>
    <col min="237" max="237" width="6.59765625" bestFit="1" customWidth="1"/>
    <col min="238" max="238" width="4.3984375" bestFit="1" customWidth="1"/>
    <col min="239" max="239" width="4" bestFit="1" customWidth="1"/>
    <col min="240" max="240" width="6.796875" bestFit="1" customWidth="1"/>
    <col min="241" max="241" width="3.8984375" bestFit="1" customWidth="1"/>
    <col min="242" max="242" width="4.3984375" bestFit="1" customWidth="1"/>
    <col min="243" max="243" width="6.59765625" bestFit="1" customWidth="1"/>
    <col min="244" max="244" width="4.59765625" bestFit="1" customWidth="1"/>
    <col min="245" max="245" width="3.796875" bestFit="1" customWidth="1"/>
    <col min="246" max="246" width="6.59765625" bestFit="1" customWidth="1"/>
    <col min="247" max="247" width="4.19921875" bestFit="1" customWidth="1"/>
    <col min="248" max="248" width="4" bestFit="1" customWidth="1"/>
    <col min="249" max="249" width="6.59765625" bestFit="1" customWidth="1"/>
    <col min="250" max="250" width="4.3984375" bestFit="1" customWidth="1"/>
    <col min="251" max="251" width="4" bestFit="1" customWidth="1"/>
    <col min="252" max="252" width="6.796875" bestFit="1" customWidth="1"/>
    <col min="253" max="253" width="3.8984375" bestFit="1" customWidth="1"/>
    <col min="254" max="254" width="4.3984375" bestFit="1" customWidth="1"/>
    <col min="255" max="255" width="6.59765625" bestFit="1" customWidth="1"/>
    <col min="256" max="256" width="4.59765625" bestFit="1" customWidth="1"/>
    <col min="257" max="257" width="3.796875" bestFit="1" customWidth="1"/>
    <col min="258" max="258" width="6.59765625" bestFit="1" customWidth="1"/>
    <col min="259" max="259" width="4.19921875" bestFit="1" customWidth="1"/>
    <col min="260" max="260" width="4" bestFit="1" customWidth="1"/>
    <col min="261" max="261" width="6.59765625" bestFit="1" customWidth="1"/>
    <col min="262" max="262" width="4" bestFit="1" customWidth="1"/>
    <col min="263" max="263" width="6.796875" bestFit="1" customWidth="1"/>
    <col min="264" max="264" width="3.8984375" bestFit="1" customWidth="1"/>
    <col min="265" max="265" width="4.3984375" bestFit="1" customWidth="1"/>
    <col min="266" max="266" width="6.59765625" bestFit="1" customWidth="1"/>
    <col min="267" max="267" width="4.59765625" bestFit="1" customWidth="1"/>
    <col min="268" max="268" width="3.796875" bestFit="1" customWidth="1"/>
    <col min="269" max="269" width="6.59765625" bestFit="1" customWidth="1"/>
    <col min="270" max="270" width="4.19921875" bestFit="1" customWidth="1"/>
    <col min="271" max="271" width="4" bestFit="1" customWidth="1"/>
    <col min="272" max="272" width="6.59765625" bestFit="1" customWidth="1"/>
    <col min="273" max="273" width="4.3984375" bestFit="1" customWidth="1"/>
    <col min="274" max="274" width="4" bestFit="1" customWidth="1"/>
    <col min="275" max="275" width="6.796875" bestFit="1" customWidth="1"/>
    <col min="276" max="276" width="3.8984375" bestFit="1" customWidth="1"/>
    <col min="277" max="277" width="4.3984375" bestFit="1" customWidth="1"/>
    <col min="278" max="278" width="6.59765625" bestFit="1" customWidth="1"/>
    <col min="279" max="279" width="4.59765625" bestFit="1" customWidth="1"/>
    <col min="280" max="280" width="3.796875" bestFit="1" customWidth="1"/>
    <col min="281" max="281" width="6.59765625" bestFit="1" customWidth="1"/>
    <col min="282" max="282" width="4.19921875" bestFit="1" customWidth="1"/>
    <col min="283" max="283" width="4" bestFit="1" customWidth="1"/>
    <col min="284" max="284" width="6.59765625" bestFit="1" customWidth="1"/>
    <col min="285" max="285" width="4.3984375" bestFit="1" customWidth="1"/>
    <col min="286" max="286" width="4" bestFit="1" customWidth="1"/>
    <col min="287" max="287" width="6.796875" bestFit="1" customWidth="1"/>
    <col min="288" max="288" width="3.8984375" bestFit="1" customWidth="1"/>
    <col min="289" max="289" width="4.3984375" bestFit="1" customWidth="1"/>
    <col min="290" max="290" width="6.59765625" bestFit="1" customWidth="1"/>
    <col min="291" max="291" width="4.59765625" bestFit="1" customWidth="1"/>
    <col min="292" max="292" width="3.796875" bestFit="1" customWidth="1"/>
    <col min="293" max="293" width="6.59765625" bestFit="1" customWidth="1"/>
    <col min="294" max="294" width="4.19921875" bestFit="1" customWidth="1"/>
    <col min="295" max="295" width="4" bestFit="1" customWidth="1"/>
    <col min="296" max="296" width="6.59765625" bestFit="1" customWidth="1"/>
    <col min="297" max="297" width="4.3984375" bestFit="1" customWidth="1"/>
    <col min="298" max="298" width="4" bestFit="1" customWidth="1"/>
    <col min="299" max="299" width="11" bestFit="1" customWidth="1"/>
    <col min="300" max="935" width="15.19921875" bestFit="1" customWidth="1"/>
    <col min="936" max="937" width="11" bestFit="1" customWidth="1"/>
  </cols>
  <sheetData>
    <row r="1" spans="1:6" x14ac:dyDescent="0.3">
      <c r="A1" s="14" t="s">
        <v>2085</v>
      </c>
      <c r="B1" t="s" vm="1">
        <v>2086</v>
      </c>
    </row>
    <row r="2" spans="1:6" x14ac:dyDescent="0.3">
      <c r="A2" s="14" t="s">
        <v>2064</v>
      </c>
      <c r="B2" t="s" vm="2">
        <v>2086</v>
      </c>
    </row>
    <row r="4" spans="1:6" x14ac:dyDescent="0.3">
      <c r="A4" s="14" t="s">
        <v>2068</v>
      </c>
      <c r="B4" s="14" t="s">
        <v>2069</v>
      </c>
    </row>
    <row r="5" spans="1:6" x14ac:dyDescent="0.3">
      <c r="A5" s="1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5" t="s">
        <v>2073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3">
      <c r="A7" s="15" t="s">
        <v>2074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3">
      <c r="A8" s="15" t="s">
        <v>2075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3">
      <c r="A9" s="15" t="s">
        <v>2076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3">
      <c r="A10" s="15" t="s">
        <v>2077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3">
      <c r="A11" s="15" t="s">
        <v>2078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3">
      <c r="A12" s="15" t="s">
        <v>2079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3">
      <c r="A13" s="15" t="s">
        <v>2080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3">
      <c r="A14" s="15" t="s">
        <v>2081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3">
      <c r="A15" s="15" t="s">
        <v>2082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3">
      <c r="A16" s="15" t="s">
        <v>2083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3">
      <c r="A17" s="15" t="s">
        <v>2084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3">
      <c r="A18" s="15" t="s">
        <v>2067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BD20-AE6C-4FC5-916F-B644C327A517}">
  <dimension ref="A1:H20"/>
  <sheetViews>
    <sheetView workbookViewId="0">
      <selection activeCell="J8" sqref="J8"/>
    </sheetView>
  </sheetViews>
  <sheetFormatPr defaultRowHeight="15.6" x14ac:dyDescent="0.3"/>
  <cols>
    <col min="1" max="1" width="29" customWidth="1"/>
    <col min="2" max="2" width="16.8984375" customWidth="1"/>
    <col min="3" max="3" width="13" customWidth="1"/>
    <col min="4" max="4" width="15.296875" customWidth="1"/>
    <col min="5" max="5" width="10.796875" customWidth="1"/>
    <col min="6" max="6" width="18.796875" customWidth="1"/>
    <col min="7" max="7" width="14.69921875" customWidth="1"/>
    <col min="8" max="8" width="17.09765625" customWidth="1"/>
  </cols>
  <sheetData>
    <row r="1" spans="1:8" x14ac:dyDescent="0.3">
      <c r="A1" s="19" t="s">
        <v>2087</v>
      </c>
      <c r="B1" s="19" t="s">
        <v>2088</v>
      </c>
      <c r="C1" s="19" t="s">
        <v>2089</v>
      </c>
      <c r="D1" s="19" t="s">
        <v>2090</v>
      </c>
      <c r="E1" s="19" t="s">
        <v>2091</v>
      </c>
      <c r="F1" s="19" t="s">
        <v>2092</v>
      </c>
      <c r="G1" s="19" t="s">
        <v>2093</v>
      </c>
      <c r="H1" s="19" t="s">
        <v>2094</v>
      </c>
    </row>
    <row r="2" spans="1:8" ht="28.2" customHeight="1" x14ac:dyDescent="0.3">
      <c r="A2" s="20" t="s">
        <v>2095</v>
      </c>
      <c r="B2" s="19">
        <f>COUNTIFS(outcome,A17,goal,"&lt;1000")</f>
        <v>30</v>
      </c>
      <c r="C2" s="19">
        <f>COUNTIFS(outcome,A18,goal,"&lt;1000")</f>
        <v>20</v>
      </c>
      <c r="D2" s="19">
        <f>COUNTIFS(outcome,A19,goal,"&lt;1000")</f>
        <v>1</v>
      </c>
      <c r="E2" s="19">
        <f>SUM(B2:D2)</f>
        <v>51</v>
      </c>
      <c r="F2" s="21">
        <f>B2/E2</f>
        <v>0.58823529411764708</v>
      </c>
      <c r="G2" s="21">
        <f>C2/E2</f>
        <v>0.39215686274509803</v>
      </c>
      <c r="H2" s="21">
        <f>D2/E2</f>
        <v>1.9607843137254902E-2</v>
      </c>
    </row>
    <row r="3" spans="1:8" x14ac:dyDescent="0.3">
      <c r="A3" s="20" t="s">
        <v>2096</v>
      </c>
      <c r="B3" s="19">
        <f>COUNTIFS(outcome,A17,goal,"&gt;=1000")-COUNTIFS(outcome,A17,goal,"&gt;=4999")</f>
        <v>191</v>
      </c>
      <c r="C3" s="19">
        <f>COUNTIFS(outcome,A18,goal,"&gt;=1000")-COUNTIFS(outcome,A18,goal,"&gt;=4999")</f>
        <v>38</v>
      </c>
      <c r="D3" s="19">
        <f>COUNTIFS(outcome,A19,goal,"&gt;=1000")-COUNTIFS(outcome,A19,goal,"&gt;=4999")</f>
        <v>2</v>
      </c>
      <c r="E3" s="19">
        <f t="shared" ref="E3:E13" si="0">SUM(B3:D3)</f>
        <v>231</v>
      </c>
      <c r="F3" s="21">
        <f>B3/E3</f>
        <v>0.82683982683982682</v>
      </c>
      <c r="G3" s="21">
        <f t="shared" ref="G3:G13" si="1">C3/E3</f>
        <v>0.16450216450216451</v>
      </c>
      <c r="H3" s="21">
        <f t="shared" ref="H3:H13" si="2">D3/E3</f>
        <v>8.658008658008658E-3</v>
      </c>
    </row>
    <row r="4" spans="1:8" x14ac:dyDescent="0.3">
      <c r="A4" s="20" t="s">
        <v>2097</v>
      </c>
      <c r="B4" s="19">
        <f>COUNTIFS(outcome,A17,goal,"&gt;=5000")-COUNTIFS(outcome,A17,goal,"&gt;=9999")</f>
        <v>164</v>
      </c>
      <c r="C4" s="19">
        <f>COUNTIFS(outcome,A18,goal,"&gt;=5000")-COUNTIFS(outcome,A18,goal,"&gt;=9999")</f>
        <v>126</v>
      </c>
      <c r="D4" s="19">
        <f>COUNTIFS(outcome,A19,goal,"&gt;=5000")-COUNTIFS(outcome,A19,goal,"&gt;=9999")</f>
        <v>25</v>
      </c>
      <c r="E4" s="19">
        <f t="shared" si="0"/>
        <v>315</v>
      </c>
      <c r="F4" s="21">
        <f t="shared" ref="F4:F13" si="3">B4/E4</f>
        <v>0.52063492063492067</v>
      </c>
      <c r="G4" s="21">
        <f t="shared" si="1"/>
        <v>0.4</v>
      </c>
      <c r="H4" s="21">
        <f t="shared" si="2"/>
        <v>7.9365079365079361E-2</v>
      </c>
    </row>
    <row r="5" spans="1:8" x14ac:dyDescent="0.3">
      <c r="A5" s="20" t="s">
        <v>2098</v>
      </c>
      <c r="B5" s="19">
        <f>COUNTIFS(outcome,A17,goal,"&gt;=10000")-COUNTIFS(outcome,A17,goal,"&gt;=14999")</f>
        <v>4</v>
      </c>
      <c r="C5" s="19">
        <f>COUNTIFS(outcome,A18,goal,"&gt;=10000")-COUNTIFS(outcome,A18,goal,"&gt;=14999")</f>
        <v>5</v>
      </c>
      <c r="D5" s="19">
        <f>COUNTIFS(outcome,A19,goal,"&gt;=10000")-COUNTIFS(outcome,A19,goal,"&gt;=14999")</f>
        <v>0</v>
      </c>
      <c r="E5" s="19">
        <f t="shared" si="0"/>
        <v>9</v>
      </c>
      <c r="F5" s="21">
        <f t="shared" si="3"/>
        <v>0.44444444444444442</v>
      </c>
      <c r="G5" s="21">
        <f t="shared" si="1"/>
        <v>0.55555555555555558</v>
      </c>
      <c r="H5" s="21">
        <f t="shared" si="2"/>
        <v>0</v>
      </c>
    </row>
    <row r="6" spans="1:8" x14ac:dyDescent="0.3">
      <c r="A6" s="20" t="s">
        <v>2099</v>
      </c>
      <c r="B6" s="19">
        <f>COUNTIFS(outcome,A17,goal,"&gt;=15000")-COUNTIFS(outcome,A17,goal,"&gt;=19999")</f>
        <v>10</v>
      </c>
      <c r="C6" s="19">
        <f>COUNTIFS(outcome,A18,goal,"&gt;=15000")-COUNTIFS(outcome,A18,goal,"&gt;=19999")</f>
        <v>0</v>
      </c>
      <c r="D6" s="19">
        <f>COUNTIFS(outcome,A19,goal,"&gt;=15000")-COUNTIFS(outcome,A19,goal,"&gt;=19999")</f>
        <v>0</v>
      </c>
      <c r="E6" s="19">
        <f t="shared" si="0"/>
        <v>10</v>
      </c>
      <c r="F6" s="21">
        <f t="shared" si="3"/>
        <v>1</v>
      </c>
      <c r="G6" s="21">
        <f t="shared" si="1"/>
        <v>0</v>
      </c>
      <c r="H6" s="21">
        <f t="shared" si="2"/>
        <v>0</v>
      </c>
    </row>
    <row r="7" spans="1:8" x14ac:dyDescent="0.3">
      <c r="A7" s="20" t="s">
        <v>2100</v>
      </c>
      <c r="B7" s="19">
        <f>COUNTIFS(outcome,A17,goal,"&gt;=20000")-COUNTIFS(outcome,A17,goal,"&gt;=24999")</f>
        <v>7</v>
      </c>
      <c r="C7" s="19">
        <f>COUNTIFS(outcome,A18,goal,"&gt;=20000")-COUNTIFS(outcome,A18,goal,"&gt;=24999")</f>
        <v>0</v>
      </c>
      <c r="D7" s="19">
        <f>COUNTIFS(outcome,A19,goal,"&gt;=20000")-COUNTIFS(outcome,A19,goal,"&gt;=24999")</f>
        <v>0</v>
      </c>
      <c r="E7" s="19">
        <f t="shared" si="0"/>
        <v>7</v>
      </c>
      <c r="F7" s="21">
        <f t="shared" si="3"/>
        <v>1</v>
      </c>
      <c r="G7" s="21">
        <f t="shared" si="1"/>
        <v>0</v>
      </c>
      <c r="H7" s="21">
        <f t="shared" si="2"/>
        <v>0</v>
      </c>
    </row>
    <row r="8" spans="1:8" x14ac:dyDescent="0.3">
      <c r="A8" s="20" t="s">
        <v>2101</v>
      </c>
      <c r="B8" s="19">
        <f>COUNTIFS(outcome,A17,goal,"&gt;=25000")-COUNTIFS(outcome,A17,goal,"&gt;=29999")</f>
        <v>11</v>
      </c>
      <c r="C8" s="19">
        <f>COUNTIFS(outcome,A18,goal,"&gt;=25000")-COUNTIFS(outcome,A18,goal,"&gt;=29999")</f>
        <v>3</v>
      </c>
      <c r="D8" s="19">
        <f>COUNTIFS(outcome,A19,goal,"&gt;=25000")-COUNTIFS(outcome,A19,goal,"&gt;=29999")</f>
        <v>0</v>
      </c>
      <c r="E8" s="19">
        <f t="shared" si="0"/>
        <v>14</v>
      </c>
      <c r="F8" s="21">
        <f t="shared" si="3"/>
        <v>0.7857142857142857</v>
      </c>
      <c r="G8" s="21">
        <f t="shared" si="1"/>
        <v>0.21428571428571427</v>
      </c>
      <c r="H8" s="21">
        <f t="shared" si="2"/>
        <v>0</v>
      </c>
    </row>
    <row r="9" spans="1:8" x14ac:dyDescent="0.3">
      <c r="A9" s="20" t="s">
        <v>2102</v>
      </c>
      <c r="B9" s="19">
        <f>COUNTIFS(outcome,A17,goal,"&gt;=30000")-COUNTIFS(outcome,A17,goal,"&gt;=34999")</f>
        <v>7</v>
      </c>
      <c r="C9" s="19">
        <f>COUNTIFS(outcome,A18,goal,"&gt;=30000")-COUNTIFS(outcome,A18,goal,"&gt;=34999")</f>
        <v>0</v>
      </c>
      <c r="D9" s="19">
        <f>COUNTIFS(outcome,A19,goal,"&gt;=30000")-COUNTIFS(outcome,A19,goal,"&gt;=34999")</f>
        <v>0</v>
      </c>
      <c r="E9" s="19">
        <f t="shared" si="0"/>
        <v>7</v>
      </c>
      <c r="F9" s="21">
        <f t="shared" si="3"/>
        <v>1</v>
      </c>
      <c r="G9" s="21">
        <f t="shared" si="1"/>
        <v>0</v>
      </c>
      <c r="H9" s="21">
        <f t="shared" si="2"/>
        <v>0</v>
      </c>
    </row>
    <row r="10" spans="1:8" x14ac:dyDescent="0.3">
      <c r="A10" s="20" t="s">
        <v>2103</v>
      </c>
      <c r="B10" s="19">
        <f>COUNTIFS(outcome,A17,goal,"&gt;=35000")-COUNTIFS(outcome,A17,goal,"&gt;=39999")</f>
        <v>8</v>
      </c>
      <c r="C10" s="19">
        <f>COUNTIFS(outcome,A18,goal,"&gt;=35000")-COUNTIFS(outcome,A18,goal,"&gt;=39999")</f>
        <v>3</v>
      </c>
      <c r="D10" s="19">
        <f>COUNTIFS(outcome,A19,goal,"&gt;=35000")-COUNTIFS(outcome,A19,goal,"&gt;=39999")</f>
        <v>1</v>
      </c>
      <c r="E10" s="19">
        <f t="shared" si="0"/>
        <v>12</v>
      </c>
      <c r="F10" s="21">
        <f t="shared" si="3"/>
        <v>0.66666666666666663</v>
      </c>
      <c r="G10" s="21">
        <f t="shared" si="1"/>
        <v>0.25</v>
      </c>
      <c r="H10" s="21">
        <f t="shared" si="2"/>
        <v>8.3333333333333329E-2</v>
      </c>
    </row>
    <row r="11" spans="1:8" x14ac:dyDescent="0.3">
      <c r="A11" s="20" t="s">
        <v>2104</v>
      </c>
      <c r="B11" s="19">
        <f>COUNTIFS(outcome,A17,goal,"&gt;=40000")-COUNTIFS(outcome,A17,goal,"&gt;=44999")</f>
        <v>11</v>
      </c>
      <c r="C11" s="19">
        <f>COUNTIFS(outcome,A18,goal,"&gt;=40000")-COUNTIFS(outcome,A18,goal,"&gt;=44999")</f>
        <v>3</v>
      </c>
      <c r="D11" s="19">
        <f>COUNTIFS(outcome,A19,goal,"&gt;=40000")-COUNTIFS(outcome,A19,goal,"&gt;=44999")</f>
        <v>0</v>
      </c>
      <c r="E11" s="19">
        <f t="shared" si="0"/>
        <v>14</v>
      </c>
      <c r="F11" s="21">
        <f t="shared" si="3"/>
        <v>0.7857142857142857</v>
      </c>
      <c r="G11" s="21">
        <f t="shared" si="1"/>
        <v>0.21428571428571427</v>
      </c>
      <c r="H11" s="21">
        <f t="shared" si="2"/>
        <v>0</v>
      </c>
    </row>
    <row r="12" spans="1:8" x14ac:dyDescent="0.3">
      <c r="A12" s="20" t="s">
        <v>2105</v>
      </c>
      <c r="B12" s="19">
        <f>COUNTIFS(outcome,A17,goal,"&gt;=45000")-COUNTIFS(outcome,A17,goal,"&gt;=49999")</f>
        <v>8</v>
      </c>
      <c r="C12" s="19">
        <f>COUNTIFS(outcome,A18,goal,"&gt;=45000")-COUNTIFS(outcome,A18,goal,"&gt;=49999")</f>
        <v>3</v>
      </c>
      <c r="D12" s="19">
        <f>COUNTIFS(outcome,A19,goal,"&gt;=45000")-COUNTIFS(outcome,A19,goal,"&gt;=49999")</f>
        <v>0</v>
      </c>
      <c r="E12" s="19">
        <f t="shared" si="0"/>
        <v>11</v>
      </c>
      <c r="F12" s="21">
        <f t="shared" si="3"/>
        <v>0.72727272727272729</v>
      </c>
      <c r="G12" s="21">
        <f t="shared" si="1"/>
        <v>0.27272727272727271</v>
      </c>
      <c r="H12" s="21">
        <f t="shared" si="2"/>
        <v>0</v>
      </c>
    </row>
    <row r="13" spans="1:8" ht="18.600000000000001" customHeight="1" x14ac:dyDescent="0.3">
      <c r="A13" s="20" t="s">
        <v>2106</v>
      </c>
      <c r="B13" s="19">
        <f>COUNTIFS(outcome,A17,goal,"&gt;=50000")</f>
        <v>114</v>
      </c>
      <c r="C13" s="19">
        <f>COUNTIFS(outcome,A18,goal,"&gt;=50000")</f>
        <v>163</v>
      </c>
      <c r="D13" s="19">
        <f>COUNTIFS(outcome,A19,goal,"&gt;=50000")</f>
        <v>28</v>
      </c>
      <c r="E13" s="19">
        <f t="shared" si="0"/>
        <v>305</v>
      </c>
      <c r="F13" s="21">
        <f t="shared" si="3"/>
        <v>0.3737704918032787</v>
      </c>
      <c r="G13" s="21">
        <f t="shared" si="1"/>
        <v>0.53442622950819674</v>
      </c>
      <c r="H13" s="21">
        <f t="shared" si="2"/>
        <v>9.1803278688524587E-2</v>
      </c>
    </row>
    <row r="17" spans="1:1" x14ac:dyDescent="0.3">
      <c r="A17" t="s">
        <v>20</v>
      </c>
    </row>
    <row r="18" spans="1:1" x14ac:dyDescent="0.3">
      <c r="A18" t="s">
        <v>14</v>
      </c>
    </row>
    <row r="19" spans="1:1" x14ac:dyDescent="0.3">
      <c r="A19" t="s">
        <v>74</v>
      </c>
    </row>
    <row r="20" spans="1:1" x14ac:dyDescent="0.3">
      <c r="A20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62B-CBF9-41DC-A278-4770FFA52EEA}">
  <dimension ref="A1:I566"/>
  <sheetViews>
    <sheetView tabSelected="1" workbookViewId="0">
      <selection activeCell="I17" sqref="I17"/>
    </sheetView>
  </sheetViews>
  <sheetFormatPr defaultRowHeight="15.6" x14ac:dyDescent="0.3"/>
  <cols>
    <col min="1" max="1" width="11.796875" customWidth="1"/>
    <col min="2" max="2" width="12.3984375" customWidth="1"/>
    <col min="3" max="3" width="13.09765625" customWidth="1"/>
    <col min="4" max="4" width="17.09765625" customWidth="1"/>
    <col min="7" max="7" width="19.59765625" customWidth="1"/>
    <col min="8" max="8" width="24.296875" customWidth="1"/>
    <col min="9" max="9" width="18.59765625" customWidth="1"/>
  </cols>
  <sheetData>
    <row r="1" spans="1:9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9" ht="16.2" thickBot="1" x14ac:dyDescent="0.35">
      <c r="A2" t="s">
        <v>20</v>
      </c>
      <c r="B2">
        <v>158</v>
      </c>
      <c r="C2" t="s">
        <v>14</v>
      </c>
      <c r="D2">
        <v>0</v>
      </c>
    </row>
    <row r="3" spans="1:9" ht="16.8" thickTop="1" thickBot="1" x14ac:dyDescent="0.35">
      <c r="A3" t="s">
        <v>20</v>
      </c>
      <c r="B3">
        <v>1425</v>
      </c>
      <c r="C3" t="s">
        <v>14</v>
      </c>
      <c r="D3">
        <v>24</v>
      </c>
      <c r="G3" s="22"/>
      <c r="H3" s="22" t="s">
        <v>2109</v>
      </c>
      <c r="I3" s="22" t="s">
        <v>2108</v>
      </c>
    </row>
    <row r="4" spans="1:9" ht="16.8" thickTop="1" thickBot="1" x14ac:dyDescent="0.35">
      <c r="A4" t="s">
        <v>20</v>
      </c>
      <c r="B4">
        <v>174</v>
      </c>
      <c r="C4" t="s">
        <v>14</v>
      </c>
      <c r="D4">
        <v>53</v>
      </c>
      <c r="G4" s="22" t="s">
        <v>2107</v>
      </c>
      <c r="H4" s="22">
        <f>ROUND(AVERAGE(successful),0)</f>
        <v>851</v>
      </c>
      <c r="I4" s="22">
        <f>ROUND(AVERAGE(failed),0)</f>
        <v>586</v>
      </c>
    </row>
    <row r="5" spans="1:9" ht="16.8" thickTop="1" thickBot="1" x14ac:dyDescent="0.35">
      <c r="A5" t="s">
        <v>20</v>
      </c>
      <c r="B5">
        <v>227</v>
      </c>
      <c r="C5" t="s">
        <v>14</v>
      </c>
      <c r="D5">
        <v>18</v>
      </c>
      <c r="G5" s="22" t="s">
        <v>2110</v>
      </c>
      <c r="H5" s="22">
        <f>ROUND(MEDIAN(successful),0)</f>
        <v>201</v>
      </c>
      <c r="I5" s="22">
        <f>ROUND(MEDIAN(failed),0)</f>
        <v>115</v>
      </c>
    </row>
    <row r="6" spans="1:9" ht="16.8" thickTop="1" thickBot="1" x14ac:dyDescent="0.35">
      <c r="A6" t="s">
        <v>20</v>
      </c>
      <c r="B6">
        <v>220</v>
      </c>
      <c r="C6" t="s">
        <v>14</v>
      </c>
      <c r="D6">
        <v>44</v>
      </c>
      <c r="G6" s="22" t="s">
        <v>2111</v>
      </c>
      <c r="H6" s="22">
        <f>ROUND(MIN(successful),0)</f>
        <v>16</v>
      </c>
      <c r="I6" s="22">
        <f>ROUND(MIN(failed),0)</f>
        <v>0</v>
      </c>
    </row>
    <row r="7" spans="1:9" ht="16.8" thickTop="1" thickBot="1" x14ac:dyDescent="0.35">
      <c r="A7" t="s">
        <v>20</v>
      </c>
      <c r="B7">
        <v>98</v>
      </c>
      <c r="C7" t="s">
        <v>14</v>
      </c>
      <c r="D7">
        <v>27</v>
      </c>
      <c r="G7" s="22" t="s">
        <v>2112</v>
      </c>
      <c r="H7" s="22">
        <f>ROUND(MAX(successful),0)</f>
        <v>7295</v>
      </c>
      <c r="I7" s="22">
        <f>ROUND(MAX(failed),0)</f>
        <v>6080</v>
      </c>
    </row>
    <row r="8" spans="1:9" ht="16.8" thickTop="1" thickBot="1" x14ac:dyDescent="0.35">
      <c r="A8" t="s">
        <v>20</v>
      </c>
      <c r="B8">
        <v>100</v>
      </c>
      <c r="C8" t="s">
        <v>14</v>
      </c>
      <c r="D8">
        <v>55</v>
      </c>
      <c r="G8" s="22" t="s">
        <v>2113</v>
      </c>
      <c r="H8" s="22">
        <f>ROUND(_xlfn.VAR.S(successful),0)</f>
        <v>1606217</v>
      </c>
      <c r="I8" s="22">
        <f>ROUND(_xlfn.VAR.S(failed),0)</f>
        <v>924113</v>
      </c>
    </row>
    <row r="9" spans="1:9" ht="16.8" thickTop="1" thickBot="1" x14ac:dyDescent="0.35">
      <c r="A9" t="s">
        <v>20</v>
      </c>
      <c r="B9">
        <v>1249</v>
      </c>
      <c r="C9" t="s">
        <v>14</v>
      </c>
      <c r="D9">
        <v>200</v>
      </c>
      <c r="G9" s="22" t="s">
        <v>2114</v>
      </c>
      <c r="H9" s="22">
        <f>ROUND(_xlfn.STDEV.S(successful),0)</f>
        <v>1267</v>
      </c>
      <c r="I9" s="22">
        <f>ROUND(_xlfn.STDEV.S(failed),0)</f>
        <v>961</v>
      </c>
    </row>
    <row r="10" spans="1:9" ht="16.2" thickTop="1" x14ac:dyDescent="0.3">
      <c r="A10" t="s">
        <v>20</v>
      </c>
      <c r="B10">
        <v>1396</v>
      </c>
      <c r="C10" t="s">
        <v>14</v>
      </c>
      <c r="D10">
        <v>452</v>
      </c>
    </row>
    <row r="11" spans="1:9" x14ac:dyDescent="0.3">
      <c r="A11" t="s">
        <v>20</v>
      </c>
      <c r="B11">
        <v>890</v>
      </c>
      <c r="C11" t="s">
        <v>14</v>
      </c>
      <c r="D11">
        <v>674</v>
      </c>
    </row>
    <row r="12" spans="1:9" x14ac:dyDescent="0.3">
      <c r="A12" t="s">
        <v>20</v>
      </c>
      <c r="B12">
        <v>142</v>
      </c>
      <c r="C12" t="s">
        <v>14</v>
      </c>
      <c r="D12">
        <v>558</v>
      </c>
    </row>
    <row r="13" spans="1:9" x14ac:dyDescent="0.3">
      <c r="A13" t="s">
        <v>20</v>
      </c>
      <c r="B13">
        <v>2673</v>
      </c>
      <c r="C13" t="s">
        <v>14</v>
      </c>
      <c r="D13">
        <v>15</v>
      </c>
    </row>
    <row r="14" spans="1:9" x14ac:dyDescent="0.3">
      <c r="A14" t="s">
        <v>20</v>
      </c>
      <c r="B14">
        <v>163</v>
      </c>
      <c r="C14" t="s">
        <v>14</v>
      </c>
      <c r="D14">
        <v>2307</v>
      </c>
    </row>
    <row r="15" spans="1:9" x14ac:dyDescent="0.3">
      <c r="A15" t="s">
        <v>20</v>
      </c>
      <c r="B15">
        <v>2220</v>
      </c>
      <c r="C15" t="s">
        <v>14</v>
      </c>
      <c r="D15">
        <v>88</v>
      </c>
    </row>
    <row r="16" spans="1:9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Sheet10</vt:lpstr>
      <vt:lpstr>Crowdfunding</vt:lpstr>
      <vt:lpstr>Pivot-Category</vt:lpstr>
      <vt:lpstr>Pivot-Sub-category</vt:lpstr>
      <vt:lpstr>Pivot-out come</vt:lpstr>
      <vt:lpstr>Goal Analysis</vt:lpstr>
      <vt:lpstr>Backers campaihns performence </vt:lpstr>
      <vt:lpstr>failed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Fatima</cp:lastModifiedBy>
  <dcterms:created xsi:type="dcterms:W3CDTF">2021-09-29T18:52:28Z</dcterms:created>
  <dcterms:modified xsi:type="dcterms:W3CDTF">2023-06-12T21:29:08Z</dcterms:modified>
</cp:coreProperties>
</file>