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cbar.az\dfs-r\Roam\Samid_Guluzada\Desktop\Bulleten 06.24\separate 06.24\"/>
    </mc:Choice>
  </mc:AlternateContent>
  <xr:revisionPtr revIDLastSave="0" documentId="8_{93E52F74-6B11-4257-958E-6E225024FACE}" xr6:coauthVersionLast="47" xr6:coauthVersionMax="47" xr10:uidLastSave="{00000000-0000-0000-0000-000000000000}"/>
  <bookViews>
    <workbookView xWindow="28680" yWindow="-120" windowWidth="38640" windowHeight="21120" xr2:uid="{C3B6AB44-EF31-4292-97D8-6075988FC77F}"/>
  </bookViews>
  <sheets>
    <sheet name="4.9" sheetId="1" r:id="rId1"/>
  </sheets>
  <externalReferences>
    <externalReference r:id="rId2"/>
    <externalReference r:id="rId3"/>
    <externalReference r:id="rId4"/>
  </externalReferences>
  <definedNames>
    <definedName name="__LF_ffffffde__ffffffe6_ki_LFdr1_iNdEx_646">'[1]ST-2SD.ST'!$A$81</definedName>
    <definedName name="__LF_ffffffde_u_fffffffe_a_LFdr1_iNdEx_645">'[1]ST-2SD.ST'!$A$80</definedName>
    <definedName name="__LFA_fffffff0_dam_LFdr1_iNdEx_584">'[1]ST-2SD.ST'!$A$19</definedName>
    <definedName name="__LFAstara_LFdr1_iNdEx_582">'[1]ST-2SD.ST'!$A$17</definedName>
    <definedName name="__LFBak_fffffffd__LFdr1_iNdEx_588">'[1]ST-2SD.ST'!$A$23</definedName>
    <definedName name="__LFBalak_ffffffe6_n_LFdr1_iNdEx_589">'[1]ST-2SD.ST'!$A$24</definedName>
    <definedName name="__LFC_ffffffe6_bray_fffffffd_l_LFdr1_iNdEx_593">'[1]ST-2SD.ST'!$A$28</definedName>
    <definedName name="__LFC_ffffffe6_lilabad_LFdr1_iNdEx_594">'[1]ST-2SD.ST'!$A$29</definedName>
    <definedName name="__LFD_ffffffe6_v_ffffffe6__ffffffe7_i_LFdr1_iNdEx_597">'[1]ST-2SD.ST'!$A$32</definedName>
    <definedName name="__LFF_fffffffc_zuli_LFdr1_iNdEx_598">'[1]ST-2SD.ST'!$A$33</definedName>
    <definedName name="__LFK_ffffffe6_lb_ffffffe6_c_ffffffe6_r_LFdr1_iNdEx_604">'[1]ST-2SD.ST'!$A$39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Nax_ffffffe7__fffffffd_van_LFdr1_iNdEx_612">'[1]ST-2SD.ST'!$A$47</definedName>
    <definedName name="__LFO_fffffff0_uz_LFdr1_iNdEx_614">'[1]ST-2SD.ST'!$A$49</definedName>
    <definedName name="__LFQ_ffffffe6_b_ffffffe6_l_ffffffe6__LFdr1_iNdEx_621">'[1]ST-2SD.ST'!$A$56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Siy_ffffffe6_z_ffffffe6_n_LFdr1_iNdEx_626">'[1]ST-2SD.ST'!$A$61</definedName>
    <definedName name="__LFT_ffffffe6_rt_ffffffe6_r_LFdr1_iNdEx_629">'[1]ST-2SD.ST'!$A$64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qatala_LFdr1_iNdEx_638">'[1]ST-2SD.ST'!$A$73</definedName>
    <definedName name="_b2_iNdEx_2" localSheetId="0">'[2]3.6'!#REF!</definedName>
    <definedName name="_b2_iNdEx_2">'[2]3.6'!#REF!</definedName>
    <definedName name="_c1_iNdEx_3" localSheetId="0">'[2]3.6'!#REF!</definedName>
    <definedName name="_c1_iNdEx_3">'[2]3.6'!#REF!</definedName>
    <definedName name="_c2_iNdEx_4" localSheetId="0">'[2]3.6'!#REF!</definedName>
    <definedName name="_c2_iNdEx_4">'[2]3.6'!#REF!</definedName>
    <definedName name="_c3_iNdEx_5" localSheetId="0">'[2]3.6'!#REF!</definedName>
    <definedName name="_c3_iNdEx_5">'[2]3.6'!#REF!</definedName>
    <definedName name="_c4_iNdEx_6" localSheetId="0">'[2]3.6'!#REF!</definedName>
    <definedName name="_c4_iNdEx_6">'[2]3.6'!#REF!</definedName>
    <definedName name="_c5_iNdEx_7" localSheetId="0">'[2]3.6'!#REF!</definedName>
    <definedName name="_c5_iNdEx_7">'[2]3.6'!#REF!</definedName>
    <definedName name="_c6_iNdEx_8" localSheetId="0">'[2]3.6'!#REF!</definedName>
    <definedName name="_c6_iNdEx_8">'[2]3.6'!#REF!</definedName>
    <definedName name="_c7_iNdEx_9" localSheetId="0">'[2]3.6'!#REF!</definedName>
    <definedName name="_c7_iNdEx_9">'[2]3.6'!#REF!</definedName>
    <definedName name="_c8_iNdEx_10" localSheetId="0">'[2]3.6'!#REF!</definedName>
    <definedName name="_c8_iNdEx_10">'[2]3.6'!#REF!</definedName>
    <definedName name="_h1_iNdEx_11">'[2]3.6 (2)'!$A$2</definedName>
    <definedName name="_h10_iNdEx_38">'[2]3.6 (2)'!$A$30</definedName>
    <definedName name="_h11_iNdEx_39">'[2]3.6 (2)'!$A$31</definedName>
    <definedName name="_h12_iNdEx_40" localSheetId="0">'[2]3.6'!#REF!</definedName>
    <definedName name="_h12_iNdEx_40">'[2]3.6'!#REF!</definedName>
    <definedName name="_h13_iNdEx_42">'[2]3.6 (2)'!$A$33</definedName>
    <definedName name="_h14_iNdEx_47">'[2]3.6 (2)'!$A$37</definedName>
    <definedName name="_h15_iNdEx_55" localSheetId="0">'[2]3.6'!#REF!</definedName>
    <definedName name="_h15_iNdEx_55">'[2]3.6'!#REF!</definedName>
    <definedName name="_h2_iNdEx_12">'[2]3.6 (2)'!$A$4</definedName>
    <definedName name="_h3_iNdEx_13">'[2]3.6 (2)'!$A$13</definedName>
    <definedName name="_h4_iNdEx_14">'[2]3.6 (2)'!$A$14</definedName>
    <definedName name="_h5_iNdEx_15" localSheetId="0">'[2]3.6'!#REF!</definedName>
    <definedName name="_h5_iNdEx_15">'[2]3.6'!#REF!</definedName>
    <definedName name="_h6_iNdEx_17">'[2]3.6 (2)'!$A$16</definedName>
    <definedName name="_h7_iNdEx_22">'[2]3.6 (2)'!$A$20</definedName>
    <definedName name="_h8_iNdEx_28">'[2]3.6 (2)'!$A$26</definedName>
    <definedName name="_h9_iNdEx_37" localSheetId="0">'[2]3.6'!#REF!</definedName>
    <definedName name="_h9_iNdEx_37">'[2]3.6'!#REF!</definedName>
    <definedName name="_r1_iNdEx_16">'[2]3.6 (2)'!$A$15</definedName>
    <definedName name="_r10_iNdEx_27">'[2]3.6 (2)'!$A$25</definedName>
    <definedName name="_r11_iNdEx_29">'[2]3.6 (2)'!$A$27</definedName>
    <definedName name="_r12_iNdEx_30" localSheetId="0">'[2]3.6'!#REF!</definedName>
    <definedName name="_r12_iNdEx_30">'[2]3.6'!#REF!</definedName>
    <definedName name="_r13_iNdEx_31" localSheetId="0">'[2]3.6'!#REF!</definedName>
    <definedName name="_r13_iNdEx_31">'[2]3.6'!#REF!</definedName>
    <definedName name="_r14_iNdEx_32" localSheetId="0">'[2]3.6'!#REF!</definedName>
    <definedName name="_r14_iNdEx_32">'[2]3.6'!#REF!</definedName>
    <definedName name="_r15_iNdEx_33" localSheetId="0">'[2]3.6'!#REF!</definedName>
    <definedName name="_r15_iNdEx_33">'[2]3.6'!#REF!</definedName>
    <definedName name="_r16_iNdEx_34" localSheetId="0">'[2]3.6'!#REF!</definedName>
    <definedName name="_r16_iNdEx_34">'[2]3.6'!#REF!</definedName>
    <definedName name="_r17_iNdEx_35" localSheetId="0">'[2]3.6'!#REF!</definedName>
    <definedName name="_r17_iNdEx_35">'[2]3.6'!#REF!</definedName>
    <definedName name="_r18_iNdEx_36" localSheetId="0">'[2]3.6'!#REF!</definedName>
    <definedName name="_r18_iNdEx_36">'[2]3.6'!#REF!</definedName>
    <definedName name="_r19_iNdEx_41">'[2]3.6 (2)'!$A$32</definedName>
    <definedName name="_r2_iNdEx_18" localSheetId="0">'[2]3.6'!#REF!</definedName>
    <definedName name="_r2_iNdEx_18">'[2]3.6'!#REF!</definedName>
    <definedName name="_r20_iNdEx_43" localSheetId="0">'[2]3.6'!#REF!</definedName>
    <definedName name="_r20_iNdEx_43">'[2]3.6'!#REF!</definedName>
    <definedName name="_r21_iNdEx_44">'[2]3.6 (2)'!$A$34</definedName>
    <definedName name="_r22_iNdEx_45">'[2]3.6 (2)'!$A$35</definedName>
    <definedName name="_r23_iNdEx_46">'[2]3.6 (2)'!$A$36</definedName>
    <definedName name="_r24_iNdEx_48">'[2]3.6 (2)'!$A$38</definedName>
    <definedName name="_r25_iNdEx_49">'[2]3.6 (2)'!$A$39</definedName>
    <definedName name="_r26_iNdEx_50">'[2]3.6 (2)'!$A$40</definedName>
    <definedName name="_r27_iNdEx_51">'[2]3.6 (2)'!$A$41</definedName>
    <definedName name="_r28_iNdEx_52">'[2]3.6 (2)'!$A$42</definedName>
    <definedName name="_r29_iNdEx_53">'[2]3.6 (2)'!$A$43</definedName>
    <definedName name="_r3_iNdEx_19">'[2]3.6 (2)'!$A$17</definedName>
    <definedName name="_r30_iNdEx_54" localSheetId="0">'[2]3.6'!#REF!</definedName>
    <definedName name="_r30_iNdEx_54">'[2]3.6'!#REF!</definedName>
    <definedName name="_r31_iNdEx_56" localSheetId="0">'[2]3.6'!#REF!</definedName>
    <definedName name="_r31_iNdEx_56">'[2]3.6'!#REF!</definedName>
    <definedName name="_r32_iNdEx_57" localSheetId="0">'[2]3.6'!#REF!</definedName>
    <definedName name="_r32_iNdEx_57">'[2]3.6'!#REF!</definedName>
    <definedName name="_r33_iNdEx_58" localSheetId="0">'[2]3.6'!#REF!</definedName>
    <definedName name="_r33_iNdEx_58">'[2]3.6'!#REF!</definedName>
    <definedName name="_r34_iNdEx_59" localSheetId="0">'[2]3.6'!#REF!</definedName>
    <definedName name="_r34_iNdEx_59">'[2]3.6'!#REF!</definedName>
    <definedName name="_r4_iNdEx_20">'[2]3.6 (2)'!$A$18</definedName>
    <definedName name="_r5_iNdEx_21">'[2]3.6 (2)'!$A$19</definedName>
    <definedName name="_r6_iNdEx_23">'[2]3.6 (2)'!$A$21</definedName>
    <definedName name="_r7_iNdEx_24">'[2]3.6 (2)'!$A$22</definedName>
    <definedName name="_r8_iNdEx_25">'[2]3.6 (2)'!$A$23</definedName>
    <definedName name="_r9_iNdEx_26">'[2]3.6 (2)'!$A$24</definedName>
    <definedName name="_rid_Tb1_iNdEx_1" localSheetId="0">'[2]3.6'!#REF!</definedName>
    <definedName name="_rid_Tb1_iNdEx_1">'[2]3.6'!#REF!</definedName>
    <definedName name="fdfdfdf">'[3]ST-2SD.ST'!$A$23</definedName>
    <definedName name="lerik">'[3]ST-2SD.ST'!$A$42</definedName>
    <definedName name="_xlnm.Print_Area" localSheetId="0">'4.9'!$A$1:$G$271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9" i="1" l="1"/>
  <c r="D269" i="1"/>
  <c r="G268" i="1"/>
  <c r="D268" i="1"/>
  <c r="G267" i="1"/>
  <c r="D267" i="1"/>
  <c r="G266" i="1"/>
  <c r="D266" i="1"/>
  <c r="G265" i="1"/>
  <c r="D265" i="1"/>
  <c r="G264" i="1"/>
  <c r="D264" i="1"/>
  <c r="G262" i="1"/>
  <c r="D262" i="1"/>
  <c r="G261" i="1"/>
  <c r="D261" i="1"/>
  <c r="G260" i="1"/>
  <c r="D260" i="1"/>
  <c r="G259" i="1"/>
  <c r="D259" i="1"/>
  <c r="G258" i="1"/>
  <c r="D258" i="1"/>
  <c r="G257" i="1"/>
  <c r="D257" i="1"/>
  <c r="G256" i="1"/>
  <c r="D256" i="1"/>
  <c r="G255" i="1"/>
  <c r="D255" i="1"/>
  <c r="G254" i="1"/>
  <c r="D254" i="1"/>
  <c r="G253" i="1"/>
  <c r="D253" i="1"/>
  <c r="G252" i="1"/>
  <c r="D252" i="1"/>
  <c r="G251" i="1"/>
  <c r="D251" i="1"/>
  <c r="F250" i="1"/>
  <c r="G250" i="1" s="1"/>
  <c r="E250" i="1"/>
  <c r="C250" i="1"/>
  <c r="D250" i="1" s="1"/>
  <c r="B250" i="1"/>
  <c r="G249" i="1"/>
  <c r="D249" i="1"/>
  <c r="G248" i="1"/>
  <c r="D248" i="1"/>
  <c r="G247" i="1"/>
  <c r="D247" i="1"/>
  <c r="G246" i="1"/>
  <c r="D246" i="1"/>
  <c r="G245" i="1"/>
  <c r="D245" i="1"/>
  <c r="G244" i="1"/>
  <c r="D244" i="1"/>
  <c r="G243" i="1"/>
  <c r="D243" i="1"/>
  <c r="G242" i="1"/>
  <c r="D242" i="1"/>
  <c r="G241" i="1"/>
  <c r="D241" i="1"/>
  <c r="G240" i="1"/>
  <c r="D240" i="1"/>
  <c r="G239" i="1"/>
  <c r="D239" i="1"/>
  <c r="G238" i="1"/>
  <c r="D238" i="1"/>
  <c r="F237" i="1"/>
  <c r="G237" i="1" s="1"/>
  <c r="E237" i="1"/>
  <c r="C237" i="1"/>
  <c r="D237" i="1" s="1"/>
  <c r="B237" i="1"/>
  <c r="G236" i="1"/>
  <c r="D236" i="1"/>
  <c r="G235" i="1"/>
  <c r="D235" i="1"/>
  <c r="G234" i="1"/>
  <c r="D234" i="1"/>
  <c r="G233" i="1"/>
  <c r="D233" i="1"/>
  <c r="G232" i="1"/>
  <c r="D232" i="1"/>
  <c r="G231" i="1"/>
  <c r="D231" i="1"/>
  <c r="G230" i="1"/>
  <c r="D230" i="1"/>
  <c r="G229" i="1"/>
  <c r="D229" i="1"/>
  <c r="G228" i="1"/>
  <c r="D228" i="1"/>
  <c r="G227" i="1"/>
  <c r="D227" i="1"/>
  <c r="G226" i="1"/>
  <c r="D226" i="1"/>
  <c r="G225" i="1"/>
  <c r="D225" i="1"/>
  <c r="F224" i="1"/>
  <c r="G224" i="1" s="1"/>
  <c r="E224" i="1"/>
  <c r="C224" i="1"/>
  <c r="D224" i="1" s="1"/>
  <c r="B224" i="1"/>
  <c r="G223" i="1"/>
  <c r="D223" i="1"/>
  <c r="G222" i="1"/>
  <c r="D222" i="1"/>
  <c r="G221" i="1"/>
  <c r="D221" i="1"/>
  <c r="G220" i="1"/>
  <c r="D220" i="1"/>
  <c r="G219" i="1"/>
  <c r="D219" i="1"/>
  <c r="G218" i="1"/>
  <c r="D218" i="1"/>
  <c r="G217" i="1"/>
  <c r="D217" i="1"/>
  <c r="G216" i="1"/>
  <c r="D216" i="1"/>
  <c r="G215" i="1"/>
  <c r="D215" i="1"/>
  <c r="G214" i="1"/>
  <c r="D214" i="1"/>
  <c r="G213" i="1"/>
  <c r="D213" i="1"/>
  <c r="G212" i="1"/>
  <c r="D212" i="1"/>
  <c r="F211" i="1"/>
  <c r="G211" i="1" s="1"/>
  <c r="E211" i="1"/>
  <c r="C211" i="1"/>
  <c r="D211" i="1" s="1"/>
  <c r="B211" i="1"/>
  <c r="G210" i="1"/>
  <c r="D210" i="1"/>
  <c r="G209" i="1"/>
  <c r="D209" i="1"/>
  <c r="G208" i="1"/>
  <c r="D208" i="1"/>
  <c r="G207" i="1"/>
  <c r="D207" i="1"/>
  <c r="G206" i="1"/>
  <c r="D206" i="1"/>
  <c r="G205" i="1"/>
  <c r="D205" i="1"/>
  <c r="G204" i="1"/>
  <c r="D204" i="1"/>
  <c r="G203" i="1"/>
  <c r="D203" i="1"/>
  <c r="G202" i="1"/>
  <c r="D202" i="1"/>
  <c r="G201" i="1"/>
  <c r="D201" i="1"/>
  <c r="G200" i="1"/>
  <c r="D200" i="1"/>
  <c r="G199" i="1"/>
  <c r="D199" i="1"/>
  <c r="F198" i="1"/>
  <c r="G198" i="1" s="1"/>
  <c r="E198" i="1"/>
  <c r="C198" i="1"/>
  <c r="D198" i="1" s="1"/>
  <c r="B198" i="1"/>
  <c r="G197" i="1"/>
  <c r="D197" i="1"/>
  <c r="G196" i="1"/>
  <c r="D196" i="1"/>
  <c r="G195" i="1"/>
  <c r="D195" i="1"/>
  <c r="G194" i="1"/>
  <c r="D194" i="1"/>
  <c r="G193" i="1"/>
  <c r="D193" i="1"/>
  <c r="G192" i="1"/>
  <c r="D192" i="1"/>
  <c r="G191" i="1"/>
  <c r="D191" i="1"/>
  <c r="G190" i="1"/>
  <c r="D190" i="1"/>
  <c r="G189" i="1"/>
  <c r="D189" i="1"/>
  <c r="G188" i="1"/>
  <c r="D188" i="1"/>
  <c r="G187" i="1"/>
  <c r="D187" i="1"/>
  <c r="G186" i="1"/>
  <c r="D186" i="1"/>
  <c r="F185" i="1"/>
  <c r="G185" i="1" s="1"/>
  <c r="E185" i="1"/>
  <c r="C185" i="1"/>
  <c r="D185" i="1" s="1"/>
  <c r="B185" i="1"/>
  <c r="G184" i="1"/>
  <c r="D184" i="1"/>
  <c r="G183" i="1"/>
  <c r="D183" i="1"/>
  <c r="G182" i="1"/>
  <c r="D182" i="1"/>
  <c r="G181" i="1"/>
  <c r="D181" i="1"/>
  <c r="G180" i="1"/>
  <c r="D180" i="1"/>
  <c r="G179" i="1"/>
  <c r="D179" i="1"/>
  <c r="G178" i="1"/>
  <c r="D178" i="1"/>
  <c r="G177" i="1"/>
  <c r="D177" i="1"/>
  <c r="G176" i="1"/>
  <c r="D176" i="1"/>
  <c r="G175" i="1"/>
  <c r="D175" i="1"/>
  <c r="G174" i="1"/>
  <c r="D174" i="1"/>
  <c r="G173" i="1"/>
  <c r="D173" i="1"/>
  <c r="F172" i="1"/>
  <c r="G172" i="1" s="1"/>
  <c r="E172" i="1"/>
  <c r="C172" i="1"/>
  <c r="D172" i="1" s="1"/>
  <c r="B172" i="1"/>
  <c r="F159" i="1"/>
  <c r="G159" i="1" s="1"/>
  <c r="E159" i="1"/>
  <c r="C159" i="1"/>
  <c r="D159" i="1" s="1"/>
  <c r="B159" i="1"/>
  <c r="F146" i="1"/>
  <c r="G146" i="1" s="1"/>
  <c r="E146" i="1"/>
  <c r="C146" i="1"/>
  <c r="D146" i="1" s="1"/>
  <c r="B146" i="1"/>
  <c r="F133" i="1"/>
  <c r="G133" i="1" s="1"/>
  <c r="E133" i="1"/>
  <c r="C133" i="1"/>
  <c r="D133" i="1" s="1"/>
  <c r="B133" i="1"/>
  <c r="F120" i="1"/>
  <c r="G120" i="1" s="1"/>
  <c r="E120" i="1"/>
  <c r="C120" i="1"/>
  <c r="D120" i="1" s="1"/>
  <c r="B120" i="1"/>
  <c r="F107" i="1"/>
  <c r="G107" i="1" s="1"/>
  <c r="E107" i="1"/>
  <c r="C107" i="1"/>
  <c r="D107" i="1" s="1"/>
  <c r="B107" i="1"/>
  <c r="F94" i="1"/>
  <c r="G94" i="1" s="1"/>
  <c r="E94" i="1"/>
  <c r="C94" i="1"/>
  <c r="D94" i="1" s="1"/>
  <c r="B94" i="1"/>
  <c r="F81" i="1"/>
  <c r="G81" i="1" s="1"/>
  <c r="E81" i="1"/>
  <c r="C81" i="1"/>
  <c r="D81" i="1" s="1"/>
  <c r="B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F68" i="1"/>
  <c r="G68" i="1" s="1"/>
  <c r="E68" i="1"/>
  <c r="C68" i="1"/>
  <c r="D68" i="1" s="1"/>
  <c r="B68" i="1"/>
  <c r="BX61" i="1"/>
  <c r="BX60" i="1"/>
  <c r="BX59" i="1"/>
  <c r="BX58" i="1"/>
  <c r="BX57" i="1"/>
  <c r="BX56" i="1"/>
  <c r="BW54" i="1"/>
  <c r="BX54" i="1" s="1"/>
  <c r="BX53" i="1"/>
  <c r="BX52" i="1"/>
  <c r="BW50" i="1"/>
  <c r="BX50" i="1" s="1"/>
  <c r="BW49" i="1"/>
  <c r="BX49" i="1" s="1"/>
  <c r="BX47" i="1"/>
  <c r="BX45" i="1"/>
  <c r="BX44" i="1"/>
  <c r="BX42" i="1"/>
  <c r="BX41" i="1"/>
  <c r="BX39" i="1"/>
  <c r="BX38" i="1"/>
  <c r="BX36" i="1"/>
  <c r="BX35" i="1"/>
  <c r="BW33" i="1"/>
  <c r="BX33" i="1" s="1"/>
  <c r="BX31" i="1"/>
  <c r="BX30" i="1"/>
  <c r="BX26" i="1"/>
  <c r="BX25" i="1"/>
  <c r="BX23" i="1"/>
  <c r="BW23" i="1"/>
  <c r="BX21" i="1"/>
  <c r="BX20" i="1"/>
  <c r="BW18" i="1"/>
  <c r="BX18" i="1" s="1"/>
  <c r="BX16" i="1"/>
  <c r="BX15" i="1"/>
  <c r="A14" i="1"/>
  <c r="A15" i="1" s="1"/>
  <c r="BX13" i="1"/>
  <c r="BW13" i="1"/>
  <c r="BW11" i="1" s="1"/>
  <c r="BS9" i="1"/>
  <c r="BX9" i="1" l="1"/>
  <c r="BX11" i="1"/>
  <c r="BW9" i="1"/>
  <c r="BW63" i="1" s="1"/>
  <c r="BX63" i="1" s="1"/>
</calcChain>
</file>

<file path=xl/sharedStrings.xml><?xml version="1.0" encoding="utf-8"?>
<sst xmlns="http://schemas.openxmlformats.org/spreadsheetml/2006/main" count="240" uniqueCount="59">
  <si>
    <t>Cədvəl 4.9. Pul köçürmə sistemləri üzrə əməliyyatlar</t>
  </si>
  <si>
    <t>Table 4.9. Money transfer systems</t>
  </si>
  <si>
    <t>Tarix</t>
  </si>
  <si>
    <t>Sürətli pul köçürmə sistemləri</t>
  </si>
  <si>
    <t>Banka daxil olmalar</t>
  </si>
  <si>
    <t>Bankdan kənara köçürmələr</t>
  </si>
  <si>
    <t>Sayı, 
min ədəd</t>
  </si>
  <si>
    <t>Məbləği, mln. manat</t>
  </si>
  <si>
    <t>Bir ödənişin məbləği,           manat</t>
  </si>
  <si>
    <t>Məbləği, 
mln. manat</t>
  </si>
  <si>
    <t>Bir ödənişin məbləği, manat</t>
  </si>
  <si>
    <t>RIV,2017     QIV,2017</t>
  </si>
  <si>
    <t>2017 ILLIK</t>
  </si>
  <si>
    <t>Date</t>
  </si>
  <si>
    <t>Remittance system</t>
  </si>
  <si>
    <t>inflow</t>
  </si>
  <si>
    <t>outflow</t>
  </si>
  <si>
    <t>Number of transactions, thousand</t>
  </si>
  <si>
    <t>Amount of transactions, mln. manat</t>
  </si>
  <si>
    <t>Amount per  transaction,  manat</t>
  </si>
  <si>
    <t>Amount of transactions, 
mln. manat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</si>
  <si>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</si>
  <si>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</si>
  <si>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</si>
  <si>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</si>
  <si>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</si>
  <si>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</si>
  <si>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</si>
  <si>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</si>
  <si>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</si>
  <si>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</si>
  <si>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</si>
  <si>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</si>
  <si>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2007</t>
  </si>
  <si>
    <t>.</t>
  </si>
  <si>
    <t>2008</t>
  </si>
  <si>
    <t>2009</t>
  </si>
  <si>
    <t>2010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</si>
  <si>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</si>
  <si>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</si>
  <si>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</si>
  <si>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</si>
  <si>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</si>
  <si>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</si>
  <si>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</si>
  <si>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</si>
  <si>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</si>
  <si>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2011</t>
  </si>
  <si>
    <t>2012</t>
  </si>
  <si>
    <t>2016</t>
  </si>
  <si>
    <t>2017</t>
  </si>
  <si>
    <t>2018</t>
  </si>
  <si>
    <t>2019</t>
  </si>
  <si>
    <t>2020</t>
  </si>
  <si>
    <t>2022</t>
  </si>
  <si>
    <t>2023</t>
  </si>
  <si>
    <t>2024</t>
  </si>
  <si>
    <t>Qeyd: 2016-cı ildən AzərPoçt MMC daxil olmaqla</t>
  </si>
  <si>
    <r>
      <t xml:space="preserve">Mənbə: Azərbaycan Respublikasının Mərkəzi Bankı / </t>
    </r>
    <r>
      <rPr>
        <i/>
        <sz val="10"/>
        <color theme="8" tint="-0.249977111117893"/>
        <rFont val="Times New Roman"/>
        <family val="1"/>
      </rPr>
      <t>Source: The Central Bank of the Republic of Azerbaijan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</si>
</sst>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000_);_(* \(#,##0.0000\);_(* &quot;-&quot;??_);_(@_)"/>
  </numFmts>
  <fonts count="18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0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b/>
      <sz val="12"/>
      <color rgb="FF366092"/>
      <name val="Times New Roman"/>
      <family val="1"/>
      <charset val="162"/>
    </font>
    <font>
      <sz val="12"/>
      <color rgb="FF366092"/>
      <name val="Times New Roman"/>
      <family val="1"/>
      <charset val="162"/>
    </font>
    <font>
      <sz val="10"/>
      <color rgb="FF366092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10"/>
      <color indexed="8"/>
      <name val="Times New Roman"/>
      <family val="1"/>
      <charset val="162"/>
    </font>
    <font>
      <sz val="10"/>
      <color indexed="8"/>
      <name val="Times New Roman"/>
      <family val="1"/>
      <charset val="162"/>
    </font>
    <font>
      <b/>
      <sz val="10"/>
      <name val="Times New Roman"/>
      <family val="1"/>
    </font>
    <font>
      <sz val="10"/>
      <name val="Times New Roman"/>
      <family val="1"/>
      <charset val="162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indexed="8"/>
      <name val="Times New Roman"/>
      <family val="2"/>
    </font>
    <font>
      <b/>
      <i/>
      <sz val="10"/>
      <color theme="8" tint="-0.249977111117893"/>
      <name val="Times New Roman"/>
      <family val="1"/>
    </font>
    <font>
      <i/>
      <sz val="10"/>
      <color theme="8" tint="-0.24997711111789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BF6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vertical="center"/>
    </xf>
    <xf numFmtId="0" fontId="9" fillId="0" borderId="6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164" fontId="8" fillId="0" borderId="6" xfId="0" applyNumberFormat="1" applyFont="1" applyBorder="1" applyAlignment="1">
      <alignment vertical="center"/>
    </xf>
    <xf numFmtId="49" fontId="7" fillId="0" borderId="5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49" fontId="7" fillId="0" borderId="7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9" fontId="3" fillId="0" borderId="0" xfId="2" applyFont="1" applyFill="1" applyBorder="1" applyAlignment="1">
      <alignment vertical="center"/>
    </xf>
    <xf numFmtId="0" fontId="3" fillId="0" borderId="0" xfId="2" applyNumberFormat="1" applyFont="1" applyFill="1" applyBorder="1" applyAlignment="1">
      <alignment vertical="center"/>
    </xf>
    <xf numFmtId="164" fontId="13" fillId="0" borderId="8" xfId="0" applyNumberFormat="1" applyFont="1" applyBorder="1" applyAlignment="1">
      <alignment horizontal="center" vertical="center"/>
    </xf>
    <xf numFmtId="2" fontId="3" fillId="0" borderId="0" xfId="2" applyNumberFormat="1" applyFont="1" applyFill="1" applyBorder="1" applyAlignment="1">
      <alignment vertical="center"/>
    </xf>
    <xf numFmtId="164" fontId="14" fillId="0" borderId="8" xfId="0" applyNumberFormat="1" applyFont="1" applyBorder="1" applyAlignment="1">
      <alignment horizontal="center"/>
    </xf>
    <xf numFmtId="49" fontId="10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5" fontId="3" fillId="0" borderId="0" xfId="1" applyNumberFormat="1" applyFont="1" applyFill="1" applyBorder="1" applyAlignment="1">
      <alignment vertical="center"/>
    </xf>
    <xf numFmtId="49" fontId="7" fillId="0" borderId="9" xfId="0" applyNumberFormat="1" applyFont="1" applyBorder="1" applyAlignment="1">
      <alignment horizontal="center" vertical="center"/>
    </xf>
    <xf numFmtId="164" fontId="11" fillId="0" borderId="9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0" fontId="16" fillId="6" borderId="0" xfId="0" applyFont="1" applyFill="1" applyAlignment="1">
      <alignment horizontal="left" vertical="justify"/>
    </xf>
    <xf numFmtId="0" fontId="16" fillId="6" borderId="0" xfId="0" applyFont="1" applyFill="1" applyAlignment="1">
      <alignment vertical="justify"/>
    </xf>
    <xf numFmtId="0" fontId="2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Alizade/LOCALS~1/Temp/notes0F6B36/1113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5BFD-8B73-4E55-AA2B-02ED609CBDD5}">
  <sheetPr codeName="Sheet54">
    <tabColor rgb="FF92D050"/>
  </sheetPr>
  <dimension ref="A1:BX271"/>
  <sheetViews>
    <sheetView showGridLines="0" tabSelected="1" view="pageBreakPreview" zoomScale="115" zoomScaleNormal="100" zoomScaleSheetLayoutView="115" workbookViewId="0">
      <pane ySplit="67" topLeftCell="A261" activePane="bottomLeft" state="frozen"/>
      <selection activeCell="E34" sqref="E34"/>
      <selection pane="bottomLeft" activeCell="I272" sqref="I272"/>
    </sheetView>
  </sheetViews>
  <sheetFormatPr defaultColWidth="8.88671875" defaultRowHeight="13.2" x14ac:dyDescent="0.25"/>
  <cols>
    <col min="1" max="1" width="7.6640625" style="56" customWidth="1"/>
    <col min="2" max="7" width="14.44140625" style="2" customWidth="1"/>
    <col min="8" max="9" width="8.88671875" style="2"/>
    <col min="10" max="10" width="9.109375" style="2" bestFit="1" customWidth="1"/>
    <col min="11" max="73" width="8.88671875" style="2"/>
    <col min="74" max="74" width="0" style="2" hidden="1" customWidth="1"/>
    <col min="75" max="16384" width="8.88671875" style="2"/>
  </cols>
  <sheetData>
    <row r="1" spans="1:76" ht="5.25" customHeight="1" x14ac:dyDescent="0.25">
      <c r="A1" s="1"/>
      <c r="B1" s="1"/>
      <c r="C1" s="1"/>
      <c r="D1" s="1"/>
      <c r="E1" s="1"/>
      <c r="F1" s="1"/>
      <c r="G1" s="1"/>
    </row>
    <row r="2" spans="1:76" s="4" customFormat="1" ht="18" customHeight="1" x14ac:dyDescent="0.3">
      <c r="A2" s="3" t="s">
        <v>0</v>
      </c>
      <c r="B2" s="3"/>
      <c r="C2" s="3"/>
      <c r="D2" s="3"/>
      <c r="E2" s="3"/>
      <c r="F2" s="3"/>
      <c r="G2" s="3"/>
    </row>
    <row r="3" spans="1:76" ht="22.5" customHeight="1" x14ac:dyDescent="0.25">
      <c r="A3" s="5" t="s">
        <v>1</v>
      </c>
      <c r="B3" s="5"/>
      <c r="C3" s="5"/>
      <c r="D3" s="5"/>
      <c r="E3" s="5"/>
      <c r="F3" s="5"/>
      <c r="G3" s="5"/>
    </row>
    <row r="4" spans="1:76" ht="10.5" customHeight="1" x14ac:dyDescent="0.25">
      <c r="A4" s="6"/>
      <c r="B4" s="6"/>
      <c r="C4" s="6"/>
      <c r="D4" s="6"/>
      <c r="E4" s="6"/>
      <c r="F4" s="6"/>
      <c r="G4" s="6"/>
    </row>
    <row r="5" spans="1:76" ht="10.5" customHeight="1" x14ac:dyDescent="0.25">
      <c r="A5" s="7"/>
      <c r="B5" s="7"/>
      <c r="C5" s="7"/>
      <c r="D5" s="7"/>
      <c r="E5" s="7"/>
      <c r="F5" s="7"/>
      <c r="G5" s="7"/>
    </row>
    <row r="6" spans="1:76" x14ac:dyDescent="0.25">
      <c r="A6" s="8" t="s">
        <v>2</v>
      </c>
      <c r="B6" s="9" t="s">
        <v>3</v>
      </c>
      <c r="C6" s="9"/>
      <c r="D6" s="9"/>
      <c r="E6" s="9"/>
      <c r="F6" s="9"/>
      <c r="G6" s="9"/>
    </row>
    <row r="7" spans="1:76" ht="15.75" customHeight="1" x14ac:dyDescent="0.25">
      <c r="A7" s="8"/>
      <c r="B7" s="10" t="s">
        <v>4</v>
      </c>
      <c r="C7" s="10"/>
      <c r="D7" s="10"/>
      <c r="E7" s="10" t="s">
        <v>5</v>
      </c>
      <c r="F7" s="10"/>
      <c r="G7" s="10"/>
    </row>
    <row r="8" spans="1:76" ht="52.5" customHeight="1" x14ac:dyDescent="0.25">
      <c r="A8" s="8"/>
      <c r="B8" s="11" t="s">
        <v>6</v>
      </c>
      <c r="C8" s="11" t="s">
        <v>7</v>
      </c>
      <c r="D8" s="11" t="s">
        <v>8</v>
      </c>
      <c r="E8" s="11" t="s">
        <v>6</v>
      </c>
      <c r="F8" s="11" t="s">
        <v>9</v>
      </c>
      <c r="G8" s="11" t="s">
        <v>10</v>
      </c>
      <c r="BW8" s="12" t="s">
        <v>11</v>
      </c>
      <c r="BX8" s="13" t="s">
        <v>12</v>
      </c>
    </row>
    <row r="9" spans="1:76" x14ac:dyDescent="0.25">
      <c r="A9" s="14" t="s">
        <v>13</v>
      </c>
      <c r="B9" s="15" t="s">
        <v>14</v>
      </c>
      <c r="C9" s="15"/>
      <c r="D9" s="15"/>
      <c r="E9" s="15"/>
      <c r="F9" s="15"/>
      <c r="G9" s="15"/>
      <c r="BS9" s="2">
        <f>BS11+BS23+BS33+BS41</f>
        <v>0</v>
      </c>
      <c r="BW9" s="2">
        <f>BW11+BW23+BW33+BW41</f>
        <v>622</v>
      </c>
      <c r="BX9" s="16">
        <f>BS9+BT9+BU9+BW9</f>
        <v>622</v>
      </c>
    </row>
    <row r="10" spans="1:76" ht="16.5" customHeight="1" x14ac:dyDescent="0.25">
      <c r="A10" s="14"/>
      <c r="B10" s="17" t="s">
        <v>15</v>
      </c>
      <c r="C10" s="17"/>
      <c r="D10" s="17"/>
      <c r="E10" s="17" t="s">
        <v>16</v>
      </c>
      <c r="F10" s="17"/>
      <c r="G10" s="17"/>
      <c r="BX10" s="16"/>
    </row>
    <row r="11" spans="1:76" ht="57" customHeight="1" x14ac:dyDescent="0.25">
      <c r="A11" s="14"/>
      <c r="B11" s="18" t="s">
        <v>17</v>
      </c>
      <c r="C11" s="18" t="s">
        <v>18</v>
      </c>
      <c r="D11" s="18" t="s">
        <v>19</v>
      </c>
      <c r="E11" s="18" t="s">
        <v>17</v>
      </c>
      <c r="F11" s="18" t="s">
        <v>20</v>
      </c>
      <c r="G11" s="18" t="s">
        <v>19</v>
      </c>
      <c r="BW11" s="2">
        <f>BW13+BW18</f>
        <v>1713</v>
      </c>
      <c r="BX11" s="16">
        <f>BS11+BT11+BU11+BW11</f>
        <v>1713</v>
      </c>
    </row>
    <row r="12" spans="1:76" hidden="1" x14ac:dyDescent="0.25">
      <c r="A12" s="19">
        <v>2001</v>
      </c>
      <c r="B12" s="20"/>
      <c r="C12" s="20"/>
      <c r="D12" s="20"/>
      <c r="E12" s="20"/>
      <c r="F12" s="20"/>
      <c r="G12" s="21"/>
      <c r="BX12" s="16"/>
    </row>
    <row r="13" spans="1:76" hidden="1" x14ac:dyDescent="0.25">
      <c r="A13" s="22">
        <v>2002</v>
      </c>
      <c r="B13" s="23"/>
      <c r="C13" s="24"/>
      <c r="D13" s="24"/>
      <c r="E13" s="23"/>
      <c r="F13" s="23"/>
      <c r="G13" s="25"/>
      <c r="BW13" s="2">
        <f>BW15+BW16</f>
        <v>4361</v>
      </c>
      <c r="BX13" s="16">
        <f>BS13+BT13+BU13+BW13</f>
        <v>4361</v>
      </c>
    </row>
    <row r="14" spans="1:76" hidden="1" x14ac:dyDescent="0.25">
      <c r="A14" s="22">
        <f>A13+1</f>
        <v>2003</v>
      </c>
      <c r="B14" s="23"/>
      <c r="C14" s="24"/>
      <c r="D14" s="24"/>
      <c r="E14" s="23"/>
      <c r="F14" s="23"/>
      <c r="G14" s="25"/>
      <c r="BX14" s="16"/>
    </row>
    <row r="15" spans="1:76" hidden="1" x14ac:dyDescent="0.25">
      <c r="A15" s="22">
        <f>A14+1</f>
        <v>2004</v>
      </c>
      <c r="B15" s="23"/>
      <c r="C15" s="24"/>
      <c r="D15" s="24"/>
      <c r="E15" s="23"/>
      <c r="F15" s="23"/>
      <c r="G15" s="25"/>
      <c r="BW15" s="2">
        <v>3917</v>
      </c>
      <c r="BX15" s="16">
        <f>BS15+BT15+BU15+BW15</f>
        <v>3917</v>
      </c>
    </row>
    <row r="16" spans="1:76" hidden="1" x14ac:dyDescent="0.25">
      <c r="A16" s="26">
        <v>2005</v>
      </c>
      <c r="B16" s="27"/>
      <c r="C16" s="27"/>
      <c r="D16" s="27"/>
      <c r="E16" s="27"/>
      <c r="F16" s="27"/>
      <c r="G16" s="28"/>
      <c r="BW16" s="2">
        <v>444</v>
      </c>
      <c r="BX16" s="16">
        <f>BS16+BT16+BU16+BW16</f>
        <v>444</v>
      </c>
    </row>
    <row r="17" spans="1:76" ht="1.5" hidden="1" customHeight="1" x14ac:dyDescent="0.25">
      <c r="A17" s="29" t="s">
        <v>21</v>
      </c>
      <c r="B17" s="27"/>
      <c r="C17" s="27"/>
      <c r="D17" s="27"/>
      <c r="E17" s="27"/>
      <c r="F17" s="27"/>
      <c r="G17" s="28"/>
      <c r="BX17" s="16"/>
    </row>
    <row r="18" spans="1:76" hidden="1" x14ac:dyDescent="0.25">
      <c r="A18" s="29" t="s">
        <v>22</v>
      </c>
      <c r="B18" s="27"/>
      <c r="C18" s="27"/>
      <c r="D18" s="27"/>
      <c r="E18" s="27"/>
      <c r="F18" s="27"/>
      <c r="G18" s="28"/>
      <c r="BW18" s="2">
        <f>BW20+BW21</f>
        <v>-2648</v>
      </c>
      <c r="BX18" s="16">
        <f>BS18+BT18+BU18+BW18</f>
        <v>-2648</v>
      </c>
    </row>
    <row r="19" spans="1:76" hidden="1" x14ac:dyDescent="0.25">
      <c r="A19" s="29" t="s">
        <v>23</v>
      </c>
      <c r="B19" s="30"/>
      <c r="C19" s="27"/>
      <c r="D19" s="27"/>
      <c r="E19" s="27"/>
      <c r="F19" s="27"/>
      <c r="G19" s="28"/>
      <c r="BX19" s="16"/>
    </row>
    <row r="20" spans="1:76" hidden="1" x14ac:dyDescent="0.25">
      <c r="A20" s="29" t="s">
        <v>24</v>
      </c>
      <c r="B20" s="30"/>
      <c r="C20" s="27"/>
      <c r="D20" s="27"/>
      <c r="E20" s="27"/>
      <c r="F20" s="27"/>
      <c r="G20" s="28"/>
      <c r="BW20" s="2">
        <v>-367</v>
      </c>
      <c r="BX20" s="16">
        <f>BS20+BT20+BU20+BW20</f>
        <v>-367</v>
      </c>
    </row>
    <row r="21" spans="1:76" hidden="1" x14ac:dyDescent="0.25">
      <c r="A21" s="29" t="s">
        <v>25</v>
      </c>
      <c r="B21" s="30"/>
      <c r="C21" s="27"/>
      <c r="D21" s="27"/>
      <c r="E21" s="27"/>
      <c r="F21" s="27"/>
      <c r="G21" s="28"/>
      <c r="BW21" s="2">
        <v>-2281</v>
      </c>
      <c r="BX21" s="16">
        <f>BS21+BT21+BU21+BW21</f>
        <v>-2281</v>
      </c>
    </row>
    <row r="22" spans="1:76" hidden="1" x14ac:dyDescent="0.25">
      <c r="A22" s="29" t="s">
        <v>26</v>
      </c>
      <c r="B22" s="27"/>
      <c r="C22" s="27"/>
      <c r="D22" s="27"/>
      <c r="E22" s="27"/>
      <c r="F22" s="27"/>
      <c r="G22" s="28"/>
      <c r="BX22" s="16"/>
    </row>
    <row r="23" spans="1:76" hidden="1" x14ac:dyDescent="0.25">
      <c r="A23" s="29" t="s">
        <v>27</v>
      </c>
      <c r="B23" s="27"/>
      <c r="C23" s="27"/>
      <c r="D23" s="27"/>
      <c r="E23" s="27"/>
      <c r="F23" s="27"/>
      <c r="G23" s="28"/>
      <c r="BW23" s="2">
        <f>BW25+BW26</f>
        <v>-797</v>
      </c>
      <c r="BX23" s="16">
        <f>BS23+BT23+BU23+BW23</f>
        <v>-797</v>
      </c>
    </row>
    <row r="24" spans="1:76" hidden="1" x14ac:dyDescent="0.25">
      <c r="A24" s="29" t="s">
        <v>28</v>
      </c>
      <c r="B24" s="27"/>
      <c r="C24" s="27"/>
      <c r="D24" s="27"/>
      <c r="E24" s="27"/>
      <c r="F24" s="27"/>
      <c r="G24" s="28"/>
      <c r="BX24" s="16"/>
    </row>
    <row r="25" spans="1:76" hidden="1" x14ac:dyDescent="0.25">
      <c r="A25" s="29" t="s">
        <v>29</v>
      </c>
      <c r="B25" s="27"/>
      <c r="C25" s="27"/>
      <c r="D25" s="27"/>
      <c r="E25" s="27"/>
      <c r="F25" s="27"/>
      <c r="G25" s="28"/>
      <c r="BW25" s="2">
        <v>-644</v>
      </c>
      <c r="BX25" s="16">
        <f>BS25+BT25+BU25+BW25</f>
        <v>-644</v>
      </c>
    </row>
    <row r="26" spans="1:76" hidden="1" x14ac:dyDescent="0.25">
      <c r="A26" s="29" t="s">
        <v>30</v>
      </c>
      <c r="B26" s="31"/>
      <c r="C26" s="27"/>
      <c r="D26" s="27"/>
      <c r="E26" s="27"/>
      <c r="F26" s="27"/>
      <c r="G26" s="32"/>
      <c r="BW26" s="2">
        <v>-153</v>
      </c>
      <c r="BX26" s="16">
        <f>BS26+BT26+BU26+BW26</f>
        <v>-153</v>
      </c>
    </row>
    <row r="27" spans="1:76" hidden="1" x14ac:dyDescent="0.25">
      <c r="A27" s="29" t="s">
        <v>31</v>
      </c>
      <c r="B27" s="31"/>
      <c r="C27" s="27"/>
      <c r="D27" s="27"/>
      <c r="E27" s="31"/>
      <c r="F27" s="31"/>
      <c r="G27" s="32"/>
      <c r="BX27" s="16"/>
    </row>
    <row r="28" spans="1:76" hidden="1" x14ac:dyDescent="0.25">
      <c r="A28" s="29" t="s">
        <v>32</v>
      </c>
      <c r="B28" s="31"/>
      <c r="C28" s="27"/>
      <c r="D28" s="27"/>
      <c r="E28" s="31"/>
      <c r="F28" s="31"/>
      <c r="G28" s="32"/>
      <c r="BX28" s="16"/>
    </row>
    <row r="29" spans="1:76" hidden="1" x14ac:dyDescent="0.25">
      <c r="A29" s="26">
        <v>2006</v>
      </c>
      <c r="B29" s="27"/>
      <c r="C29" s="27"/>
      <c r="D29" s="27"/>
      <c r="E29" s="27"/>
      <c r="F29" s="27"/>
      <c r="G29" s="28"/>
      <c r="BX29" s="16"/>
    </row>
    <row r="30" spans="1:76" ht="0.75" hidden="1" customHeight="1" x14ac:dyDescent="0.25">
      <c r="A30" s="29" t="s">
        <v>21</v>
      </c>
      <c r="B30" s="27"/>
      <c r="C30" s="27"/>
      <c r="D30" s="27"/>
      <c r="E30" s="27"/>
      <c r="F30" s="27"/>
      <c r="G30" s="28"/>
      <c r="BW30" s="2">
        <v>-31</v>
      </c>
      <c r="BX30" s="16">
        <f>BS30+BT30+BU30+BW30</f>
        <v>-31</v>
      </c>
    </row>
    <row r="31" spans="1:76" hidden="1" x14ac:dyDescent="0.25">
      <c r="A31" s="29" t="s">
        <v>22</v>
      </c>
      <c r="B31" s="27"/>
      <c r="C31" s="27"/>
      <c r="D31" s="27"/>
      <c r="E31" s="27"/>
      <c r="F31" s="27"/>
      <c r="G31" s="28"/>
      <c r="BW31" s="2">
        <v>-440</v>
      </c>
      <c r="BX31" s="16">
        <f>BS31+BT31+BU31+BW31</f>
        <v>-440</v>
      </c>
    </row>
    <row r="32" spans="1:76" hidden="1" x14ac:dyDescent="0.25">
      <c r="A32" s="29" t="s">
        <v>23</v>
      </c>
      <c r="B32" s="30"/>
      <c r="C32" s="27"/>
      <c r="D32" s="27"/>
      <c r="E32" s="27"/>
      <c r="F32" s="27"/>
      <c r="G32" s="28"/>
      <c r="BX32" s="16"/>
    </row>
    <row r="33" spans="1:76" hidden="1" x14ac:dyDescent="0.25">
      <c r="A33" s="29" t="s">
        <v>24</v>
      </c>
      <c r="B33" s="30"/>
      <c r="C33" s="27"/>
      <c r="D33" s="27"/>
      <c r="E33" s="27"/>
      <c r="F33" s="27"/>
      <c r="G33" s="28"/>
      <c r="BW33" s="2">
        <f>BW35+BW36</f>
        <v>-498</v>
      </c>
      <c r="BX33" s="16">
        <f>BS33+BT33+BU33+BW33</f>
        <v>-498</v>
      </c>
    </row>
    <row r="34" spans="1:76" hidden="1" x14ac:dyDescent="0.25">
      <c r="A34" s="29" t="s">
        <v>25</v>
      </c>
      <c r="B34" s="30"/>
      <c r="C34" s="27"/>
      <c r="D34" s="27"/>
      <c r="E34" s="27"/>
      <c r="F34" s="27"/>
      <c r="G34" s="28"/>
      <c r="BX34" s="16"/>
    </row>
    <row r="35" spans="1:76" hidden="1" x14ac:dyDescent="0.25">
      <c r="A35" s="29" t="s">
        <v>26</v>
      </c>
      <c r="B35" s="27"/>
      <c r="C35" s="27"/>
      <c r="D35" s="27"/>
      <c r="E35" s="27"/>
      <c r="F35" s="27"/>
      <c r="G35" s="28"/>
      <c r="BW35" s="2">
        <v>-521</v>
      </c>
      <c r="BX35" s="16">
        <f>BS35+BT35+BU35+BW35</f>
        <v>-521</v>
      </c>
    </row>
    <row r="36" spans="1:76" hidden="1" x14ac:dyDescent="0.25">
      <c r="A36" s="29" t="s">
        <v>27</v>
      </c>
      <c r="B36" s="27"/>
      <c r="C36" s="27"/>
      <c r="D36" s="27"/>
      <c r="E36" s="27"/>
      <c r="F36" s="27"/>
      <c r="G36" s="28"/>
      <c r="BW36" s="2">
        <v>23</v>
      </c>
      <c r="BX36" s="16">
        <f>BS36+BT36+BU36+BW36</f>
        <v>23</v>
      </c>
    </row>
    <row r="37" spans="1:76" hidden="1" x14ac:dyDescent="0.25">
      <c r="A37" s="29" t="s">
        <v>28</v>
      </c>
      <c r="B37" s="27"/>
      <c r="C37" s="27"/>
      <c r="D37" s="27"/>
      <c r="E37" s="27"/>
      <c r="F37" s="27"/>
      <c r="G37" s="28"/>
      <c r="BX37" s="16"/>
    </row>
    <row r="38" spans="1:76" hidden="1" x14ac:dyDescent="0.25">
      <c r="A38" s="29" t="s">
        <v>29</v>
      </c>
      <c r="B38" s="27"/>
      <c r="C38" s="27"/>
      <c r="D38" s="27"/>
      <c r="E38" s="27"/>
      <c r="F38" s="27"/>
      <c r="G38" s="28"/>
      <c r="BW38" s="2">
        <v>433</v>
      </c>
      <c r="BX38" s="16">
        <f>BS38+BT38+BU38+BW38</f>
        <v>433</v>
      </c>
    </row>
    <row r="39" spans="1:76" hidden="1" x14ac:dyDescent="0.25">
      <c r="A39" s="29" t="s">
        <v>30</v>
      </c>
      <c r="B39" s="31"/>
      <c r="C39" s="31"/>
      <c r="D39" s="31"/>
      <c r="E39" s="31"/>
      <c r="F39" s="31"/>
      <c r="G39" s="32"/>
      <c r="BW39" s="2">
        <v>-931</v>
      </c>
      <c r="BX39" s="16">
        <f>BS39+BT39+BU39+BW39</f>
        <v>-931</v>
      </c>
    </row>
    <row r="40" spans="1:76" hidden="1" x14ac:dyDescent="0.25">
      <c r="A40" s="29" t="s">
        <v>31</v>
      </c>
      <c r="B40" s="31"/>
      <c r="C40" s="31"/>
      <c r="D40" s="31"/>
      <c r="E40" s="31"/>
      <c r="F40" s="31"/>
      <c r="G40" s="32"/>
      <c r="BX40" s="16"/>
    </row>
    <row r="41" spans="1:76" hidden="1" x14ac:dyDescent="0.25">
      <c r="A41" s="29" t="s">
        <v>32</v>
      </c>
      <c r="B41" s="31"/>
      <c r="C41" s="31"/>
      <c r="D41" s="31"/>
      <c r="E41" s="31"/>
      <c r="F41" s="31"/>
      <c r="G41" s="32"/>
      <c r="BW41" s="2">
        <v>204</v>
      </c>
      <c r="BX41" s="16">
        <f>BS41+BT41+BU41+BW41</f>
        <v>204</v>
      </c>
    </row>
    <row r="42" spans="1:76" hidden="1" x14ac:dyDescent="0.25">
      <c r="A42" s="29" t="s">
        <v>33</v>
      </c>
      <c r="B42" s="31"/>
      <c r="C42" s="31"/>
      <c r="D42" s="31"/>
      <c r="E42" s="31"/>
      <c r="F42" s="31"/>
      <c r="G42" s="32"/>
      <c r="BW42" s="2">
        <v>200</v>
      </c>
      <c r="BX42" s="16">
        <f>BS42+BT42+BU42+BW42</f>
        <v>200</v>
      </c>
    </row>
    <row r="43" spans="1:76" hidden="1" x14ac:dyDescent="0.25">
      <c r="A43" s="29" t="s">
        <v>21</v>
      </c>
      <c r="B43" s="31"/>
      <c r="C43" s="31"/>
      <c r="D43" s="31"/>
      <c r="E43" s="31"/>
      <c r="F43" s="31"/>
      <c r="G43" s="32"/>
      <c r="BX43" s="16"/>
    </row>
    <row r="44" spans="1:76" hidden="1" x14ac:dyDescent="0.25">
      <c r="A44" s="29" t="s">
        <v>22</v>
      </c>
      <c r="B44" s="31"/>
      <c r="C44" s="31"/>
      <c r="D44" s="31"/>
      <c r="E44" s="31"/>
      <c r="F44" s="31"/>
      <c r="G44" s="32"/>
      <c r="BW44" s="2">
        <v>295</v>
      </c>
      <c r="BX44" s="16">
        <f>BS44+BT44+BU44+BW44</f>
        <v>295</v>
      </c>
    </row>
    <row r="45" spans="1:76" hidden="1" x14ac:dyDescent="0.25">
      <c r="A45" s="29" t="s">
        <v>23</v>
      </c>
      <c r="B45" s="31"/>
      <c r="C45" s="31"/>
      <c r="D45" s="31"/>
      <c r="E45" s="31"/>
      <c r="F45" s="31"/>
      <c r="G45" s="32"/>
      <c r="BW45" s="2">
        <v>-95</v>
      </c>
      <c r="BX45" s="16">
        <f>BS45+BT45+BU45+BW45</f>
        <v>-95</v>
      </c>
    </row>
    <row r="46" spans="1:76" hidden="1" x14ac:dyDescent="0.25">
      <c r="A46" s="29" t="s">
        <v>24</v>
      </c>
      <c r="B46" s="31"/>
      <c r="C46" s="31"/>
      <c r="D46" s="31"/>
      <c r="E46" s="31"/>
      <c r="F46" s="31"/>
      <c r="G46" s="32"/>
      <c r="BX46" s="16"/>
    </row>
    <row r="47" spans="1:76" hidden="1" x14ac:dyDescent="0.25">
      <c r="A47" s="29" t="s">
        <v>25</v>
      </c>
      <c r="B47" s="31"/>
      <c r="C47" s="31"/>
      <c r="D47" s="31"/>
      <c r="E47" s="31"/>
      <c r="F47" s="31"/>
      <c r="G47" s="32"/>
      <c r="BW47" s="2">
        <v>0</v>
      </c>
      <c r="BX47" s="16">
        <f>BS47+BT47+BU47+BW47</f>
        <v>0</v>
      </c>
    </row>
    <row r="48" spans="1:76" hidden="1" x14ac:dyDescent="0.25">
      <c r="A48" s="29" t="s">
        <v>26</v>
      </c>
      <c r="B48" s="31"/>
      <c r="C48" s="31"/>
      <c r="D48" s="31"/>
      <c r="E48" s="31"/>
      <c r="F48" s="31"/>
      <c r="G48" s="32"/>
      <c r="BX48" s="16"/>
    </row>
    <row r="49" spans="1:76" hidden="1" x14ac:dyDescent="0.25">
      <c r="A49" s="29" t="s">
        <v>27</v>
      </c>
      <c r="B49" s="31"/>
      <c r="C49" s="31"/>
      <c r="D49" s="31"/>
      <c r="E49" s="31"/>
      <c r="F49" s="31"/>
      <c r="G49" s="32"/>
      <c r="BW49" s="2">
        <f>BW50-BW54</f>
        <v>481</v>
      </c>
      <c r="BX49" s="16">
        <f>BS49+BT49+BU49+BW49</f>
        <v>481</v>
      </c>
    </row>
    <row r="50" spans="1:76" hidden="1" x14ac:dyDescent="0.25">
      <c r="A50" s="29" t="s">
        <v>28</v>
      </c>
      <c r="B50" s="31"/>
      <c r="C50" s="31"/>
      <c r="D50" s="31"/>
      <c r="E50" s="31"/>
      <c r="F50" s="31"/>
      <c r="G50" s="32"/>
      <c r="BW50" s="2">
        <f>BW52+BW53</f>
        <v>965</v>
      </c>
      <c r="BX50" s="16">
        <f>BS50+BT50+BU50+BW50</f>
        <v>965</v>
      </c>
    </row>
    <row r="51" spans="1:76" hidden="1" x14ac:dyDescent="0.25">
      <c r="A51" s="29" t="s">
        <v>29</v>
      </c>
      <c r="B51" s="31"/>
      <c r="C51" s="31"/>
      <c r="D51" s="31"/>
      <c r="E51" s="31"/>
      <c r="F51" s="31"/>
      <c r="G51" s="32"/>
      <c r="BX51" s="16"/>
    </row>
    <row r="52" spans="1:76" hidden="1" x14ac:dyDescent="0.25">
      <c r="A52" s="29" t="s">
        <v>30</v>
      </c>
      <c r="B52" s="31" t="s">
        <v>34</v>
      </c>
      <c r="C52" s="31"/>
      <c r="D52" s="31"/>
      <c r="E52" s="31"/>
      <c r="F52" s="31"/>
      <c r="G52" s="32"/>
      <c r="BW52" s="2">
        <v>954</v>
      </c>
      <c r="BX52" s="16">
        <f>BS52+BT52+BU52+BW52</f>
        <v>954</v>
      </c>
    </row>
    <row r="53" spans="1:76" hidden="1" x14ac:dyDescent="0.25">
      <c r="A53" s="29" t="s">
        <v>31</v>
      </c>
      <c r="B53" s="31"/>
      <c r="C53" s="31"/>
      <c r="D53" s="31"/>
      <c r="E53" s="31"/>
      <c r="F53" s="31"/>
      <c r="G53" s="32"/>
      <c r="BW53" s="2">
        <v>11</v>
      </c>
      <c r="BX53" s="16">
        <f>BS53+BT53+BU53+BW53</f>
        <v>11</v>
      </c>
    </row>
    <row r="54" spans="1:76" hidden="1" x14ac:dyDescent="0.25">
      <c r="A54" s="29" t="s">
        <v>32</v>
      </c>
      <c r="B54" s="31"/>
      <c r="C54" s="31"/>
      <c r="D54" s="31"/>
      <c r="E54" s="31"/>
      <c r="F54" s="31"/>
      <c r="G54" s="32"/>
      <c r="BW54" s="2">
        <f>BW56+BW57+BW58+BW59</f>
        <v>484</v>
      </c>
      <c r="BX54" s="16">
        <f>BS54+BT54+BU54+BW54</f>
        <v>484</v>
      </c>
    </row>
    <row r="55" spans="1:76" hidden="1" x14ac:dyDescent="0.25">
      <c r="A55" s="29" t="s">
        <v>35</v>
      </c>
      <c r="B55" s="31"/>
      <c r="C55" s="31"/>
      <c r="D55" s="31"/>
      <c r="E55" s="31"/>
      <c r="F55" s="31"/>
      <c r="G55" s="32"/>
      <c r="BX55" s="16"/>
    </row>
    <row r="56" spans="1:76" hidden="1" x14ac:dyDescent="0.25">
      <c r="A56" s="29" t="s">
        <v>21</v>
      </c>
      <c r="B56" s="31"/>
      <c r="C56" s="31"/>
      <c r="D56" s="31"/>
      <c r="E56" s="31"/>
      <c r="F56" s="31"/>
      <c r="G56" s="32"/>
      <c r="BW56" s="2">
        <v>1214</v>
      </c>
      <c r="BX56" s="16">
        <f t="shared" ref="BX56:BX61" si="0">BS56+BT56+BU56+BW56</f>
        <v>1214</v>
      </c>
    </row>
    <row r="57" spans="1:76" hidden="1" x14ac:dyDescent="0.25">
      <c r="A57" s="29" t="s">
        <v>22</v>
      </c>
      <c r="B57" s="31"/>
      <c r="C57" s="31"/>
      <c r="D57" s="31"/>
      <c r="E57" s="31"/>
      <c r="F57" s="31"/>
      <c r="G57" s="32"/>
      <c r="BW57" s="2">
        <v>-745</v>
      </c>
      <c r="BX57" s="16">
        <f t="shared" si="0"/>
        <v>-745</v>
      </c>
    </row>
    <row r="58" spans="1:76" hidden="1" x14ac:dyDescent="0.25">
      <c r="A58" s="29" t="s">
        <v>23</v>
      </c>
      <c r="B58" s="31"/>
      <c r="C58" s="31"/>
      <c r="D58" s="31"/>
      <c r="E58" s="31"/>
      <c r="F58" s="31"/>
      <c r="G58" s="32"/>
      <c r="BW58" s="2">
        <v>0</v>
      </c>
      <c r="BX58" s="16">
        <f t="shared" si="0"/>
        <v>0</v>
      </c>
    </row>
    <row r="59" spans="1:76" hidden="1" x14ac:dyDescent="0.25">
      <c r="A59" s="29" t="s">
        <v>24</v>
      </c>
      <c r="B59" s="31"/>
      <c r="C59" s="31"/>
      <c r="D59" s="31"/>
      <c r="E59" s="31"/>
      <c r="F59" s="31"/>
      <c r="G59" s="32"/>
      <c r="BW59" s="2">
        <v>15</v>
      </c>
      <c r="BX59" s="16">
        <f t="shared" si="0"/>
        <v>15</v>
      </c>
    </row>
    <row r="60" spans="1:76" hidden="1" x14ac:dyDescent="0.25">
      <c r="A60" s="29" t="s">
        <v>25</v>
      </c>
      <c r="B60" s="31"/>
      <c r="C60" s="31"/>
      <c r="D60" s="31"/>
      <c r="E60" s="31"/>
      <c r="F60" s="31"/>
      <c r="G60" s="32"/>
      <c r="BW60" s="2">
        <v>-372</v>
      </c>
      <c r="BX60" s="16">
        <f t="shared" si="0"/>
        <v>-372</v>
      </c>
    </row>
    <row r="61" spans="1:76" hidden="1" x14ac:dyDescent="0.25">
      <c r="A61" s="29" t="s">
        <v>26</v>
      </c>
      <c r="B61" s="31"/>
      <c r="C61" s="31"/>
      <c r="D61" s="31"/>
      <c r="E61" s="31"/>
      <c r="F61" s="31"/>
      <c r="G61" s="32"/>
      <c r="BW61" s="2">
        <v>-231</v>
      </c>
      <c r="BX61" s="16">
        <f t="shared" si="0"/>
        <v>-231</v>
      </c>
    </row>
    <row r="62" spans="1:76" hidden="1" x14ac:dyDescent="0.25">
      <c r="A62" s="29" t="s">
        <v>27</v>
      </c>
      <c r="B62" s="31"/>
      <c r="C62" s="31"/>
      <c r="D62" s="31"/>
      <c r="E62" s="31"/>
      <c r="F62" s="31"/>
      <c r="G62" s="32"/>
      <c r="BX62" s="16"/>
    </row>
    <row r="63" spans="1:76" hidden="1" x14ac:dyDescent="0.25">
      <c r="A63" s="29" t="s">
        <v>28</v>
      </c>
      <c r="B63" s="31"/>
      <c r="C63" s="31"/>
      <c r="D63" s="31"/>
      <c r="E63" s="31"/>
      <c r="F63" s="31"/>
      <c r="G63" s="32"/>
      <c r="BW63" s="2">
        <f>BW9+BW47-BW49+BW60-BW61</f>
        <v>0</v>
      </c>
      <c r="BX63" s="16">
        <f>BS63+BT63+BU63+BW63</f>
        <v>0</v>
      </c>
    </row>
    <row r="64" spans="1:76" hidden="1" x14ac:dyDescent="0.25">
      <c r="A64" s="29" t="s">
        <v>29</v>
      </c>
      <c r="B64" s="31"/>
      <c r="C64" s="31"/>
      <c r="D64" s="31"/>
      <c r="E64" s="31"/>
      <c r="F64" s="31"/>
      <c r="G64" s="32"/>
    </row>
    <row r="65" spans="1:7" hidden="1" x14ac:dyDescent="0.25">
      <c r="A65" s="29" t="s">
        <v>30</v>
      </c>
      <c r="B65" s="31"/>
      <c r="C65" s="31"/>
      <c r="D65" s="31"/>
      <c r="E65" s="31"/>
      <c r="F65" s="31"/>
      <c r="G65" s="32"/>
    </row>
    <row r="66" spans="1:7" hidden="1" x14ac:dyDescent="0.25">
      <c r="A66" s="29" t="s">
        <v>31</v>
      </c>
      <c r="B66" s="31"/>
      <c r="C66" s="31"/>
      <c r="D66" s="31"/>
      <c r="E66" s="31"/>
      <c r="F66" s="31"/>
      <c r="G66" s="32"/>
    </row>
    <row r="67" spans="1:7" hidden="1" x14ac:dyDescent="0.25">
      <c r="A67" s="29" t="s">
        <v>32</v>
      </c>
      <c r="B67" s="31"/>
      <c r="C67" s="33"/>
      <c r="D67" s="33"/>
      <c r="E67" s="31"/>
      <c r="F67" s="31"/>
      <c r="G67" s="32"/>
    </row>
    <row r="68" spans="1:7" x14ac:dyDescent="0.25">
      <c r="A68" s="34" t="s">
        <v>36</v>
      </c>
      <c r="B68" s="35">
        <f>SUM(B69:B80)</f>
        <v>1295.3400000000001</v>
      </c>
      <c r="C68" s="35">
        <f>SUM(C69:C80)</f>
        <v>722.2</v>
      </c>
      <c r="D68" s="35">
        <f t="shared" ref="D68:D81" si="1">+C68/B68*1000</f>
        <v>557.53701730819705</v>
      </c>
      <c r="E68" s="35">
        <f>SUM(E69:E80)</f>
        <v>326.85000000000002</v>
      </c>
      <c r="F68" s="35">
        <f>SUM(F69:F80)</f>
        <v>149.05000000000001</v>
      </c>
      <c r="G68" s="35">
        <f t="shared" ref="G68:G81" si="2">+F68/E68*1000</f>
        <v>456.01958084748355</v>
      </c>
    </row>
    <row r="69" spans="1:7" hidden="1" x14ac:dyDescent="0.25">
      <c r="A69" s="36" t="s">
        <v>21</v>
      </c>
      <c r="B69" s="37">
        <v>82.89</v>
      </c>
      <c r="C69" s="37">
        <v>47.7</v>
      </c>
      <c r="D69" s="38">
        <f t="shared" si="1"/>
        <v>575.46145494028235</v>
      </c>
      <c r="E69" s="37">
        <v>28.639999999999997</v>
      </c>
      <c r="F69" s="37">
        <v>10.4</v>
      </c>
      <c r="G69" s="38">
        <f t="shared" si="2"/>
        <v>363.12849162011179</v>
      </c>
    </row>
    <row r="70" spans="1:7" hidden="1" x14ac:dyDescent="0.25">
      <c r="A70" s="36" t="s">
        <v>22</v>
      </c>
      <c r="B70" s="37">
        <v>79.09</v>
      </c>
      <c r="C70" s="37">
        <v>38.6</v>
      </c>
      <c r="D70" s="38">
        <f t="shared" si="1"/>
        <v>488.05158679984828</v>
      </c>
      <c r="E70" s="37">
        <v>31.66</v>
      </c>
      <c r="F70" s="37">
        <v>11.7</v>
      </c>
      <c r="G70" s="38">
        <f t="shared" si="2"/>
        <v>369.55148452305747</v>
      </c>
    </row>
    <row r="71" spans="1:7" hidden="1" x14ac:dyDescent="0.25">
      <c r="A71" s="36" t="s">
        <v>23</v>
      </c>
      <c r="B71" s="37">
        <v>86.92</v>
      </c>
      <c r="C71" s="37">
        <v>42.9</v>
      </c>
      <c r="D71" s="38">
        <f t="shared" si="1"/>
        <v>493.55729406350662</v>
      </c>
      <c r="E71" s="37">
        <v>25.29</v>
      </c>
      <c r="F71" s="37">
        <v>10.1</v>
      </c>
      <c r="G71" s="38">
        <f t="shared" si="2"/>
        <v>399.36733886911821</v>
      </c>
    </row>
    <row r="72" spans="1:7" hidden="1" x14ac:dyDescent="0.25">
      <c r="A72" s="36" t="s">
        <v>24</v>
      </c>
      <c r="B72" s="37">
        <v>100.11</v>
      </c>
      <c r="C72" s="37">
        <v>47.5</v>
      </c>
      <c r="D72" s="38">
        <f t="shared" si="1"/>
        <v>474.47807411846969</v>
      </c>
      <c r="E72" s="37">
        <v>28.91</v>
      </c>
      <c r="F72" s="37">
        <v>10.3</v>
      </c>
      <c r="G72" s="38">
        <f t="shared" si="2"/>
        <v>356.27810446212391</v>
      </c>
    </row>
    <row r="73" spans="1:7" hidden="1" x14ac:dyDescent="0.25">
      <c r="A73" s="36" t="s">
        <v>25</v>
      </c>
      <c r="B73" s="37">
        <v>97.78</v>
      </c>
      <c r="C73" s="37">
        <v>61.4</v>
      </c>
      <c r="D73" s="38">
        <f t="shared" si="1"/>
        <v>627.94027408467991</v>
      </c>
      <c r="E73" s="37">
        <v>24.43</v>
      </c>
      <c r="F73" s="37">
        <v>11.4</v>
      </c>
      <c r="G73" s="38">
        <f t="shared" si="2"/>
        <v>466.63937781416291</v>
      </c>
    </row>
    <row r="74" spans="1:7" hidden="1" x14ac:dyDescent="0.25">
      <c r="A74" s="36" t="s">
        <v>26</v>
      </c>
      <c r="B74" s="37">
        <v>115.48</v>
      </c>
      <c r="C74" s="37">
        <v>66.5</v>
      </c>
      <c r="D74" s="38">
        <f t="shared" si="1"/>
        <v>575.85729130585389</v>
      </c>
      <c r="E74" s="37">
        <v>27.279999999999998</v>
      </c>
      <c r="F74" s="37">
        <v>10.8</v>
      </c>
      <c r="G74" s="38">
        <f t="shared" si="2"/>
        <v>395.89442815249271</v>
      </c>
    </row>
    <row r="75" spans="1:7" hidden="1" x14ac:dyDescent="0.25">
      <c r="A75" s="36" t="s">
        <v>27</v>
      </c>
      <c r="B75" s="37">
        <v>128.52000000000001</v>
      </c>
      <c r="C75" s="37">
        <v>70.3</v>
      </c>
      <c r="D75" s="38">
        <f t="shared" si="1"/>
        <v>546.99657640834107</v>
      </c>
      <c r="E75" s="37">
        <v>28.93</v>
      </c>
      <c r="F75" s="37">
        <v>12.02</v>
      </c>
      <c r="G75" s="38">
        <f t="shared" si="2"/>
        <v>415.48565502938123</v>
      </c>
    </row>
    <row r="76" spans="1:7" hidden="1" x14ac:dyDescent="0.25">
      <c r="A76" s="36" t="s">
        <v>28</v>
      </c>
      <c r="B76" s="37">
        <v>126.50999999999999</v>
      </c>
      <c r="C76" s="37">
        <v>66.599999999999994</v>
      </c>
      <c r="D76" s="38">
        <f t="shared" si="1"/>
        <v>526.44059758121887</v>
      </c>
      <c r="E76" s="37">
        <v>29.16</v>
      </c>
      <c r="F76" s="37">
        <v>11.3</v>
      </c>
      <c r="G76" s="38">
        <f t="shared" si="2"/>
        <v>387.51714677640609</v>
      </c>
    </row>
    <row r="77" spans="1:7" hidden="1" x14ac:dyDescent="0.25">
      <c r="A77" s="36" t="s">
        <v>29</v>
      </c>
      <c r="B77" s="37">
        <v>127.57</v>
      </c>
      <c r="C77" s="37">
        <v>71.2</v>
      </c>
      <c r="D77" s="38">
        <f t="shared" si="1"/>
        <v>558.12495100729018</v>
      </c>
      <c r="E77" s="37">
        <v>23.81</v>
      </c>
      <c r="F77" s="37">
        <v>13.04</v>
      </c>
      <c r="G77" s="38">
        <f t="shared" si="2"/>
        <v>547.66904661906756</v>
      </c>
    </row>
    <row r="78" spans="1:7" hidden="1" x14ac:dyDescent="0.25">
      <c r="A78" s="36" t="s">
        <v>30</v>
      </c>
      <c r="B78" s="37">
        <v>121.75</v>
      </c>
      <c r="C78" s="37">
        <v>74.599999999999994</v>
      </c>
      <c r="D78" s="38">
        <f t="shared" si="1"/>
        <v>612.73100616016416</v>
      </c>
      <c r="E78" s="37">
        <v>25.02</v>
      </c>
      <c r="F78" s="37">
        <v>13.1</v>
      </c>
      <c r="G78" s="38">
        <f t="shared" si="2"/>
        <v>523.58113509192651</v>
      </c>
    </row>
    <row r="79" spans="1:7" hidden="1" x14ac:dyDescent="0.25">
      <c r="A79" s="36" t="s">
        <v>31</v>
      </c>
      <c r="B79" s="37">
        <v>101.76</v>
      </c>
      <c r="C79" s="37">
        <v>61.6</v>
      </c>
      <c r="D79" s="38">
        <f t="shared" si="1"/>
        <v>605.34591194968561</v>
      </c>
      <c r="E79" s="37">
        <v>23.169999999999998</v>
      </c>
      <c r="F79" s="37">
        <v>12.09</v>
      </c>
      <c r="G79" s="38">
        <f t="shared" si="2"/>
        <v>521.79542511868806</v>
      </c>
    </row>
    <row r="80" spans="1:7" hidden="1" x14ac:dyDescent="0.25">
      <c r="A80" s="36" t="s">
        <v>32</v>
      </c>
      <c r="B80" s="37">
        <v>126.96000000000001</v>
      </c>
      <c r="C80" s="37">
        <v>73.3</v>
      </c>
      <c r="D80" s="38">
        <f t="shared" si="1"/>
        <v>577.34719596723369</v>
      </c>
      <c r="E80" s="37">
        <v>30.55</v>
      </c>
      <c r="F80" s="37">
        <v>22.8</v>
      </c>
      <c r="G80" s="38">
        <f t="shared" si="2"/>
        <v>746.31751227495909</v>
      </c>
    </row>
    <row r="81" spans="1:7" x14ac:dyDescent="0.25">
      <c r="A81" s="36" t="s">
        <v>37</v>
      </c>
      <c r="B81" s="39">
        <f>SUM(B82:B93)</f>
        <v>1627.9299999999998</v>
      </c>
      <c r="C81" s="39">
        <f>SUM(C82:C93)</f>
        <v>876.9</v>
      </c>
      <c r="D81" s="39">
        <f t="shared" si="1"/>
        <v>538.65952467243687</v>
      </c>
      <c r="E81" s="39">
        <f>SUM(E82:E93)</f>
        <v>447.85</v>
      </c>
      <c r="F81" s="39">
        <f>SUM(F82:F93)</f>
        <v>306.60000000000002</v>
      </c>
      <c r="G81" s="39">
        <f t="shared" si="2"/>
        <v>684.60422016300106</v>
      </c>
    </row>
    <row r="82" spans="1:7" hidden="1" x14ac:dyDescent="0.25">
      <c r="A82" s="36" t="s">
        <v>38</v>
      </c>
      <c r="B82" s="40">
        <v>91.429999999999993</v>
      </c>
      <c r="C82" s="40">
        <v>54</v>
      </c>
      <c r="D82" s="41">
        <v>590.61577162856838</v>
      </c>
      <c r="E82" s="40">
        <v>20.349999999999998</v>
      </c>
      <c r="F82" s="40">
        <v>18.3</v>
      </c>
      <c r="G82" s="41">
        <v>899.2628992628994</v>
      </c>
    </row>
    <row r="83" spans="1:7" hidden="1" x14ac:dyDescent="0.25">
      <c r="A83" s="36" t="s">
        <v>39</v>
      </c>
      <c r="B83" s="40">
        <v>89</v>
      </c>
      <c r="C83" s="40">
        <v>45</v>
      </c>
      <c r="D83" s="41">
        <v>505.61797752808991</v>
      </c>
      <c r="E83" s="40">
        <v>22</v>
      </c>
      <c r="F83" s="40">
        <v>14</v>
      </c>
      <c r="G83" s="41">
        <v>636.36363636363637</v>
      </c>
    </row>
    <row r="84" spans="1:7" hidden="1" x14ac:dyDescent="0.25">
      <c r="A84" s="36" t="s">
        <v>40</v>
      </c>
      <c r="B84" s="41">
        <v>124</v>
      </c>
      <c r="C84" s="41">
        <v>62.4</v>
      </c>
      <c r="D84" s="41">
        <v>503.22580645161287</v>
      </c>
      <c r="E84" s="41">
        <v>26</v>
      </c>
      <c r="F84" s="41">
        <v>19.600000000000001</v>
      </c>
      <c r="G84" s="41">
        <v>753.84615384615392</v>
      </c>
    </row>
    <row r="85" spans="1:7" hidden="1" x14ac:dyDescent="0.25">
      <c r="A85" s="36" t="s">
        <v>41</v>
      </c>
      <c r="B85" s="41">
        <v>134</v>
      </c>
      <c r="C85" s="40">
        <v>66</v>
      </c>
      <c r="D85" s="41">
        <v>492.53731343283579</v>
      </c>
      <c r="E85" s="41">
        <v>29</v>
      </c>
      <c r="F85" s="40">
        <v>18</v>
      </c>
      <c r="G85" s="41">
        <v>620.68965517241384</v>
      </c>
    </row>
    <row r="86" spans="1:7" hidden="1" x14ac:dyDescent="0.25">
      <c r="A86" s="36" t="s">
        <v>42</v>
      </c>
      <c r="B86" s="41">
        <v>125</v>
      </c>
      <c r="C86" s="40">
        <v>63.5</v>
      </c>
      <c r="D86" s="41">
        <v>508</v>
      </c>
      <c r="E86" s="41">
        <v>31</v>
      </c>
      <c r="F86" s="40">
        <v>19</v>
      </c>
      <c r="G86" s="41">
        <v>612.90322580645159</v>
      </c>
    </row>
    <row r="87" spans="1:7" hidden="1" x14ac:dyDescent="0.25">
      <c r="A87" s="36" t="s">
        <v>43</v>
      </c>
      <c r="B87" s="41">
        <v>142</v>
      </c>
      <c r="C87" s="40">
        <v>76</v>
      </c>
      <c r="D87" s="41">
        <v>535.21126760563379</v>
      </c>
      <c r="E87" s="41">
        <v>36</v>
      </c>
      <c r="F87" s="40">
        <v>21.7</v>
      </c>
      <c r="G87" s="41">
        <v>602.77777777777771</v>
      </c>
    </row>
    <row r="88" spans="1:7" hidden="1" x14ac:dyDescent="0.25">
      <c r="A88" s="36" t="s">
        <v>44</v>
      </c>
      <c r="B88" s="41">
        <v>144.4</v>
      </c>
      <c r="C88" s="40">
        <v>82.2</v>
      </c>
      <c r="D88" s="41">
        <v>569.25207756232692</v>
      </c>
      <c r="E88" s="41">
        <v>48.5</v>
      </c>
      <c r="F88" s="40">
        <v>23</v>
      </c>
      <c r="G88" s="41">
        <v>474.2268041237113</v>
      </c>
    </row>
    <row r="89" spans="1:7" hidden="1" x14ac:dyDescent="0.25">
      <c r="A89" s="36" t="s">
        <v>45</v>
      </c>
      <c r="B89" s="41">
        <v>173</v>
      </c>
      <c r="C89" s="40">
        <v>84.3</v>
      </c>
      <c r="D89" s="41">
        <v>487.28323699421964</v>
      </c>
      <c r="E89" s="41">
        <v>54</v>
      </c>
      <c r="F89" s="40">
        <v>29.8</v>
      </c>
      <c r="G89" s="41">
        <v>551.85185185185185</v>
      </c>
    </row>
    <row r="90" spans="1:7" hidden="1" x14ac:dyDescent="0.25">
      <c r="A90" s="36" t="s">
        <v>46</v>
      </c>
      <c r="B90" s="41">
        <v>163</v>
      </c>
      <c r="C90" s="40">
        <v>86.5</v>
      </c>
      <c r="D90" s="41">
        <v>530.67484662576692</v>
      </c>
      <c r="E90" s="41">
        <v>49</v>
      </c>
      <c r="F90" s="40">
        <v>26.7</v>
      </c>
      <c r="G90" s="41">
        <v>544.89795918367349</v>
      </c>
    </row>
    <row r="91" spans="1:7" hidden="1" x14ac:dyDescent="0.25">
      <c r="A91" s="36" t="s">
        <v>30</v>
      </c>
      <c r="B91" s="41">
        <v>146.1</v>
      </c>
      <c r="C91" s="40">
        <v>86.9</v>
      </c>
      <c r="D91" s="41">
        <v>594.7980835044491</v>
      </c>
      <c r="E91" s="41">
        <v>40</v>
      </c>
      <c r="F91" s="40">
        <v>32.5</v>
      </c>
      <c r="G91" s="41">
        <v>812.5</v>
      </c>
    </row>
    <row r="92" spans="1:7" hidden="1" x14ac:dyDescent="0.25">
      <c r="A92" s="36" t="s">
        <v>31</v>
      </c>
      <c r="B92" s="41">
        <v>143</v>
      </c>
      <c r="C92" s="40">
        <v>81.099999999999994</v>
      </c>
      <c r="D92" s="41">
        <v>567.13286713286709</v>
      </c>
      <c r="E92" s="41">
        <v>46</v>
      </c>
      <c r="F92" s="40">
        <v>41.4</v>
      </c>
      <c r="G92" s="41">
        <v>900</v>
      </c>
    </row>
    <row r="93" spans="1:7" hidden="1" x14ac:dyDescent="0.25">
      <c r="A93" s="36" t="s">
        <v>32</v>
      </c>
      <c r="B93" s="41">
        <v>153</v>
      </c>
      <c r="C93" s="40">
        <v>89</v>
      </c>
      <c r="D93" s="41">
        <v>581.69934640522877</v>
      </c>
      <c r="E93" s="41">
        <v>46</v>
      </c>
      <c r="F93" s="40">
        <v>42.6</v>
      </c>
      <c r="G93" s="41">
        <v>926.08695652173913</v>
      </c>
    </row>
    <row r="94" spans="1:7" x14ac:dyDescent="0.25">
      <c r="A94" s="36" t="s">
        <v>47</v>
      </c>
      <c r="B94" s="39">
        <f>SUM(B95:B106)</f>
        <v>1834.67</v>
      </c>
      <c r="C94" s="39">
        <f>SUM(C95:C106)</f>
        <v>1046.1599999999999</v>
      </c>
      <c r="D94" s="39">
        <f>+C94/B94*1000</f>
        <v>570.2169872511131</v>
      </c>
      <c r="E94" s="39">
        <f>SUM(E95:E106)</f>
        <v>464.8</v>
      </c>
      <c r="F94" s="39">
        <f>SUM(F95:F106)</f>
        <v>416.428</v>
      </c>
      <c r="G94" s="39">
        <f>+F94/E94*1000</f>
        <v>895.92943201376931</v>
      </c>
    </row>
    <row r="95" spans="1:7" hidden="1" x14ac:dyDescent="0.25">
      <c r="A95" s="36" t="s">
        <v>21</v>
      </c>
      <c r="B95" s="41">
        <v>111</v>
      </c>
      <c r="C95" s="40">
        <v>72.8</v>
      </c>
      <c r="D95" s="41">
        <v>655.85585585585579</v>
      </c>
      <c r="E95" s="41">
        <v>29</v>
      </c>
      <c r="F95" s="40">
        <v>24.6</v>
      </c>
      <c r="G95" s="41">
        <v>848.27586206896558</v>
      </c>
    </row>
    <row r="96" spans="1:7" hidden="1" x14ac:dyDescent="0.25">
      <c r="A96" s="36" t="s">
        <v>22</v>
      </c>
      <c r="B96" s="41">
        <v>111</v>
      </c>
      <c r="C96" s="40">
        <v>62</v>
      </c>
      <c r="D96" s="41">
        <v>558.5585585585585</v>
      </c>
      <c r="E96" s="41">
        <v>28.1</v>
      </c>
      <c r="F96" s="40">
        <v>27.1</v>
      </c>
      <c r="G96" s="41">
        <v>964.41281138790032</v>
      </c>
    </row>
    <row r="97" spans="1:7" hidden="1" x14ac:dyDescent="0.25">
      <c r="A97" s="36" t="s">
        <v>23</v>
      </c>
      <c r="B97" s="41">
        <v>136</v>
      </c>
      <c r="C97" s="40">
        <v>70.2</v>
      </c>
      <c r="D97" s="41">
        <v>516.17647058823536</v>
      </c>
      <c r="E97" s="41">
        <v>32.9</v>
      </c>
      <c r="F97" s="40">
        <v>29.1</v>
      </c>
      <c r="G97" s="41">
        <v>884.49848024316111</v>
      </c>
    </row>
    <row r="98" spans="1:7" hidden="1" x14ac:dyDescent="0.25">
      <c r="A98" s="36" t="s">
        <v>24</v>
      </c>
      <c r="B98" s="41">
        <v>146</v>
      </c>
      <c r="C98" s="40">
        <v>77.900000000000006</v>
      </c>
      <c r="D98" s="41">
        <v>533.56164383561645</v>
      </c>
      <c r="E98" s="41">
        <v>36</v>
      </c>
      <c r="F98" s="40">
        <v>32.799999999999997</v>
      </c>
      <c r="G98" s="41">
        <v>911.11111111111097</v>
      </c>
    </row>
    <row r="99" spans="1:7" hidden="1" x14ac:dyDescent="0.25">
      <c r="A99" s="36" t="s">
        <v>25</v>
      </c>
      <c r="B99" s="41">
        <v>174</v>
      </c>
      <c r="C99" s="40">
        <v>84.8</v>
      </c>
      <c r="D99" s="41">
        <v>487.35632183908046</v>
      </c>
      <c r="E99" s="41">
        <v>32.200000000000003</v>
      </c>
      <c r="F99" s="40">
        <v>31.3</v>
      </c>
      <c r="G99" s="41">
        <v>972.04968944099369</v>
      </c>
    </row>
    <row r="100" spans="1:7" hidden="1" x14ac:dyDescent="0.25">
      <c r="A100" s="36" t="s">
        <v>26</v>
      </c>
      <c r="B100" s="41">
        <v>172.77</v>
      </c>
      <c r="C100" s="40">
        <v>98.36</v>
      </c>
      <c r="D100" s="41">
        <v>569.31180181744514</v>
      </c>
      <c r="E100" s="41">
        <v>35.9</v>
      </c>
      <c r="F100" s="40">
        <v>30.128</v>
      </c>
      <c r="G100" s="41">
        <v>839.2200557103065</v>
      </c>
    </row>
    <row r="101" spans="1:7" hidden="1" x14ac:dyDescent="0.25">
      <c r="A101" s="36" t="s">
        <v>27</v>
      </c>
      <c r="B101" s="41">
        <v>185</v>
      </c>
      <c r="C101" s="40">
        <v>103</v>
      </c>
      <c r="D101" s="41">
        <v>556.75675675675677</v>
      </c>
      <c r="E101" s="41">
        <v>37</v>
      </c>
      <c r="F101" s="40">
        <v>32.1</v>
      </c>
      <c r="G101" s="41">
        <v>867.56756756756761</v>
      </c>
    </row>
    <row r="102" spans="1:7" hidden="1" x14ac:dyDescent="0.25">
      <c r="A102" s="36" t="s">
        <v>28</v>
      </c>
      <c r="B102" s="41">
        <v>159</v>
      </c>
      <c r="C102" s="40">
        <v>94</v>
      </c>
      <c r="D102" s="41">
        <v>591.19496855345915</v>
      </c>
      <c r="E102" s="41">
        <v>47.2</v>
      </c>
      <c r="F102" s="40">
        <v>34.299999999999997</v>
      </c>
      <c r="G102" s="41">
        <v>726.69491525423723</v>
      </c>
    </row>
    <row r="103" spans="1:7" hidden="1" x14ac:dyDescent="0.25">
      <c r="A103" s="36" t="s">
        <v>29</v>
      </c>
      <c r="B103" s="41">
        <v>179.9</v>
      </c>
      <c r="C103" s="40">
        <v>102.4</v>
      </c>
      <c r="D103" s="41">
        <v>569.20511395219569</v>
      </c>
      <c r="E103" s="41">
        <v>41.5</v>
      </c>
      <c r="F103" s="40">
        <v>35</v>
      </c>
      <c r="G103" s="41">
        <v>843.37349397590367</v>
      </c>
    </row>
    <row r="104" spans="1:7" hidden="1" x14ac:dyDescent="0.25">
      <c r="A104" s="36" t="s">
        <v>30</v>
      </c>
      <c r="B104" s="41">
        <v>155</v>
      </c>
      <c r="C104" s="40">
        <v>96.1</v>
      </c>
      <c r="D104" s="41">
        <v>620</v>
      </c>
      <c r="E104" s="41">
        <v>45</v>
      </c>
      <c r="F104" s="40">
        <v>45.7</v>
      </c>
      <c r="G104" s="41">
        <v>1015.5555555555555</v>
      </c>
    </row>
    <row r="105" spans="1:7" hidden="1" x14ac:dyDescent="0.25">
      <c r="A105" s="36" t="s">
        <v>31</v>
      </c>
      <c r="B105" s="41">
        <v>147</v>
      </c>
      <c r="C105" s="40">
        <v>95.8</v>
      </c>
      <c r="D105" s="41">
        <v>651.7006802721088</v>
      </c>
      <c r="E105" s="41">
        <v>45</v>
      </c>
      <c r="F105" s="40">
        <v>41.7</v>
      </c>
      <c r="G105" s="41">
        <v>926.66666666666674</v>
      </c>
    </row>
    <row r="106" spans="1:7" hidden="1" x14ac:dyDescent="0.25">
      <c r="A106" s="36" t="s">
        <v>32</v>
      </c>
      <c r="B106" s="41">
        <v>158</v>
      </c>
      <c r="C106" s="40">
        <v>88.8</v>
      </c>
      <c r="D106" s="41">
        <v>562.02531645569616</v>
      </c>
      <c r="E106" s="41">
        <v>55</v>
      </c>
      <c r="F106" s="40">
        <v>52.6</v>
      </c>
      <c r="G106" s="41">
        <v>956.36363636363637</v>
      </c>
    </row>
    <row r="107" spans="1:7" x14ac:dyDescent="0.25">
      <c r="A107" s="36" t="s">
        <v>48</v>
      </c>
      <c r="B107" s="39">
        <f>SUM(B108:B119)</f>
        <v>2082.34</v>
      </c>
      <c r="C107" s="39">
        <f>SUM(C108:C119)</f>
        <v>1245.8020000000001</v>
      </c>
      <c r="D107" s="39">
        <f>+C107/B107*1000</f>
        <v>598.27021523862572</v>
      </c>
      <c r="E107" s="39">
        <f>SUM(E108:E119)</f>
        <v>695.59999999999991</v>
      </c>
      <c r="F107" s="39">
        <f>SUM(F108:F119)</f>
        <v>542.51499999999999</v>
      </c>
      <c r="G107" s="39">
        <f>+F107/E107*1000</f>
        <v>779.92380678550899</v>
      </c>
    </row>
    <row r="108" spans="1:7" hidden="1" x14ac:dyDescent="0.25">
      <c r="A108" s="36" t="s">
        <v>21</v>
      </c>
      <c r="B108" s="38">
        <v>113</v>
      </c>
      <c r="C108" s="37">
        <v>67.2</v>
      </c>
      <c r="D108" s="38">
        <v>594.69026548672571</v>
      </c>
      <c r="E108" s="38">
        <v>44</v>
      </c>
      <c r="F108" s="37">
        <v>38.6</v>
      </c>
      <c r="G108" s="38">
        <v>877.27272727272737</v>
      </c>
    </row>
    <row r="109" spans="1:7" hidden="1" x14ac:dyDescent="0.25">
      <c r="A109" s="36" t="s">
        <v>22</v>
      </c>
      <c r="B109" s="38">
        <v>123.09</v>
      </c>
      <c r="C109" s="37">
        <v>84.197999999999993</v>
      </c>
      <c r="D109" s="38">
        <v>684.03607116743831</v>
      </c>
      <c r="E109" s="38">
        <v>48.13</v>
      </c>
      <c r="F109" s="37">
        <v>45.182000000000002</v>
      </c>
      <c r="G109" s="38">
        <v>938.74922086017034</v>
      </c>
    </row>
    <row r="110" spans="1:7" hidden="1" x14ac:dyDescent="0.25">
      <c r="A110" s="36" t="s">
        <v>23</v>
      </c>
      <c r="B110" s="38">
        <v>143.69999999999999</v>
      </c>
      <c r="C110" s="37">
        <v>81</v>
      </c>
      <c r="D110" s="38">
        <v>563.67432150313152</v>
      </c>
      <c r="E110" s="38">
        <v>49.6</v>
      </c>
      <c r="F110" s="37">
        <v>38.700000000000003</v>
      </c>
      <c r="G110" s="38">
        <v>780.24193548387098</v>
      </c>
    </row>
    <row r="111" spans="1:7" hidden="1" x14ac:dyDescent="0.25">
      <c r="A111" s="36" t="s">
        <v>24</v>
      </c>
      <c r="B111" s="38">
        <v>154</v>
      </c>
      <c r="C111" s="37">
        <v>86.751999999999995</v>
      </c>
      <c r="D111" s="38">
        <v>563.32467532467535</v>
      </c>
      <c r="E111" s="38">
        <v>51.61</v>
      </c>
      <c r="F111" s="37">
        <v>40.075000000000003</v>
      </c>
      <c r="G111" s="38">
        <v>776.49680294516577</v>
      </c>
    </row>
    <row r="112" spans="1:7" hidden="1" x14ac:dyDescent="0.25">
      <c r="A112" s="36" t="s">
        <v>25</v>
      </c>
      <c r="B112" s="38">
        <v>171.6</v>
      </c>
      <c r="C112" s="37">
        <v>98.64</v>
      </c>
      <c r="D112" s="38">
        <v>574.82517482517483</v>
      </c>
      <c r="E112" s="38">
        <v>56.32</v>
      </c>
      <c r="F112" s="37">
        <v>54.935000000000002</v>
      </c>
      <c r="G112" s="38">
        <v>975.40838068181824</v>
      </c>
    </row>
    <row r="113" spans="1:7" hidden="1" x14ac:dyDescent="0.25">
      <c r="A113" s="36" t="s">
        <v>26</v>
      </c>
      <c r="B113" s="38">
        <v>166.82</v>
      </c>
      <c r="C113" s="37">
        <v>100.2</v>
      </c>
      <c r="D113" s="38">
        <v>600.64740438796321</v>
      </c>
      <c r="E113" s="38">
        <v>51.16</v>
      </c>
      <c r="F113" s="37">
        <v>49.228999999999999</v>
      </c>
      <c r="G113" s="38">
        <v>962.25566849100858</v>
      </c>
    </row>
    <row r="114" spans="1:7" hidden="1" x14ac:dyDescent="0.25">
      <c r="A114" s="36" t="s">
        <v>27</v>
      </c>
      <c r="B114" s="38">
        <v>189.5</v>
      </c>
      <c r="C114" s="37">
        <v>101.5</v>
      </c>
      <c r="D114" s="38">
        <v>535.62005277044852</v>
      </c>
      <c r="E114" s="38">
        <v>55.6</v>
      </c>
      <c r="F114" s="37">
        <v>53.8</v>
      </c>
      <c r="G114" s="38">
        <v>967.62589928057548</v>
      </c>
    </row>
    <row r="115" spans="1:7" hidden="1" x14ac:dyDescent="0.25">
      <c r="A115" s="36" t="s">
        <v>28</v>
      </c>
      <c r="B115" s="38">
        <v>206.3</v>
      </c>
      <c r="C115" s="37">
        <v>126.95399999999999</v>
      </c>
      <c r="D115" s="38">
        <v>615.38536112457575</v>
      </c>
      <c r="E115" s="38">
        <v>44.26</v>
      </c>
      <c r="F115" s="37">
        <v>41.171999999999997</v>
      </c>
      <c r="G115" s="38">
        <v>930.23045639403529</v>
      </c>
    </row>
    <row r="116" spans="1:7" hidden="1" x14ac:dyDescent="0.25">
      <c r="A116" s="36" t="s">
        <v>29</v>
      </c>
      <c r="B116" s="38">
        <v>196.85</v>
      </c>
      <c r="C116" s="37">
        <v>121.125</v>
      </c>
      <c r="D116" s="38">
        <v>615.31623063246127</v>
      </c>
      <c r="E116" s="38">
        <v>63.17</v>
      </c>
      <c r="F116" s="37">
        <v>40.692999999999998</v>
      </c>
      <c r="G116" s="38">
        <v>644.18236504669937</v>
      </c>
    </row>
    <row r="117" spans="1:7" hidden="1" x14ac:dyDescent="0.25">
      <c r="A117" s="36" t="s">
        <v>30</v>
      </c>
      <c r="B117" s="38">
        <v>219.14</v>
      </c>
      <c r="C117" s="37">
        <v>129.4</v>
      </c>
      <c r="D117" s="38">
        <v>590.49009765446749</v>
      </c>
      <c r="E117" s="38">
        <v>71</v>
      </c>
      <c r="F117" s="37">
        <v>48.585999999999999</v>
      </c>
      <c r="G117" s="38">
        <v>684.30985915492954</v>
      </c>
    </row>
    <row r="118" spans="1:7" hidden="1" x14ac:dyDescent="0.25">
      <c r="A118" s="36" t="s">
        <v>31</v>
      </c>
      <c r="B118" s="38">
        <v>197.81</v>
      </c>
      <c r="C118" s="37">
        <v>124.43300000000001</v>
      </c>
      <c r="D118" s="38">
        <v>629.05313179313487</v>
      </c>
      <c r="E118" s="38">
        <v>76.430000000000007</v>
      </c>
      <c r="F118" s="37">
        <v>41.177999999999997</v>
      </c>
      <c r="G118" s="38">
        <v>538.76749967290323</v>
      </c>
    </row>
    <row r="119" spans="1:7" hidden="1" x14ac:dyDescent="0.25">
      <c r="A119" s="36" t="s">
        <v>32</v>
      </c>
      <c r="B119" s="38">
        <v>200.53</v>
      </c>
      <c r="C119" s="37">
        <v>124.4</v>
      </c>
      <c r="D119" s="38">
        <v>620.35605645040653</v>
      </c>
      <c r="E119" s="38">
        <v>84.32</v>
      </c>
      <c r="F119" s="37">
        <v>50.365000000000002</v>
      </c>
      <c r="G119" s="38">
        <v>597.30787476280841</v>
      </c>
    </row>
    <row r="120" spans="1:7" x14ac:dyDescent="0.25">
      <c r="A120" s="36">
        <v>2013</v>
      </c>
      <c r="B120" s="39">
        <f>SUM(B121:B132)</f>
        <v>2526.13</v>
      </c>
      <c r="C120" s="39">
        <f>SUM(C121:C132)</f>
        <v>1565.5319999999999</v>
      </c>
      <c r="D120" s="39">
        <f>+C120/B120*1000</f>
        <v>619.73532636879338</v>
      </c>
      <c r="E120" s="39">
        <f>SUM(E121:E132)</f>
        <v>985.85099999999989</v>
      </c>
      <c r="F120" s="39">
        <f>SUM(F121:F132)</f>
        <v>779.57799999999997</v>
      </c>
      <c r="G120" s="39">
        <f>+F120/E120*1000</f>
        <v>790.76655600085621</v>
      </c>
    </row>
    <row r="121" spans="1:7" hidden="1" x14ac:dyDescent="0.25">
      <c r="A121" s="36">
        <v>1</v>
      </c>
      <c r="B121" s="38">
        <v>156.279</v>
      </c>
      <c r="C121" s="37">
        <v>89.822000000000003</v>
      </c>
      <c r="D121" s="38">
        <v>574.75412563428233</v>
      </c>
      <c r="E121" s="38">
        <v>65.950999999999993</v>
      </c>
      <c r="F121" s="37">
        <v>38.4</v>
      </c>
      <c r="G121" s="38">
        <v>582.25045867386393</v>
      </c>
    </row>
    <row r="122" spans="1:7" hidden="1" x14ac:dyDescent="0.25">
      <c r="A122" s="36">
        <v>2</v>
      </c>
      <c r="B122" s="38">
        <v>164.3</v>
      </c>
      <c r="C122" s="37">
        <v>93.7</v>
      </c>
      <c r="D122" s="38">
        <v>570.2982349360924</v>
      </c>
      <c r="E122" s="38">
        <v>73.8</v>
      </c>
      <c r="F122" s="37">
        <v>44.1</v>
      </c>
      <c r="G122" s="38">
        <v>597.56097560975616</v>
      </c>
    </row>
    <row r="123" spans="1:7" hidden="1" x14ac:dyDescent="0.25">
      <c r="A123" s="36">
        <v>3</v>
      </c>
      <c r="B123" s="38">
        <v>176.709</v>
      </c>
      <c r="C123" s="37">
        <v>94.1</v>
      </c>
      <c r="D123" s="38">
        <v>532.51390704491564</v>
      </c>
      <c r="E123" s="38">
        <v>73.099999999999994</v>
      </c>
      <c r="F123" s="37">
        <v>43.4</v>
      </c>
      <c r="G123" s="38">
        <v>593.70725034199734</v>
      </c>
    </row>
    <row r="124" spans="1:7" hidden="1" x14ac:dyDescent="0.25">
      <c r="A124" s="36">
        <v>4</v>
      </c>
      <c r="B124" s="38">
        <v>209.9</v>
      </c>
      <c r="C124" s="37">
        <v>121.9</v>
      </c>
      <c r="D124" s="38">
        <v>580.75273939971419</v>
      </c>
      <c r="E124" s="38">
        <v>87.7</v>
      </c>
      <c r="F124" s="37">
        <v>60.878</v>
      </c>
      <c r="G124" s="38">
        <v>694.16191562143672</v>
      </c>
    </row>
    <row r="125" spans="1:7" hidden="1" x14ac:dyDescent="0.25">
      <c r="A125" s="36">
        <v>5</v>
      </c>
      <c r="B125" s="38">
        <v>215.24199999999999</v>
      </c>
      <c r="C125" s="37">
        <v>133.29499999999999</v>
      </c>
      <c r="D125" s="38">
        <v>619.27969448341867</v>
      </c>
      <c r="E125" s="38">
        <v>88.1</v>
      </c>
      <c r="F125" s="37">
        <v>60.7</v>
      </c>
      <c r="G125" s="38">
        <v>688.98978433598188</v>
      </c>
    </row>
    <row r="126" spans="1:7" hidden="1" x14ac:dyDescent="0.25">
      <c r="A126" s="36">
        <v>6</v>
      </c>
      <c r="B126" s="38">
        <v>217.3</v>
      </c>
      <c r="C126" s="37">
        <v>131.30000000000001</v>
      </c>
      <c r="D126" s="38">
        <v>604.23377818683855</v>
      </c>
      <c r="E126" s="38">
        <v>74.7</v>
      </c>
      <c r="F126" s="37">
        <v>62.3</v>
      </c>
      <c r="G126" s="38">
        <v>834.00267737617128</v>
      </c>
    </row>
    <row r="127" spans="1:7" hidden="1" x14ac:dyDescent="0.25">
      <c r="A127" s="36">
        <v>7</v>
      </c>
      <c r="B127" s="38">
        <v>245.5</v>
      </c>
      <c r="C127" s="37">
        <v>162.25700000000001</v>
      </c>
      <c r="D127" s="38">
        <v>660.92464358452139</v>
      </c>
      <c r="E127" s="38">
        <v>81</v>
      </c>
      <c r="F127" s="37">
        <v>76.5</v>
      </c>
      <c r="G127" s="38">
        <v>944.44444444444446</v>
      </c>
    </row>
    <row r="128" spans="1:7" hidden="1" x14ac:dyDescent="0.25">
      <c r="A128" s="36">
        <v>8</v>
      </c>
      <c r="B128" s="38">
        <v>237</v>
      </c>
      <c r="C128" s="37">
        <v>148.4</v>
      </c>
      <c r="D128" s="38">
        <v>626.16033755274259</v>
      </c>
      <c r="E128" s="38">
        <v>74</v>
      </c>
      <c r="F128" s="37">
        <v>84</v>
      </c>
      <c r="G128" s="38">
        <v>1135.135135135135</v>
      </c>
    </row>
    <row r="129" spans="1:7" hidden="1" x14ac:dyDescent="0.25">
      <c r="A129" s="36">
        <v>9</v>
      </c>
      <c r="B129" s="38">
        <v>234.1</v>
      </c>
      <c r="C129" s="37">
        <v>145.6</v>
      </c>
      <c r="D129" s="38">
        <v>621.95642887654844</v>
      </c>
      <c r="E129" s="38">
        <v>83.3</v>
      </c>
      <c r="F129" s="37">
        <v>69.8</v>
      </c>
      <c r="G129" s="38">
        <v>837.93517406962781</v>
      </c>
    </row>
    <row r="130" spans="1:7" hidden="1" x14ac:dyDescent="0.25">
      <c r="A130" s="36">
        <v>10</v>
      </c>
      <c r="B130" s="38">
        <v>236.9</v>
      </c>
      <c r="C130" s="37">
        <v>155.9</v>
      </c>
      <c r="D130" s="38">
        <v>658.0835795694386</v>
      </c>
      <c r="E130" s="38">
        <v>94.8</v>
      </c>
      <c r="F130" s="37">
        <v>86.9</v>
      </c>
      <c r="G130" s="38">
        <v>916.66666666666674</v>
      </c>
    </row>
    <row r="131" spans="1:7" hidden="1" x14ac:dyDescent="0.25">
      <c r="A131" s="36">
        <v>11</v>
      </c>
      <c r="B131" s="38">
        <v>214.9</v>
      </c>
      <c r="C131" s="37">
        <v>148.15799999999999</v>
      </c>
      <c r="D131" s="38">
        <v>689.42764076314552</v>
      </c>
      <c r="E131" s="38">
        <v>88.2</v>
      </c>
      <c r="F131" s="37">
        <v>72.2</v>
      </c>
      <c r="G131" s="38">
        <v>818.59410430839011</v>
      </c>
    </row>
    <row r="132" spans="1:7" hidden="1" x14ac:dyDescent="0.25">
      <c r="A132" s="36">
        <v>12</v>
      </c>
      <c r="B132" s="38">
        <v>218</v>
      </c>
      <c r="C132" s="37">
        <v>141.1</v>
      </c>
      <c r="D132" s="38">
        <v>647.24770642201838</v>
      </c>
      <c r="E132" s="38">
        <v>101.2</v>
      </c>
      <c r="F132" s="37">
        <v>80.400000000000006</v>
      </c>
      <c r="G132" s="38">
        <v>794.46640316205537</v>
      </c>
    </row>
    <row r="133" spans="1:7" x14ac:dyDescent="0.25">
      <c r="A133" s="36">
        <v>2014</v>
      </c>
      <c r="B133" s="39">
        <f>SUM(B134:B145)</f>
        <v>2626.8220000000001</v>
      </c>
      <c r="C133" s="39">
        <f>SUM(C134:C145)</f>
        <v>1634.1690000000001</v>
      </c>
      <c r="D133" s="39">
        <f>+C133/B133*1000</f>
        <v>622.10876869464312</v>
      </c>
      <c r="E133" s="39">
        <f>SUM(E134:E145)</f>
        <v>1306.9160000000002</v>
      </c>
      <c r="F133" s="39">
        <f>SUM(F134:F145)</f>
        <v>979.65899999999988</v>
      </c>
      <c r="G133" s="39">
        <f>+F133/E133*1000</f>
        <v>749.59599545800938</v>
      </c>
    </row>
    <row r="134" spans="1:7" hidden="1" x14ac:dyDescent="0.25">
      <c r="A134" s="36">
        <v>1</v>
      </c>
      <c r="B134" s="38">
        <v>194.4</v>
      </c>
      <c r="C134" s="37">
        <v>122</v>
      </c>
      <c r="D134" s="38">
        <v>627.57201646090527</v>
      </c>
      <c r="E134" s="38">
        <v>78.239999999999995</v>
      </c>
      <c r="F134" s="37">
        <v>64.099999999999994</v>
      </c>
      <c r="G134" s="38">
        <v>819.27402862985684</v>
      </c>
    </row>
    <row r="135" spans="1:7" hidden="1" x14ac:dyDescent="0.25">
      <c r="A135" s="36">
        <v>2</v>
      </c>
      <c r="B135" s="38">
        <v>189.1</v>
      </c>
      <c r="C135" s="37">
        <v>108.5</v>
      </c>
      <c r="D135" s="38">
        <v>573.77049180327867</v>
      </c>
      <c r="E135" s="38">
        <v>101.6</v>
      </c>
      <c r="F135" s="37">
        <v>100.8</v>
      </c>
      <c r="G135" s="38">
        <v>992.12598425196848</v>
      </c>
    </row>
    <row r="136" spans="1:7" hidden="1" x14ac:dyDescent="0.25">
      <c r="A136" s="36">
        <v>3</v>
      </c>
      <c r="B136" s="38">
        <v>199.7</v>
      </c>
      <c r="C136" s="37">
        <v>114.9</v>
      </c>
      <c r="D136" s="38">
        <v>575.36304456685036</v>
      </c>
      <c r="E136" s="38">
        <v>104.8</v>
      </c>
      <c r="F136" s="37">
        <v>65.7</v>
      </c>
      <c r="G136" s="38">
        <v>626.90839694656495</v>
      </c>
    </row>
    <row r="137" spans="1:7" hidden="1" x14ac:dyDescent="0.25">
      <c r="A137" s="36">
        <v>4</v>
      </c>
      <c r="B137" s="38">
        <v>237.22200000000001</v>
      </c>
      <c r="C137" s="37">
        <v>138.76900000000001</v>
      </c>
      <c r="D137" s="38">
        <v>584.97525524614082</v>
      </c>
      <c r="E137" s="38">
        <v>119.57599999999999</v>
      </c>
      <c r="F137" s="37">
        <v>88.858999999999995</v>
      </c>
      <c r="G137" s="38">
        <v>743.11734796280189</v>
      </c>
    </row>
    <row r="138" spans="1:7" hidden="1" x14ac:dyDescent="0.25">
      <c r="A138" s="36">
        <v>5</v>
      </c>
      <c r="B138" s="38">
        <v>229.7</v>
      </c>
      <c r="C138" s="37">
        <v>145.5</v>
      </c>
      <c r="D138" s="38">
        <v>633.43491510666092</v>
      </c>
      <c r="E138" s="38">
        <v>123.6</v>
      </c>
      <c r="F138" s="37">
        <v>87.2</v>
      </c>
      <c r="G138" s="38">
        <v>705.50161812297745</v>
      </c>
    </row>
    <row r="139" spans="1:7" hidden="1" x14ac:dyDescent="0.25">
      <c r="A139" s="36">
        <v>6</v>
      </c>
      <c r="B139" s="38">
        <v>235</v>
      </c>
      <c r="C139" s="37">
        <v>154.6</v>
      </c>
      <c r="D139" s="38">
        <v>657.87234042553189</v>
      </c>
      <c r="E139" s="38">
        <v>103</v>
      </c>
      <c r="F139" s="37">
        <v>72.5</v>
      </c>
      <c r="G139" s="38">
        <v>703.88349514563106</v>
      </c>
    </row>
    <row r="140" spans="1:7" hidden="1" x14ac:dyDescent="0.25">
      <c r="A140" s="36">
        <v>7</v>
      </c>
      <c r="B140" s="38">
        <v>239.3</v>
      </c>
      <c r="C140" s="37">
        <v>158.80000000000001</v>
      </c>
      <c r="D140" s="38">
        <v>663.60217300459681</v>
      </c>
      <c r="E140" s="38">
        <v>102.3</v>
      </c>
      <c r="F140" s="37">
        <v>78.400000000000006</v>
      </c>
      <c r="G140" s="38">
        <v>766.37341153470197</v>
      </c>
    </row>
    <row r="141" spans="1:7" hidden="1" x14ac:dyDescent="0.25">
      <c r="A141" s="36">
        <v>8</v>
      </c>
      <c r="B141" s="38">
        <v>232.8</v>
      </c>
      <c r="C141" s="37">
        <v>148.19999999999999</v>
      </c>
      <c r="D141" s="38">
        <v>636.59793814432987</v>
      </c>
      <c r="E141" s="38">
        <v>94.6</v>
      </c>
      <c r="F141" s="37">
        <v>75</v>
      </c>
      <c r="G141" s="38">
        <v>792.81183932346732</v>
      </c>
    </row>
    <row r="142" spans="1:7" hidden="1" x14ac:dyDescent="0.25">
      <c r="A142" s="36">
        <v>9</v>
      </c>
      <c r="B142" s="38">
        <v>245.6</v>
      </c>
      <c r="C142" s="37">
        <v>151.4</v>
      </c>
      <c r="D142" s="38">
        <v>616.44951140065155</v>
      </c>
      <c r="E142" s="38">
        <v>107.6</v>
      </c>
      <c r="F142" s="37">
        <v>83.8</v>
      </c>
      <c r="G142" s="38">
        <v>778.81040892193312</v>
      </c>
    </row>
    <row r="143" spans="1:7" hidden="1" x14ac:dyDescent="0.25">
      <c r="A143" s="36">
        <v>10</v>
      </c>
      <c r="B143" s="38">
        <v>233</v>
      </c>
      <c r="C143" s="37">
        <v>145.1</v>
      </c>
      <c r="D143" s="38">
        <v>622.7467811158798</v>
      </c>
      <c r="E143" s="38">
        <v>113.2</v>
      </c>
      <c r="F143" s="37">
        <v>77.400000000000006</v>
      </c>
      <c r="G143" s="38">
        <v>683.74558303886931</v>
      </c>
    </row>
    <row r="144" spans="1:7" hidden="1" x14ac:dyDescent="0.25">
      <c r="A144" s="36">
        <v>11</v>
      </c>
      <c r="B144" s="38">
        <v>190.3</v>
      </c>
      <c r="C144" s="37">
        <v>125</v>
      </c>
      <c r="D144" s="38">
        <v>656.85759327377821</v>
      </c>
      <c r="E144" s="38">
        <v>111.7</v>
      </c>
      <c r="F144" s="37">
        <v>84.1</v>
      </c>
      <c r="G144" s="38">
        <v>752.90957923008045</v>
      </c>
    </row>
    <row r="145" spans="1:7" hidden="1" x14ac:dyDescent="0.25">
      <c r="A145" s="36">
        <v>12</v>
      </c>
      <c r="B145" s="38">
        <v>200.7</v>
      </c>
      <c r="C145" s="37">
        <v>121.4</v>
      </c>
      <c r="D145" s="38">
        <v>604.88290981564535</v>
      </c>
      <c r="E145" s="38">
        <v>146.69999999999999</v>
      </c>
      <c r="F145" s="37">
        <v>101.8</v>
      </c>
      <c r="G145" s="38">
        <v>693.93319700068173</v>
      </c>
    </row>
    <row r="146" spans="1:7" x14ac:dyDescent="0.25">
      <c r="A146" s="36">
        <v>2015</v>
      </c>
      <c r="B146" s="39">
        <f>SUM(B147:B158)</f>
        <v>2280.172</v>
      </c>
      <c r="C146" s="39">
        <f>SUM(C147:C158)</f>
        <v>1251.2218320000002</v>
      </c>
      <c r="D146" s="39">
        <f>+C146/B146*1000</f>
        <v>548.74010907949059</v>
      </c>
      <c r="E146" s="39">
        <f>SUM(E147:E158)</f>
        <v>1278.3770000000002</v>
      </c>
      <c r="F146" s="39">
        <f>SUM(F147:F158)</f>
        <v>800.83499999999992</v>
      </c>
      <c r="G146" s="39">
        <f>+F146/E146*1000</f>
        <v>626.44665853656613</v>
      </c>
    </row>
    <row r="147" spans="1:7" hidden="1" x14ac:dyDescent="0.25">
      <c r="A147" s="36">
        <v>1</v>
      </c>
      <c r="B147" s="38">
        <v>148.4</v>
      </c>
      <c r="C147" s="37">
        <v>77.2</v>
      </c>
      <c r="D147" s="38">
        <v>520.21563342318052</v>
      </c>
      <c r="E147" s="38">
        <v>107.9</v>
      </c>
      <c r="F147" s="37">
        <v>65.293000000000006</v>
      </c>
      <c r="G147" s="38">
        <v>605.12511584800745</v>
      </c>
    </row>
    <row r="148" spans="1:7" hidden="1" x14ac:dyDescent="0.25">
      <c r="A148" s="36" t="s">
        <v>39</v>
      </c>
      <c r="B148" s="38">
        <v>151.19999999999999</v>
      </c>
      <c r="C148" s="37">
        <v>79.3</v>
      </c>
      <c r="D148" s="38">
        <v>524.47089947089955</v>
      </c>
      <c r="E148" s="38">
        <v>116.2</v>
      </c>
      <c r="F148" s="37">
        <v>70.599999999999994</v>
      </c>
      <c r="G148" s="38">
        <v>607.57314974182441</v>
      </c>
    </row>
    <row r="149" spans="1:7" hidden="1" x14ac:dyDescent="0.25">
      <c r="A149" s="36" t="s">
        <v>40</v>
      </c>
      <c r="B149" s="38">
        <v>159.9</v>
      </c>
      <c r="C149" s="37">
        <v>84.244</v>
      </c>
      <c r="D149" s="38">
        <v>526.85428392745462</v>
      </c>
      <c r="E149" s="38">
        <v>98.1</v>
      </c>
      <c r="F149" s="37">
        <v>60.488</v>
      </c>
      <c r="G149" s="38">
        <v>616.59531090723749</v>
      </c>
    </row>
    <row r="150" spans="1:7" hidden="1" x14ac:dyDescent="0.25">
      <c r="A150" s="36" t="s">
        <v>41</v>
      </c>
      <c r="B150" s="38">
        <v>200.3</v>
      </c>
      <c r="C150" s="37">
        <v>107.19</v>
      </c>
      <c r="D150" s="38">
        <v>535.9</v>
      </c>
      <c r="E150" s="38">
        <v>116.7</v>
      </c>
      <c r="F150" s="37">
        <v>65.14</v>
      </c>
      <c r="G150" s="38">
        <v>557.79999999999995</v>
      </c>
    </row>
    <row r="151" spans="1:7" hidden="1" x14ac:dyDescent="0.25">
      <c r="A151" s="36" t="s">
        <v>42</v>
      </c>
      <c r="B151" s="38">
        <v>199.05199999999999</v>
      </c>
      <c r="C151" s="37">
        <v>111.957832</v>
      </c>
      <c r="D151" s="38">
        <v>557.70000000000005</v>
      </c>
      <c r="E151" s="38">
        <v>107.05500000000001</v>
      </c>
      <c r="F151" s="37">
        <v>59.588999999999999</v>
      </c>
      <c r="G151" s="38">
        <v>556</v>
      </c>
    </row>
    <row r="152" spans="1:7" hidden="1" x14ac:dyDescent="0.25">
      <c r="A152" s="36" t="s">
        <v>43</v>
      </c>
      <c r="B152" s="38">
        <v>213.38</v>
      </c>
      <c r="C152" s="37">
        <v>127.7</v>
      </c>
      <c r="D152" s="38">
        <v>531.20000000000005</v>
      </c>
      <c r="E152" s="38">
        <v>108.7</v>
      </c>
      <c r="F152" s="37">
        <v>65.704999999999998</v>
      </c>
      <c r="G152" s="38">
        <v>604</v>
      </c>
    </row>
    <row r="153" spans="1:7" hidden="1" x14ac:dyDescent="0.25">
      <c r="A153" s="36" t="s">
        <v>44</v>
      </c>
      <c r="B153" s="38">
        <v>206.47</v>
      </c>
      <c r="C153" s="37">
        <v>120.7</v>
      </c>
      <c r="D153" s="38">
        <v>585.9</v>
      </c>
      <c r="E153" s="38">
        <v>98.13</v>
      </c>
      <c r="F153" s="37">
        <v>74.5</v>
      </c>
      <c r="G153" s="38">
        <v>759.4</v>
      </c>
    </row>
    <row r="154" spans="1:7" hidden="1" x14ac:dyDescent="0.25">
      <c r="A154" s="36">
        <v>8</v>
      </c>
      <c r="B154" s="38">
        <v>195.1</v>
      </c>
      <c r="C154" s="37">
        <v>107.5</v>
      </c>
      <c r="D154" s="38">
        <v>550.99948744233734</v>
      </c>
      <c r="E154" s="38">
        <v>95.9</v>
      </c>
      <c r="F154" s="37">
        <v>68.900000000000006</v>
      </c>
      <c r="G154" s="38">
        <v>718.45672575599588</v>
      </c>
    </row>
    <row r="155" spans="1:7" hidden="1" x14ac:dyDescent="0.25">
      <c r="A155" s="36">
        <v>9</v>
      </c>
      <c r="B155" s="38">
        <v>203.3</v>
      </c>
      <c r="C155" s="37">
        <v>100.5</v>
      </c>
      <c r="D155" s="38">
        <v>494.34333497294637</v>
      </c>
      <c r="E155" s="38">
        <v>98.262</v>
      </c>
      <c r="F155" s="37">
        <v>65.55</v>
      </c>
      <c r="G155" s="38">
        <v>667.09409537766373</v>
      </c>
    </row>
    <row r="156" spans="1:7" hidden="1" x14ac:dyDescent="0.25">
      <c r="A156" s="36">
        <v>10</v>
      </c>
      <c r="B156" s="38">
        <v>206.2</v>
      </c>
      <c r="C156" s="37">
        <v>112.3</v>
      </c>
      <c r="D156" s="38">
        <v>544.6168768186227</v>
      </c>
      <c r="E156" s="38">
        <v>109.93</v>
      </c>
      <c r="F156" s="37">
        <v>66.77</v>
      </c>
      <c r="G156" s="38">
        <v>607.38651869371404</v>
      </c>
    </row>
    <row r="157" spans="1:7" hidden="1" x14ac:dyDescent="0.25">
      <c r="A157" s="36">
        <v>11</v>
      </c>
      <c r="B157" s="38">
        <v>181.1</v>
      </c>
      <c r="C157" s="37">
        <v>92.2</v>
      </c>
      <c r="D157" s="38">
        <v>509.23161967938091</v>
      </c>
      <c r="E157" s="38">
        <v>104.6</v>
      </c>
      <c r="F157" s="37">
        <v>61.8</v>
      </c>
      <c r="G157" s="38">
        <v>590.82217973231354</v>
      </c>
    </row>
    <row r="158" spans="1:7" hidden="1" x14ac:dyDescent="0.25">
      <c r="A158" s="36">
        <v>12</v>
      </c>
      <c r="B158" s="38">
        <v>215.77</v>
      </c>
      <c r="C158" s="37">
        <v>130.43</v>
      </c>
      <c r="D158" s="38">
        <v>604.64037122969842</v>
      </c>
      <c r="E158" s="38">
        <v>116.9</v>
      </c>
      <c r="F158" s="37">
        <v>76.5</v>
      </c>
      <c r="G158" s="38">
        <v>654.40547476475615</v>
      </c>
    </row>
    <row r="159" spans="1:7" x14ac:dyDescent="0.25">
      <c r="A159" s="36" t="s">
        <v>49</v>
      </c>
      <c r="B159" s="39">
        <f>SUM(B160:B171)</f>
        <v>5681.6500000000015</v>
      </c>
      <c r="C159" s="39">
        <f>SUM(C160:C171)</f>
        <v>1869.0000000000002</v>
      </c>
      <c r="D159" s="39">
        <f>+C159/B159*1000</f>
        <v>328.95373703061608</v>
      </c>
      <c r="E159" s="39">
        <f>SUM(E160:E171)</f>
        <v>3901.13</v>
      </c>
      <c r="F159" s="39">
        <f>SUM(F160:F171)</f>
        <v>882.84</v>
      </c>
      <c r="G159" s="39">
        <f>+F159/E159*1000</f>
        <v>226.30366073419754</v>
      </c>
    </row>
    <row r="160" spans="1:7" x14ac:dyDescent="0.25">
      <c r="A160" s="36">
        <v>1</v>
      </c>
      <c r="B160" s="38">
        <v>360.86</v>
      </c>
      <c r="C160" s="37">
        <v>99.69</v>
      </c>
      <c r="D160" s="38">
        <v>276.25672005764</v>
      </c>
      <c r="E160" s="38">
        <v>259.13</v>
      </c>
      <c r="F160" s="37">
        <v>54.89</v>
      </c>
      <c r="G160" s="38">
        <v>211.82418091305499</v>
      </c>
    </row>
    <row r="161" spans="1:9" x14ac:dyDescent="0.25">
      <c r="A161" s="36">
        <v>2</v>
      </c>
      <c r="B161" s="38">
        <v>407.78</v>
      </c>
      <c r="C161" s="37">
        <v>111.59</v>
      </c>
      <c r="D161" s="38">
        <v>273.65245965961998</v>
      </c>
      <c r="E161" s="38">
        <v>292.91000000000003</v>
      </c>
      <c r="F161" s="37">
        <v>65.69</v>
      </c>
      <c r="G161" s="38">
        <v>224.26683964357699</v>
      </c>
    </row>
    <row r="162" spans="1:9" x14ac:dyDescent="0.25">
      <c r="A162" s="36" t="s">
        <v>40</v>
      </c>
      <c r="B162" s="38">
        <v>419.04</v>
      </c>
      <c r="C162" s="37">
        <v>123.33</v>
      </c>
      <c r="D162" s="38">
        <v>294.31557846506303</v>
      </c>
      <c r="E162" s="38">
        <v>280.64</v>
      </c>
      <c r="F162" s="37">
        <v>64.87</v>
      </c>
      <c r="G162" s="38">
        <v>231.15022805017099</v>
      </c>
    </row>
    <row r="163" spans="1:9" x14ac:dyDescent="0.25">
      <c r="A163" s="36" t="s">
        <v>41</v>
      </c>
      <c r="B163" s="38">
        <v>460.21</v>
      </c>
      <c r="C163" s="37">
        <v>135.37</v>
      </c>
      <c r="D163" s="38">
        <v>294.14832359140399</v>
      </c>
      <c r="E163" s="38">
        <v>318.32</v>
      </c>
      <c r="F163" s="37">
        <v>73.069999999999993</v>
      </c>
      <c r="G163" s="38">
        <v>229.54888162854999</v>
      </c>
    </row>
    <row r="164" spans="1:9" x14ac:dyDescent="0.25">
      <c r="A164" s="36" t="s">
        <v>42</v>
      </c>
      <c r="B164" s="38">
        <v>481.06</v>
      </c>
      <c r="C164" s="37">
        <v>150.57</v>
      </c>
      <c r="D164" s="38">
        <v>312.99629983785798</v>
      </c>
      <c r="E164" s="38">
        <v>328.46</v>
      </c>
      <c r="F164" s="37">
        <v>76.36</v>
      </c>
      <c r="G164" s="38">
        <v>232.47884065030701</v>
      </c>
    </row>
    <row r="165" spans="1:9" x14ac:dyDescent="0.25">
      <c r="A165" s="36" t="s">
        <v>43</v>
      </c>
      <c r="B165" s="38">
        <v>494.32</v>
      </c>
      <c r="C165" s="37">
        <v>194.14</v>
      </c>
      <c r="D165" s="38">
        <v>392.74154393914898</v>
      </c>
      <c r="E165" s="38">
        <v>330.85</v>
      </c>
      <c r="F165" s="37">
        <v>82.39</v>
      </c>
      <c r="G165" s="38">
        <v>249.025238023273</v>
      </c>
    </row>
    <row r="166" spans="1:9" x14ac:dyDescent="0.25">
      <c r="A166" s="36" t="s">
        <v>44</v>
      </c>
      <c r="B166" s="38">
        <v>457.44</v>
      </c>
      <c r="C166" s="37">
        <v>158.6</v>
      </c>
      <c r="D166" s="38">
        <v>346.71213711087802</v>
      </c>
      <c r="E166" s="38">
        <v>299.81</v>
      </c>
      <c r="F166" s="37">
        <v>68.2</v>
      </c>
      <c r="G166" s="38">
        <v>227.47740235482499</v>
      </c>
    </row>
    <row r="167" spans="1:9" x14ac:dyDescent="0.25">
      <c r="A167" s="36" t="s">
        <v>45</v>
      </c>
      <c r="B167" s="38">
        <v>513.63</v>
      </c>
      <c r="C167" s="37">
        <v>193.04</v>
      </c>
      <c r="D167" s="38">
        <v>375.83474485524602</v>
      </c>
      <c r="E167" s="38">
        <v>332.29</v>
      </c>
      <c r="F167" s="37">
        <v>90.48</v>
      </c>
      <c r="G167" s="38">
        <v>272.292274820187</v>
      </c>
    </row>
    <row r="168" spans="1:9" s="42" customFormat="1" x14ac:dyDescent="0.25">
      <c r="A168" s="36">
        <v>9</v>
      </c>
      <c r="B168" s="38">
        <v>495.55</v>
      </c>
      <c r="C168" s="37">
        <v>167.66</v>
      </c>
      <c r="D168" s="38">
        <v>338.33114721017103</v>
      </c>
      <c r="E168" s="38">
        <v>318.51</v>
      </c>
      <c r="F168" s="37">
        <v>68.61</v>
      </c>
      <c r="G168" s="38">
        <v>215.409249317133</v>
      </c>
    </row>
    <row r="169" spans="1:9" s="42" customFormat="1" x14ac:dyDescent="0.25">
      <c r="A169" s="36">
        <v>10</v>
      </c>
      <c r="B169" s="38">
        <v>513.52</v>
      </c>
      <c r="C169" s="37">
        <v>176.15</v>
      </c>
      <c r="D169" s="38">
        <v>343.02461442592301</v>
      </c>
      <c r="E169" s="38">
        <v>358.94</v>
      </c>
      <c r="F169" s="37">
        <v>76.459999999999994</v>
      </c>
      <c r="G169" s="38">
        <v>213.01610296985601</v>
      </c>
      <c r="I169" s="43"/>
    </row>
    <row r="170" spans="1:9" s="42" customFormat="1" x14ac:dyDescent="0.25">
      <c r="A170" s="36">
        <v>11</v>
      </c>
      <c r="B170" s="38">
        <v>508.97</v>
      </c>
      <c r="C170" s="37">
        <v>168.15</v>
      </c>
      <c r="D170" s="38">
        <v>330.37310646992898</v>
      </c>
      <c r="E170" s="38">
        <v>372.63</v>
      </c>
      <c r="F170" s="37">
        <v>75.599999999999994</v>
      </c>
      <c r="G170" s="38">
        <v>202.882215602608</v>
      </c>
      <c r="I170" s="43"/>
    </row>
    <row r="171" spans="1:9" s="42" customFormat="1" x14ac:dyDescent="0.25">
      <c r="A171" s="36" t="s">
        <v>32</v>
      </c>
      <c r="B171" s="38">
        <v>569.27</v>
      </c>
      <c r="C171" s="37">
        <v>190.71</v>
      </c>
      <c r="D171" s="38">
        <v>335.00799269239599</v>
      </c>
      <c r="E171" s="38">
        <v>408.64</v>
      </c>
      <c r="F171" s="37">
        <v>86.22</v>
      </c>
      <c r="G171" s="38">
        <v>210.99256068911501</v>
      </c>
      <c r="I171" s="43"/>
    </row>
    <row r="172" spans="1:9" s="42" customFormat="1" x14ac:dyDescent="0.25">
      <c r="A172" s="36" t="s">
        <v>50</v>
      </c>
      <c r="B172" s="39">
        <f>SUM(B173:B184)</f>
        <v>6453.6600000000008</v>
      </c>
      <c r="C172" s="39">
        <f>SUM(C173:C184)</f>
        <v>2321.3999999999996</v>
      </c>
      <c r="D172" s="39">
        <f t="shared" ref="D172:D235" si="3">+C172/B172*1000</f>
        <v>359.70286628052912</v>
      </c>
      <c r="E172" s="39">
        <f>SUM(E173:E184)</f>
        <v>4308.5300000000007</v>
      </c>
      <c r="F172" s="39">
        <f>SUM(F173:F184)</f>
        <v>931.51</v>
      </c>
      <c r="G172" s="39">
        <f t="shared" ref="G172:G235" si="4">+F172/E172*1000</f>
        <v>216.20134941615814</v>
      </c>
      <c r="I172" s="43"/>
    </row>
    <row r="173" spans="1:9" s="42" customFormat="1" x14ac:dyDescent="0.25">
      <c r="A173" s="36" t="s">
        <v>21</v>
      </c>
      <c r="B173" s="38">
        <v>428.2</v>
      </c>
      <c r="C173" s="37">
        <v>152.37</v>
      </c>
      <c r="D173" s="44">
        <f t="shared" si="3"/>
        <v>355.83839327417098</v>
      </c>
      <c r="E173" s="38">
        <v>298.52</v>
      </c>
      <c r="F173" s="37">
        <v>61.46</v>
      </c>
      <c r="G173" s="44">
        <f t="shared" si="4"/>
        <v>205.88235294117649</v>
      </c>
      <c r="I173" s="43"/>
    </row>
    <row r="174" spans="1:9" s="42" customFormat="1" x14ac:dyDescent="0.25">
      <c r="A174" s="36" t="s">
        <v>22</v>
      </c>
      <c r="B174" s="38">
        <v>444.72</v>
      </c>
      <c r="C174" s="37">
        <v>146.16999999999999</v>
      </c>
      <c r="D174" s="44">
        <f t="shared" si="3"/>
        <v>328.67871919409964</v>
      </c>
      <c r="E174" s="38">
        <v>317.20999999999998</v>
      </c>
      <c r="F174" s="37">
        <v>75.48</v>
      </c>
      <c r="G174" s="44">
        <f t="shared" si="4"/>
        <v>237.94962327795469</v>
      </c>
      <c r="I174" s="43"/>
    </row>
    <row r="175" spans="1:9" s="42" customFormat="1" x14ac:dyDescent="0.25">
      <c r="A175" s="36" t="s">
        <v>23</v>
      </c>
      <c r="B175" s="38">
        <v>499.38</v>
      </c>
      <c r="C175" s="37">
        <v>163.16</v>
      </c>
      <c r="D175" s="44">
        <f t="shared" si="3"/>
        <v>326.72513917257402</v>
      </c>
      <c r="E175" s="38">
        <v>331.23</v>
      </c>
      <c r="F175" s="37">
        <v>69.08</v>
      </c>
      <c r="G175" s="44">
        <f t="shared" si="4"/>
        <v>208.55598828608518</v>
      </c>
      <c r="I175" s="43"/>
    </row>
    <row r="176" spans="1:9" s="42" customFormat="1" x14ac:dyDescent="0.25">
      <c r="A176" s="36" t="s">
        <v>24</v>
      </c>
      <c r="B176" s="38">
        <v>522.55999999999995</v>
      </c>
      <c r="C176" s="37">
        <v>177.17</v>
      </c>
      <c r="D176" s="44">
        <f t="shared" si="3"/>
        <v>339.04240661359466</v>
      </c>
      <c r="E176" s="38">
        <v>339.18</v>
      </c>
      <c r="F176" s="37">
        <v>75.42</v>
      </c>
      <c r="G176" s="44">
        <f t="shared" si="4"/>
        <v>222.35980895099948</v>
      </c>
      <c r="I176" s="43"/>
    </row>
    <row r="177" spans="1:10" s="42" customFormat="1" x14ac:dyDescent="0.25">
      <c r="A177" s="36" t="s">
        <v>25</v>
      </c>
      <c r="B177" s="38">
        <v>548.83000000000004</v>
      </c>
      <c r="C177" s="37">
        <v>202.45</v>
      </c>
      <c r="D177" s="44">
        <f t="shared" si="3"/>
        <v>368.8756081118014</v>
      </c>
      <c r="E177" s="38">
        <v>370.2</v>
      </c>
      <c r="F177" s="37">
        <v>79.38</v>
      </c>
      <c r="G177" s="44">
        <f t="shared" si="4"/>
        <v>214.42463533225285</v>
      </c>
      <c r="I177" s="43"/>
    </row>
    <row r="178" spans="1:10" s="42" customFormat="1" x14ac:dyDescent="0.25">
      <c r="A178" s="36" t="s">
        <v>26</v>
      </c>
      <c r="B178" s="38">
        <v>520.5</v>
      </c>
      <c r="C178" s="37">
        <v>206.61</v>
      </c>
      <c r="D178" s="44">
        <f t="shared" si="3"/>
        <v>396.94524495677234</v>
      </c>
      <c r="E178" s="38">
        <v>338.63</v>
      </c>
      <c r="F178" s="37">
        <v>73.78</v>
      </c>
      <c r="G178" s="44">
        <f t="shared" si="4"/>
        <v>217.87791985352746</v>
      </c>
      <c r="I178" s="43"/>
      <c r="J178" s="45"/>
    </row>
    <row r="179" spans="1:10" s="42" customFormat="1" x14ac:dyDescent="0.25">
      <c r="A179" s="36" t="s">
        <v>27</v>
      </c>
      <c r="B179" s="38">
        <v>551.04999999999995</v>
      </c>
      <c r="C179" s="37">
        <v>194.72</v>
      </c>
      <c r="D179" s="44">
        <f t="shared" si="3"/>
        <v>353.3617639052718</v>
      </c>
      <c r="E179" s="38">
        <v>362.81</v>
      </c>
      <c r="F179" s="37">
        <v>70.180000000000007</v>
      </c>
      <c r="G179" s="44">
        <f t="shared" si="4"/>
        <v>193.43458008323918</v>
      </c>
      <c r="I179" s="43"/>
    </row>
    <row r="180" spans="1:10" s="42" customFormat="1" x14ac:dyDescent="0.25">
      <c r="A180" s="36" t="s">
        <v>28</v>
      </c>
      <c r="B180" s="38">
        <v>586.45000000000005</v>
      </c>
      <c r="C180" s="37">
        <v>214.25</v>
      </c>
      <c r="D180" s="44">
        <f t="shared" si="3"/>
        <v>365.33378804672179</v>
      </c>
      <c r="E180" s="38">
        <v>362.59</v>
      </c>
      <c r="F180" s="37">
        <v>82.75</v>
      </c>
      <c r="G180" s="44">
        <f t="shared" si="4"/>
        <v>228.21920075015859</v>
      </c>
      <c r="I180" s="43"/>
    </row>
    <row r="181" spans="1:10" s="42" customFormat="1" x14ac:dyDescent="0.25">
      <c r="A181" s="36" t="s">
        <v>29</v>
      </c>
      <c r="B181" s="38">
        <v>561.64</v>
      </c>
      <c r="C181" s="37">
        <v>205.61</v>
      </c>
      <c r="D181" s="44">
        <f t="shared" si="3"/>
        <v>366.0885976782281</v>
      </c>
      <c r="E181" s="38">
        <v>359.26</v>
      </c>
      <c r="F181" s="37">
        <v>80.11</v>
      </c>
      <c r="G181" s="44">
        <f t="shared" si="4"/>
        <v>222.98613817291098</v>
      </c>
      <c r="I181" s="43"/>
    </row>
    <row r="182" spans="1:10" s="42" customFormat="1" x14ac:dyDescent="0.25">
      <c r="A182" s="36" t="s">
        <v>30</v>
      </c>
      <c r="B182" s="38">
        <v>600.76</v>
      </c>
      <c r="C182" s="37">
        <v>222.06</v>
      </c>
      <c r="D182" s="44">
        <f t="shared" si="3"/>
        <v>369.63179972035419</v>
      </c>
      <c r="E182" s="38">
        <v>402.59</v>
      </c>
      <c r="F182" s="37">
        <v>90.89</v>
      </c>
      <c r="G182" s="44">
        <f t="shared" si="4"/>
        <v>225.76318338756553</v>
      </c>
      <c r="I182" s="43"/>
    </row>
    <row r="183" spans="1:10" s="42" customFormat="1" x14ac:dyDescent="0.25">
      <c r="A183" s="36" t="s">
        <v>31</v>
      </c>
      <c r="B183" s="38">
        <v>561.14</v>
      </c>
      <c r="C183" s="37">
        <v>224.16</v>
      </c>
      <c r="D183" s="44">
        <f t="shared" si="3"/>
        <v>399.47250240581673</v>
      </c>
      <c r="E183" s="38">
        <v>387.15</v>
      </c>
      <c r="F183" s="37">
        <v>83.04</v>
      </c>
      <c r="G183" s="44">
        <f t="shared" si="4"/>
        <v>214.49050755521117</v>
      </c>
      <c r="I183" s="43"/>
    </row>
    <row r="184" spans="1:10" s="42" customFormat="1" x14ac:dyDescent="0.25">
      <c r="A184" s="36" t="s">
        <v>32</v>
      </c>
      <c r="B184" s="38">
        <v>628.42999999999995</v>
      </c>
      <c r="C184" s="37">
        <v>212.67</v>
      </c>
      <c r="D184" s="44">
        <f t="shared" si="3"/>
        <v>338.41477968906639</v>
      </c>
      <c r="E184" s="38">
        <v>439.16</v>
      </c>
      <c r="F184" s="37">
        <v>89.94</v>
      </c>
      <c r="G184" s="44">
        <f t="shared" si="4"/>
        <v>204.80007286638124</v>
      </c>
      <c r="I184" s="43"/>
    </row>
    <row r="185" spans="1:10" s="42" customFormat="1" x14ac:dyDescent="0.25">
      <c r="A185" s="36" t="s">
        <v>51</v>
      </c>
      <c r="B185" s="39">
        <f>SUM(B186:B197)</f>
        <v>6500.88</v>
      </c>
      <c r="C185" s="39">
        <f>SUM(C186:C197)</f>
        <v>2495.7000000000003</v>
      </c>
      <c r="D185" s="39">
        <f t="shared" si="3"/>
        <v>383.90187174659434</v>
      </c>
      <c r="E185" s="39">
        <f>SUM(E186:E197)</f>
        <v>4107.7300000000005</v>
      </c>
      <c r="F185" s="39">
        <f>SUM(F186:F197)</f>
        <v>1006.5</v>
      </c>
      <c r="G185" s="39">
        <f t="shared" si="4"/>
        <v>245.02584152317701</v>
      </c>
      <c r="I185" s="43"/>
    </row>
    <row r="186" spans="1:10" s="42" customFormat="1" x14ac:dyDescent="0.25">
      <c r="A186" s="36" t="s">
        <v>21</v>
      </c>
      <c r="B186" s="38">
        <v>498.78</v>
      </c>
      <c r="C186" s="38">
        <v>173.88</v>
      </c>
      <c r="D186" s="44">
        <f t="shared" si="3"/>
        <v>348.61060988812704</v>
      </c>
      <c r="E186" s="38">
        <v>335.16</v>
      </c>
      <c r="F186" s="38">
        <v>69.900000000000006</v>
      </c>
      <c r="G186" s="44">
        <f t="shared" si="4"/>
        <v>208.55710705334766</v>
      </c>
      <c r="I186" s="43"/>
    </row>
    <row r="187" spans="1:10" s="42" customFormat="1" x14ac:dyDescent="0.25">
      <c r="A187" s="36" t="s">
        <v>22</v>
      </c>
      <c r="B187" s="38">
        <v>496.04</v>
      </c>
      <c r="C187" s="37">
        <v>170.68</v>
      </c>
      <c r="D187" s="44">
        <f t="shared" si="3"/>
        <v>344.08515442303042</v>
      </c>
      <c r="E187" s="38">
        <v>342.47</v>
      </c>
      <c r="F187" s="37">
        <v>74.2</v>
      </c>
      <c r="G187" s="44">
        <f t="shared" si="4"/>
        <v>216.66131339971383</v>
      </c>
      <c r="I187" s="43"/>
    </row>
    <row r="188" spans="1:10" s="42" customFormat="1" x14ac:dyDescent="0.25">
      <c r="A188" s="36" t="s">
        <v>23</v>
      </c>
      <c r="B188" s="38">
        <v>528.1</v>
      </c>
      <c r="C188" s="37">
        <v>177.57</v>
      </c>
      <c r="D188" s="44">
        <f t="shared" si="3"/>
        <v>336.24313576974055</v>
      </c>
      <c r="E188" s="38">
        <v>345.22</v>
      </c>
      <c r="F188" s="37">
        <v>74.11</v>
      </c>
      <c r="G188" s="44">
        <f t="shared" si="4"/>
        <v>214.67470019118244</v>
      </c>
      <c r="I188" s="43"/>
    </row>
    <row r="189" spans="1:10" s="42" customFormat="1" x14ac:dyDescent="0.25">
      <c r="A189" s="36" t="s">
        <v>24</v>
      </c>
      <c r="B189" s="38">
        <v>521.29</v>
      </c>
      <c r="C189" s="37">
        <v>189.61</v>
      </c>
      <c r="D189" s="44">
        <f t="shared" si="3"/>
        <v>363.73227953730174</v>
      </c>
      <c r="E189" s="38">
        <v>341.21</v>
      </c>
      <c r="F189" s="37">
        <v>84.39</v>
      </c>
      <c r="G189" s="44">
        <f t="shared" si="4"/>
        <v>247.32569385422468</v>
      </c>
      <c r="I189" s="43"/>
    </row>
    <row r="190" spans="1:10" s="42" customFormat="1" x14ac:dyDescent="0.25">
      <c r="A190" s="36" t="s">
        <v>25</v>
      </c>
      <c r="B190" s="38">
        <v>580.13</v>
      </c>
      <c r="C190" s="37">
        <v>233.08</v>
      </c>
      <c r="D190" s="44">
        <f t="shared" si="3"/>
        <v>401.77201661696523</v>
      </c>
      <c r="E190" s="38">
        <v>363.26</v>
      </c>
      <c r="F190" s="37">
        <v>88.9</v>
      </c>
      <c r="G190" s="44">
        <f t="shared" si="4"/>
        <v>244.72829378406652</v>
      </c>
      <c r="I190" s="43"/>
    </row>
    <row r="191" spans="1:10" s="42" customFormat="1" x14ac:dyDescent="0.25">
      <c r="A191" s="36" t="s">
        <v>26</v>
      </c>
      <c r="B191" s="38">
        <v>529.84</v>
      </c>
      <c r="C191" s="37">
        <v>224.94</v>
      </c>
      <c r="D191" s="44">
        <f t="shared" si="3"/>
        <v>424.54325834214103</v>
      </c>
      <c r="E191" s="38">
        <v>311.05</v>
      </c>
      <c r="F191" s="37">
        <v>76.540000000000006</v>
      </c>
      <c r="G191" s="44">
        <f t="shared" si="4"/>
        <v>246.06976370358464</v>
      </c>
      <c r="I191" s="43"/>
    </row>
    <row r="192" spans="1:10" s="42" customFormat="1" x14ac:dyDescent="0.25">
      <c r="A192" s="36" t="s">
        <v>27</v>
      </c>
      <c r="B192" s="38">
        <v>552.80999999999995</v>
      </c>
      <c r="C192" s="37">
        <v>229.44</v>
      </c>
      <c r="D192" s="44">
        <f t="shared" si="3"/>
        <v>415.04314321376245</v>
      </c>
      <c r="E192" s="38">
        <v>322.27999999999997</v>
      </c>
      <c r="F192" s="37">
        <v>81.84</v>
      </c>
      <c r="G192" s="44">
        <f t="shared" si="4"/>
        <v>253.94067270696291</v>
      </c>
      <c r="I192" s="43"/>
    </row>
    <row r="193" spans="1:9" s="42" customFormat="1" x14ac:dyDescent="0.25">
      <c r="A193" s="36" t="s">
        <v>28</v>
      </c>
      <c r="B193" s="38">
        <v>543.9</v>
      </c>
      <c r="C193" s="37">
        <v>215.83</v>
      </c>
      <c r="D193" s="44">
        <f t="shared" si="3"/>
        <v>396.81926824783972</v>
      </c>
      <c r="E193" s="38">
        <v>309.05</v>
      </c>
      <c r="F193" s="37">
        <v>87.26</v>
      </c>
      <c r="G193" s="44">
        <f t="shared" si="4"/>
        <v>282.34913444426468</v>
      </c>
      <c r="I193" s="43"/>
    </row>
    <row r="194" spans="1:9" s="42" customFormat="1" x14ac:dyDescent="0.25">
      <c r="A194" s="36" t="s">
        <v>29</v>
      </c>
      <c r="B194" s="38">
        <v>528.25</v>
      </c>
      <c r="C194" s="37">
        <v>189.25</v>
      </c>
      <c r="D194" s="44">
        <f t="shared" si="3"/>
        <v>358.2584003786086</v>
      </c>
      <c r="E194" s="38">
        <v>330.43</v>
      </c>
      <c r="F194" s="37">
        <v>86.11</v>
      </c>
      <c r="G194" s="44">
        <f t="shared" si="4"/>
        <v>260.59982447114368</v>
      </c>
      <c r="I194" s="43"/>
    </row>
    <row r="195" spans="1:9" s="42" customFormat="1" x14ac:dyDescent="0.25">
      <c r="A195" s="36" t="s">
        <v>30</v>
      </c>
      <c r="B195" s="38">
        <v>586.62</v>
      </c>
      <c r="C195" s="37">
        <v>228.14</v>
      </c>
      <c r="D195" s="44">
        <f t="shared" si="3"/>
        <v>388.90593569943059</v>
      </c>
      <c r="E195" s="38">
        <v>376.63</v>
      </c>
      <c r="F195" s="37">
        <v>99.26</v>
      </c>
      <c r="G195" s="44">
        <f t="shared" si="4"/>
        <v>263.54777898733505</v>
      </c>
      <c r="I195" s="43"/>
    </row>
    <row r="196" spans="1:9" s="42" customFormat="1" x14ac:dyDescent="0.25">
      <c r="A196" s="36" t="s">
        <v>31</v>
      </c>
      <c r="B196" s="38">
        <v>546.16999999999996</v>
      </c>
      <c r="C196" s="37">
        <v>205.65</v>
      </c>
      <c r="D196" s="44">
        <f t="shared" si="3"/>
        <v>376.53111668528118</v>
      </c>
      <c r="E196" s="38">
        <v>346.6</v>
      </c>
      <c r="F196" s="37">
        <v>90.51</v>
      </c>
      <c r="G196" s="44">
        <f t="shared" si="4"/>
        <v>261.13675706866707</v>
      </c>
      <c r="I196" s="43"/>
    </row>
    <row r="197" spans="1:9" s="42" customFormat="1" x14ac:dyDescent="0.25">
      <c r="A197" s="36" t="s">
        <v>32</v>
      </c>
      <c r="B197" s="38">
        <v>588.95000000000005</v>
      </c>
      <c r="C197" s="37">
        <v>257.63</v>
      </c>
      <c r="D197" s="44">
        <f t="shared" si="3"/>
        <v>437.4395109941421</v>
      </c>
      <c r="E197" s="38">
        <v>384.37</v>
      </c>
      <c r="F197" s="37">
        <v>93.48</v>
      </c>
      <c r="G197" s="44">
        <f t="shared" si="4"/>
        <v>243.20316361838854</v>
      </c>
      <c r="I197" s="43"/>
    </row>
    <row r="198" spans="1:9" s="42" customFormat="1" x14ac:dyDescent="0.25">
      <c r="A198" s="36" t="s">
        <v>52</v>
      </c>
      <c r="B198" s="46">
        <f>SUM(B199:B210)</f>
        <v>7278.68</v>
      </c>
      <c r="C198" s="46">
        <f>SUM(C199:C210)</f>
        <v>2698.35</v>
      </c>
      <c r="D198" s="39">
        <f t="shared" si="3"/>
        <v>370.71969093297133</v>
      </c>
      <c r="E198" s="46">
        <f>SUM(E199:E210)</f>
        <v>4755.3300000000008</v>
      </c>
      <c r="F198" s="46">
        <f>SUM(F199:F210)</f>
        <v>1327.39</v>
      </c>
      <c r="G198" s="39">
        <f t="shared" si="4"/>
        <v>279.13730487684342</v>
      </c>
      <c r="I198" s="43"/>
    </row>
    <row r="199" spans="1:9" s="42" customFormat="1" x14ac:dyDescent="0.25">
      <c r="A199" s="47" t="s">
        <v>21</v>
      </c>
      <c r="B199" s="44">
        <v>545.72</v>
      </c>
      <c r="C199" s="44">
        <v>202.41</v>
      </c>
      <c r="D199" s="44">
        <f t="shared" si="3"/>
        <v>370.90449314666864</v>
      </c>
      <c r="E199" s="44">
        <v>355.07</v>
      </c>
      <c r="F199" s="44">
        <v>100.33</v>
      </c>
      <c r="G199" s="44">
        <f t="shared" si="4"/>
        <v>282.56400146449994</v>
      </c>
      <c r="I199" s="43"/>
    </row>
    <row r="200" spans="1:9" s="42" customFormat="1" x14ac:dyDescent="0.25">
      <c r="A200" s="47" t="s">
        <v>22</v>
      </c>
      <c r="B200" s="44">
        <v>539.85</v>
      </c>
      <c r="C200" s="44">
        <v>185.26</v>
      </c>
      <c r="D200" s="44">
        <f t="shared" si="3"/>
        <v>343.16939890710381</v>
      </c>
      <c r="E200" s="44">
        <v>369.42</v>
      </c>
      <c r="F200" s="44">
        <v>94.83</v>
      </c>
      <c r="G200" s="44">
        <f t="shared" si="4"/>
        <v>256.69969140815329</v>
      </c>
      <c r="I200" s="43"/>
    </row>
    <row r="201" spans="1:9" s="42" customFormat="1" x14ac:dyDescent="0.25">
      <c r="A201" s="47" t="s">
        <v>23</v>
      </c>
      <c r="B201" s="44">
        <v>566.27</v>
      </c>
      <c r="C201" s="44">
        <v>189.53</v>
      </c>
      <c r="D201" s="44">
        <f t="shared" si="3"/>
        <v>334.69899517897824</v>
      </c>
      <c r="E201" s="44">
        <v>362.29</v>
      </c>
      <c r="F201" s="44">
        <v>92.07</v>
      </c>
      <c r="G201" s="44">
        <f t="shared" si="4"/>
        <v>254.13342902095005</v>
      </c>
      <c r="I201" s="43"/>
    </row>
    <row r="202" spans="1:9" s="42" customFormat="1" x14ac:dyDescent="0.25">
      <c r="A202" s="47" t="s">
        <v>24</v>
      </c>
      <c r="B202" s="44">
        <v>598.04</v>
      </c>
      <c r="C202" s="44">
        <v>212.71</v>
      </c>
      <c r="D202" s="44">
        <f t="shared" si="3"/>
        <v>355.67854992977061</v>
      </c>
      <c r="E202" s="44">
        <v>377.23</v>
      </c>
      <c r="F202" s="44">
        <v>103.24</v>
      </c>
      <c r="G202" s="44">
        <f t="shared" si="4"/>
        <v>273.67918776343339</v>
      </c>
      <c r="I202" s="43"/>
    </row>
    <row r="203" spans="1:9" s="42" customFormat="1" x14ac:dyDescent="0.25">
      <c r="A203" s="47" t="s">
        <v>25</v>
      </c>
      <c r="B203" s="44">
        <v>735.77</v>
      </c>
      <c r="C203" s="44">
        <v>246.8</v>
      </c>
      <c r="D203" s="44">
        <f t="shared" si="3"/>
        <v>335.43090911562041</v>
      </c>
      <c r="E203" s="44">
        <v>537.28</v>
      </c>
      <c r="F203" s="44">
        <v>124.43</v>
      </c>
      <c r="G203" s="44">
        <f t="shared" si="4"/>
        <v>231.59246575342468</v>
      </c>
      <c r="I203" s="43"/>
    </row>
    <row r="204" spans="1:9" s="42" customFormat="1" x14ac:dyDescent="0.25">
      <c r="A204" s="47" t="s">
        <v>26</v>
      </c>
      <c r="B204" s="44">
        <v>613.37</v>
      </c>
      <c r="C204" s="44">
        <v>220.76</v>
      </c>
      <c r="D204" s="44">
        <f t="shared" si="3"/>
        <v>359.91326605474671</v>
      </c>
      <c r="E204" s="44">
        <v>394.96</v>
      </c>
      <c r="F204" s="44">
        <v>95.11</v>
      </c>
      <c r="G204" s="44">
        <f t="shared" si="4"/>
        <v>240.80919586793601</v>
      </c>
      <c r="I204" s="43"/>
    </row>
    <row r="205" spans="1:9" s="42" customFormat="1" x14ac:dyDescent="0.25">
      <c r="A205" s="47" t="s">
        <v>27</v>
      </c>
      <c r="B205" s="44">
        <v>682.6</v>
      </c>
      <c r="C205" s="44">
        <v>257.11</v>
      </c>
      <c r="D205" s="44">
        <f t="shared" si="3"/>
        <v>376.66276003515969</v>
      </c>
      <c r="E205" s="44">
        <v>449.52</v>
      </c>
      <c r="F205" s="44">
        <v>118.71</v>
      </c>
      <c r="G205" s="44">
        <f t="shared" si="4"/>
        <v>264.08168713294179</v>
      </c>
      <c r="I205" s="43"/>
    </row>
    <row r="206" spans="1:9" x14ac:dyDescent="0.25">
      <c r="A206" s="36" t="s">
        <v>28</v>
      </c>
      <c r="B206" s="38">
        <v>606.6</v>
      </c>
      <c r="C206" s="37">
        <v>237.66</v>
      </c>
      <c r="D206" s="44">
        <f t="shared" si="3"/>
        <v>391.79030662710187</v>
      </c>
      <c r="E206" s="38">
        <v>354.15</v>
      </c>
      <c r="F206" s="37">
        <v>111.67</v>
      </c>
      <c r="G206" s="44">
        <f t="shared" si="4"/>
        <v>315.31836792319638</v>
      </c>
      <c r="H206" s="42"/>
    </row>
    <row r="207" spans="1:9" x14ac:dyDescent="0.25">
      <c r="A207" s="36" t="s">
        <v>29</v>
      </c>
      <c r="B207" s="38">
        <v>603.34</v>
      </c>
      <c r="C207" s="37">
        <v>237.01</v>
      </c>
      <c r="D207" s="44">
        <f t="shared" si="3"/>
        <v>392.82991348161892</v>
      </c>
      <c r="E207" s="38">
        <v>383.09</v>
      </c>
      <c r="F207" s="37">
        <v>119.84</v>
      </c>
      <c r="G207" s="44">
        <f t="shared" si="4"/>
        <v>312.82466261191888</v>
      </c>
      <c r="H207" s="42"/>
    </row>
    <row r="208" spans="1:9" x14ac:dyDescent="0.25">
      <c r="A208" s="36" t="s">
        <v>30</v>
      </c>
      <c r="B208" s="38">
        <v>607.58000000000004</v>
      </c>
      <c r="C208" s="37">
        <v>244.54</v>
      </c>
      <c r="D208" s="44">
        <f t="shared" si="3"/>
        <v>402.48197768195132</v>
      </c>
      <c r="E208" s="38">
        <v>393.15</v>
      </c>
      <c r="F208" s="37">
        <v>125.12</v>
      </c>
      <c r="G208" s="44">
        <f t="shared" si="4"/>
        <v>318.25003179448055</v>
      </c>
      <c r="H208" s="42"/>
    </row>
    <row r="209" spans="1:8" x14ac:dyDescent="0.25">
      <c r="A209" s="36" t="s">
        <v>31</v>
      </c>
      <c r="B209" s="38">
        <v>559.20000000000005</v>
      </c>
      <c r="C209" s="37">
        <v>220.2</v>
      </c>
      <c r="D209" s="44">
        <f t="shared" si="3"/>
        <v>393.77682403433471</v>
      </c>
      <c r="E209" s="38">
        <v>364.04</v>
      </c>
      <c r="F209" s="37">
        <v>114.94</v>
      </c>
      <c r="G209" s="44">
        <f t="shared" si="4"/>
        <v>315.73453466652012</v>
      </c>
      <c r="H209" s="42"/>
    </row>
    <row r="210" spans="1:8" x14ac:dyDescent="0.25">
      <c r="A210" s="36" t="s">
        <v>32</v>
      </c>
      <c r="B210" s="38">
        <v>620.34</v>
      </c>
      <c r="C210" s="37">
        <v>244.36</v>
      </c>
      <c r="D210" s="44">
        <f t="shared" si="3"/>
        <v>393.9130154431441</v>
      </c>
      <c r="E210" s="38">
        <v>415.13</v>
      </c>
      <c r="F210" s="37">
        <v>127.1</v>
      </c>
      <c r="G210" s="44">
        <f t="shared" si="4"/>
        <v>306.16915183195624</v>
      </c>
      <c r="H210" s="42"/>
    </row>
    <row r="211" spans="1:8" x14ac:dyDescent="0.25">
      <c r="A211" s="36" t="s">
        <v>53</v>
      </c>
      <c r="B211" s="46">
        <f>SUM(B212:B223)</f>
        <v>6564.4700000000012</v>
      </c>
      <c r="C211" s="46">
        <f>SUM(C212:C223)</f>
        <v>2446.4199999999996</v>
      </c>
      <c r="D211" s="39">
        <f t="shared" si="3"/>
        <v>372.67593575718973</v>
      </c>
      <c r="E211" s="46">
        <f>SUM(E212:E223)</f>
        <v>4566.619999999999</v>
      </c>
      <c r="F211" s="46">
        <f>SUM(F212:F223)</f>
        <v>1396.98</v>
      </c>
      <c r="G211" s="46">
        <f t="shared" si="4"/>
        <v>305.91115529647755</v>
      </c>
      <c r="H211" s="42"/>
    </row>
    <row r="212" spans="1:8" x14ac:dyDescent="0.25">
      <c r="A212" s="36" t="s">
        <v>21</v>
      </c>
      <c r="B212" s="38">
        <v>492.9</v>
      </c>
      <c r="C212" s="37">
        <v>196.58</v>
      </c>
      <c r="D212" s="44">
        <f t="shared" si="3"/>
        <v>398.8232907283425</v>
      </c>
      <c r="E212" s="38">
        <v>343.32</v>
      </c>
      <c r="F212" s="37">
        <v>99.24</v>
      </c>
      <c r="G212" s="44">
        <f t="shared" si="4"/>
        <v>289.05976931142959</v>
      </c>
      <c r="H212" s="42"/>
    </row>
    <row r="213" spans="1:8" x14ac:dyDescent="0.25">
      <c r="A213" s="36" t="s">
        <v>22</v>
      </c>
      <c r="B213" s="38">
        <v>505.09</v>
      </c>
      <c r="C213" s="37">
        <v>200.66</v>
      </c>
      <c r="D213" s="44">
        <f t="shared" si="3"/>
        <v>397.2757330376765</v>
      </c>
      <c r="E213" s="38">
        <v>352.22</v>
      </c>
      <c r="F213" s="37">
        <v>119.96</v>
      </c>
      <c r="G213" s="44">
        <f t="shared" si="4"/>
        <v>340.58259042643795</v>
      </c>
      <c r="H213" s="42"/>
    </row>
    <row r="214" spans="1:8" x14ac:dyDescent="0.25">
      <c r="A214" s="36" t="s">
        <v>23</v>
      </c>
      <c r="B214" s="38">
        <v>479.03</v>
      </c>
      <c r="C214" s="37">
        <v>158.37</v>
      </c>
      <c r="D214" s="44">
        <f t="shared" si="3"/>
        <v>330.60559881427054</v>
      </c>
      <c r="E214" s="38">
        <v>332.75</v>
      </c>
      <c r="F214" s="37">
        <v>102.64</v>
      </c>
      <c r="G214" s="44">
        <f t="shared" si="4"/>
        <v>308.45980465815177</v>
      </c>
      <c r="H214" s="42"/>
    </row>
    <row r="215" spans="1:8" x14ac:dyDescent="0.25">
      <c r="A215" s="36" t="s">
        <v>24</v>
      </c>
      <c r="B215" s="38">
        <v>822.65</v>
      </c>
      <c r="C215" s="37">
        <v>203.86</v>
      </c>
      <c r="D215" s="44">
        <f t="shared" si="3"/>
        <v>247.80891022913755</v>
      </c>
      <c r="E215" s="38">
        <v>769.92</v>
      </c>
      <c r="F215" s="37">
        <v>173.14</v>
      </c>
      <c r="G215" s="44">
        <f t="shared" si="4"/>
        <v>224.88050706566915</v>
      </c>
      <c r="H215" s="42"/>
    </row>
    <row r="216" spans="1:8" x14ac:dyDescent="0.25">
      <c r="A216" s="36" t="s">
        <v>25</v>
      </c>
      <c r="B216" s="38">
        <v>598.46</v>
      </c>
      <c r="C216" s="37">
        <v>186.82</v>
      </c>
      <c r="D216" s="44">
        <f t="shared" si="3"/>
        <v>312.16789760384984</v>
      </c>
      <c r="E216" s="38">
        <v>435.24</v>
      </c>
      <c r="F216" s="37">
        <v>117.33</v>
      </c>
      <c r="G216" s="44">
        <f t="shared" si="4"/>
        <v>269.5754066721808</v>
      </c>
      <c r="H216" s="42"/>
    </row>
    <row r="217" spans="1:8" x14ac:dyDescent="0.25">
      <c r="A217" s="36" t="s">
        <v>26</v>
      </c>
      <c r="B217" s="38">
        <v>534.09</v>
      </c>
      <c r="C217" s="37">
        <v>230.3</v>
      </c>
      <c r="D217" s="44">
        <f t="shared" si="3"/>
        <v>431.20073395869605</v>
      </c>
      <c r="E217" s="38">
        <v>343.75</v>
      </c>
      <c r="F217" s="37">
        <v>113.45</v>
      </c>
      <c r="G217" s="44">
        <f t="shared" si="4"/>
        <v>330.0363636363636</v>
      </c>
      <c r="H217" s="42"/>
    </row>
    <row r="218" spans="1:8" x14ac:dyDescent="0.25">
      <c r="A218" s="36" t="s">
        <v>27</v>
      </c>
      <c r="B218" s="38">
        <v>558</v>
      </c>
      <c r="C218" s="37">
        <v>228.61</v>
      </c>
      <c r="D218" s="44">
        <f t="shared" si="3"/>
        <v>409.69534050179215</v>
      </c>
      <c r="E218" s="38">
        <v>349.69</v>
      </c>
      <c r="F218" s="37">
        <v>112.98</v>
      </c>
      <c r="G218" s="44">
        <f t="shared" si="4"/>
        <v>323.08616202922593</v>
      </c>
      <c r="H218" s="42"/>
    </row>
    <row r="219" spans="1:8" x14ac:dyDescent="0.25">
      <c r="A219" s="36" t="s">
        <v>28</v>
      </c>
      <c r="B219" s="38">
        <v>530.91999999999996</v>
      </c>
      <c r="C219" s="37">
        <v>213.27</v>
      </c>
      <c r="D219" s="44">
        <f t="shared" si="3"/>
        <v>401.69893769306117</v>
      </c>
      <c r="E219" s="38">
        <v>329.83</v>
      </c>
      <c r="F219" s="37">
        <v>115.52</v>
      </c>
      <c r="G219" s="44">
        <f t="shared" si="4"/>
        <v>350.24103325955798</v>
      </c>
      <c r="H219" s="42"/>
    </row>
    <row r="220" spans="1:8" x14ac:dyDescent="0.25">
      <c r="A220" s="36" t="s">
        <v>29</v>
      </c>
      <c r="B220" s="38">
        <v>529.20000000000005</v>
      </c>
      <c r="C220" s="37">
        <v>215.79</v>
      </c>
      <c r="D220" s="44">
        <f t="shared" si="3"/>
        <v>407.76643990929699</v>
      </c>
      <c r="E220" s="38">
        <v>332.85</v>
      </c>
      <c r="F220" s="37">
        <v>117.9</v>
      </c>
      <c r="G220" s="44">
        <f t="shared" si="4"/>
        <v>354.21360973411447</v>
      </c>
      <c r="H220" s="42"/>
    </row>
    <row r="221" spans="1:8" x14ac:dyDescent="0.25">
      <c r="A221" s="36" t="s">
        <v>30</v>
      </c>
      <c r="B221" s="38">
        <v>501.85</v>
      </c>
      <c r="C221" s="37">
        <v>197.22</v>
      </c>
      <c r="D221" s="44">
        <f t="shared" si="3"/>
        <v>392.98595197768253</v>
      </c>
      <c r="E221" s="38">
        <v>324.27</v>
      </c>
      <c r="F221" s="37">
        <v>106.31</v>
      </c>
      <c r="G221" s="44">
        <f t="shared" si="4"/>
        <v>327.84408055015882</v>
      </c>
      <c r="H221" s="42"/>
    </row>
    <row r="222" spans="1:8" x14ac:dyDescent="0.25">
      <c r="A222" s="36" t="s">
        <v>31</v>
      </c>
      <c r="B222" s="38">
        <v>478.14</v>
      </c>
      <c r="C222" s="37">
        <v>197.65</v>
      </c>
      <c r="D222" s="44">
        <f t="shared" si="3"/>
        <v>413.37265236123318</v>
      </c>
      <c r="E222" s="38">
        <v>312.20999999999998</v>
      </c>
      <c r="F222" s="37">
        <v>105.19</v>
      </c>
      <c r="G222" s="44">
        <f t="shared" si="4"/>
        <v>336.92066237468373</v>
      </c>
      <c r="H222" s="42"/>
    </row>
    <row r="223" spans="1:8" x14ac:dyDescent="0.25">
      <c r="A223" s="36" t="s">
        <v>32</v>
      </c>
      <c r="B223" s="38">
        <v>534.14</v>
      </c>
      <c r="C223" s="37">
        <v>217.29</v>
      </c>
      <c r="D223" s="44">
        <f t="shared" si="3"/>
        <v>406.80345976710225</v>
      </c>
      <c r="E223" s="38">
        <v>340.57</v>
      </c>
      <c r="F223" s="37">
        <v>113.32</v>
      </c>
      <c r="G223" s="44">
        <f t="shared" si="4"/>
        <v>332.73629503479458</v>
      </c>
      <c r="H223" s="42"/>
    </row>
    <row r="224" spans="1:8" x14ac:dyDescent="0.25">
      <c r="A224" s="48">
        <v>2021</v>
      </c>
      <c r="B224" s="46">
        <f>SUM(B225:B236)</f>
        <v>4813.2079999999996</v>
      </c>
      <c r="C224" s="46">
        <f>SUM(C225:C236)</f>
        <v>2546.4567491099997</v>
      </c>
      <c r="D224" s="41">
        <f t="shared" si="3"/>
        <v>529.05603686979669</v>
      </c>
      <c r="E224" s="46">
        <f>SUM(E225:E236)</f>
        <v>2893.1859999999997</v>
      </c>
      <c r="F224" s="46">
        <f>SUM(F225:F236)</f>
        <v>1633.50937935</v>
      </c>
      <c r="G224" s="46">
        <f t="shared" si="4"/>
        <v>564.60572508991822</v>
      </c>
      <c r="H224" s="42"/>
    </row>
    <row r="225" spans="1:8" x14ac:dyDescent="0.25">
      <c r="A225" s="36" t="s">
        <v>21</v>
      </c>
      <c r="B225" s="38">
        <v>372.91</v>
      </c>
      <c r="C225" s="37">
        <v>184.25</v>
      </c>
      <c r="D225" s="44">
        <f t="shared" si="3"/>
        <v>494.08704513153305</v>
      </c>
      <c r="E225" s="38">
        <v>235.91</v>
      </c>
      <c r="F225" s="37">
        <v>115.63</v>
      </c>
      <c r="G225" s="44">
        <f t="shared" si="4"/>
        <v>490.14454664914587</v>
      </c>
      <c r="H225" s="42"/>
    </row>
    <row r="226" spans="1:8" x14ac:dyDescent="0.25">
      <c r="A226" s="36" t="s">
        <v>22</v>
      </c>
      <c r="B226" s="38">
        <v>394.41</v>
      </c>
      <c r="C226" s="37">
        <v>187.43</v>
      </c>
      <c r="D226" s="44">
        <f t="shared" si="3"/>
        <v>475.21614563525264</v>
      </c>
      <c r="E226" s="38">
        <v>252.19</v>
      </c>
      <c r="F226" s="37">
        <v>120.67</v>
      </c>
      <c r="G226" s="44">
        <f t="shared" si="4"/>
        <v>478.48844125460965</v>
      </c>
      <c r="H226" s="42"/>
    </row>
    <row r="227" spans="1:8" x14ac:dyDescent="0.25">
      <c r="A227" s="36" t="s">
        <v>23</v>
      </c>
      <c r="B227" s="38">
        <v>435.2</v>
      </c>
      <c r="C227" s="37">
        <v>208.33</v>
      </c>
      <c r="D227" s="44">
        <f t="shared" si="3"/>
        <v>478.69944852941182</v>
      </c>
      <c r="E227" s="38">
        <v>264.94</v>
      </c>
      <c r="F227" s="37">
        <v>140.11000000000001</v>
      </c>
      <c r="G227" s="44">
        <f t="shared" si="4"/>
        <v>528.83671774741458</v>
      </c>
      <c r="H227" s="42"/>
    </row>
    <row r="228" spans="1:8" x14ac:dyDescent="0.25">
      <c r="A228" s="36" t="s">
        <v>24</v>
      </c>
      <c r="B228" s="38">
        <v>429.77</v>
      </c>
      <c r="C228" s="37">
        <v>210.4</v>
      </c>
      <c r="D228" s="44">
        <f t="shared" si="3"/>
        <v>489.56418549456686</v>
      </c>
      <c r="E228" s="38">
        <v>272.64</v>
      </c>
      <c r="F228" s="37">
        <v>145.91</v>
      </c>
      <c r="G228" s="44">
        <f t="shared" si="4"/>
        <v>535.17458920187801</v>
      </c>
      <c r="H228" s="42"/>
    </row>
    <row r="229" spans="1:8" x14ac:dyDescent="0.25">
      <c r="A229" s="36" t="s">
        <v>25</v>
      </c>
      <c r="B229" s="38">
        <v>386.58</v>
      </c>
      <c r="C229" s="37">
        <v>198.31</v>
      </c>
      <c r="D229" s="44">
        <f t="shared" si="3"/>
        <v>512.98566920171766</v>
      </c>
      <c r="E229" s="38">
        <v>224.42</v>
      </c>
      <c r="F229" s="37">
        <v>124.48</v>
      </c>
      <c r="G229" s="44">
        <f t="shared" si="4"/>
        <v>554.67427145530701</v>
      </c>
      <c r="H229" s="42"/>
    </row>
    <row r="230" spans="1:8" x14ac:dyDescent="0.25">
      <c r="A230" s="36" t="s">
        <v>26</v>
      </c>
      <c r="B230" s="38">
        <v>413.01</v>
      </c>
      <c r="C230" s="37">
        <v>231.38</v>
      </c>
      <c r="D230" s="44">
        <f t="shared" si="3"/>
        <v>560.22856589428829</v>
      </c>
      <c r="E230" s="38">
        <v>235.11</v>
      </c>
      <c r="F230" s="37">
        <v>139.58000000000001</v>
      </c>
      <c r="G230" s="44">
        <f t="shared" si="4"/>
        <v>593.67955425120158</v>
      </c>
      <c r="H230" s="42"/>
    </row>
    <row r="231" spans="1:8" x14ac:dyDescent="0.25">
      <c r="A231" s="36" t="s">
        <v>27</v>
      </c>
      <c r="B231" s="38">
        <v>413.1</v>
      </c>
      <c r="C231" s="37">
        <v>224.57</v>
      </c>
      <c r="D231" s="44">
        <f t="shared" si="3"/>
        <v>543.6213991769547</v>
      </c>
      <c r="E231" s="38">
        <v>220.62</v>
      </c>
      <c r="F231" s="37">
        <v>129.97</v>
      </c>
      <c r="G231" s="44">
        <f t="shared" si="4"/>
        <v>589.1125011331701</v>
      </c>
      <c r="H231" s="42"/>
    </row>
    <row r="232" spans="1:8" x14ac:dyDescent="0.25">
      <c r="A232" s="36" t="s">
        <v>28</v>
      </c>
      <c r="B232" s="38">
        <v>407.14</v>
      </c>
      <c r="C232" s="37">
        <v>224.23</v>
      </c>
      <c r="D232" s="44">
        <f t="shared" si="3"/>
        <v>550.74421574888243</v>
      </c>
      <c r="E232" s="38">
        <v>216.92</v>
      </c>
      <c r="F232" s="37">
        <v>136.49</v>
      </c>
      <c r="G232" s="44">
        <f t="shared" si="4"/>
        <v>629.21814493822615</v>
      </c>
      <c r="H232" s="42"/>
    </row>
    <row r="233" spans="1:8" x14ac:dyDescent="0.25">
      <c r="A233" s="36" t="s">
        <v>29</v>
      </c>
      <c r="B233" s="38">
        <v>396.89</v>
      </c>
      <c r="C233" s="37">
        <v>227.57</v>
      </c>
      <c r="D233" s="44">
        <f t="shared" si="3"/>
        <v>573.38305323893269</v>
      </c>
      <c r="E233" s="38">
        <v>229.12</v>
      </c>
      <c r="F233" s="37">
        <v>145.34</v>
      </c>
      <c r="G233" s="44">
        <f t="shared" si="4"/>
        <v>634.34008379888269</v>
      </c>
      <c r="H233" s="42"/>
    </row>
    <row r="234" spans="1:8" x14ac:dyDescent="0.25">
      <c r="A234" s="36" t="s">
        <v>30</v>
      </c>
      <c r="B234" s="38">
        <v>384.79</v>
      </c>
      <c r="C234" s="37">
        <v>224.1</v>
      </c>
      <c r="D234" s="44">
        <f t="shared" si="3"/>
        <v>582.39559240104984</v>
      </c>
      <c r="E234" s="38">
        <v>232.4</v>
      </c>
      <c r="F234" s="37">
        <v>139.84</v>
      </c>
      <c r="G234" s="44">
        <f t="shared" si="4"/>
        <v>601.72117039586919</v>
      </c>
      <c r="H234" s="42"/>
    </row>
    <row r="235" spans="1:8" x14ac:dyDescent="0.25">
      <c r="A235" s="36" t="s">
        <v>31</v>
      </c>
      <c r="B235" s="38">
        <v>366.42599999999999</v>
      </c>
      <c r="C235" s="37">
        <v>207.66679133</v>
      </c>
      <c r="D235" s="44">
        <f t="shared" si="3"/>
        <v>566.73596123091704</v>
      </c>
      <c r="E235" s="38">
        <v>236.941</v>
      </c>
      <c r="F235" s="37">
        <v>141.02753023</v>
      </c>
      <c r="G235" s="44">
        <f t="shared" si="4"/>
        <v>595.20104258022036</v>
      </c>
      <c r="H235" s="49"/>
    </row>
    <row r="236" spans="1:8" x14ac:dyDescent="0.25">
      <c r="A236" s="36" t="s">
        <v>32</v>
      </c>
      <c r="B236" s="38">
        <v>412.98200000000003</v>
      </c>
      <c r="C236" s="37">
        <v>218.21995777999999</v>
      </c>
      <c r="D236" s="44">
        <f t="shared" ref="D236:D269" si="5">+C236/B236*1000</f>
        <v>528.40065131167933</v>
      </c>
      <c r="E236" s="38">
        <v>271.97500000000002</v>
      </c>
      <c r="F236" s="37">
        <v>154.46184912000001</v>
      </c>
      <c r="G236" s="44">
        <f t="shared" ref="G236:G269" si="6">+F236/E236*1000</f>
        <v>567.92664443423109</v>
      </c>
      <c r="H236" s="42"/>
    </row>
    <row r="237" spans="1:8" x14ac:dyDescent="0.25">
      <c r="A237" s="36" t="s">
        <v>54</v>
      </c>
      <c r="B237" s="41">
        <f>SUM(B238:B249)</f>
        <v>6331.2919999999995</v>
      </c>
      <c r="C237" s="41">
        <f>SUM(C238:C249)</f>
        <v>5798.6409711300003</v>
      </c>
      <c r="D237" s="41">
        <f t="shared" si="5"/>
        <v>915.8700895693961</v>
      </c>
      <c r="E237" s="41">
        <f>SUM(E238:E249)</f>
        <v>2179.0069999999996</v>
      </c>
      <c r="F237" s="41">
        <f>SUM(F238:F249)</f>
        <v>1004.3912651399999</v>
      </c>
      <c r="G237" s="41">
        <f t="shared" si="6"/>
        <v>460.93989837572803</v>
      </c>
      <c r="H237" s="42"/>
    </row>
    <row r="238" spans="1:8" x14ac:dyDescent="0.25">
      <c r="A238" s="36" t="s">
        <v>21</v>
      </c>
      <c r="B238" s="38">
        <v>303.33300000000003</v>
      </c>
      <c r="C238" s="37">
        <v>152.37088474999999</v>
      </c>
      <c r="D238" s="44">
        <f t="shared" si="5"/>
        <v>502.32215007928573</v>
      </c>
      <c r="E238" s="38">
        <v>197.20099999999999</v>
      </c>
      <c r="F238" s="37">
        <v>106.54380983999999</v>
      </c>
      <c r="G238" s="44">
        <f t="shared" si="6"/>
        <v>540.28027160105671</v>
      </c>
      <c r="H238" s="42"/>
    </row>
    <row r="239" spans="1:8" x14ac:dyDescent="0.25">
      <c r="A239" s="36" t="s">
        <v>22</v>
      </c>
      <c r="B239" s="38">
        <v>294.709</v>
      </c>
      <c r="C239" s="37">
        <v>141.55654557</v>
      </c>
      <c r="D239" s="44">
        <f t="shared" si="5"/>
        <v>480.32651045607702</v>
      </c>
      <c r="E239" s="38">
        <v>199.304</v>
      </c>
      <c r="F239" s="37">
        <v>92.19608848</v>
      </c>
      <c r="G239" s="44">
        <f t="shared" si="6"/>
        <v>462.59025649259422</v>
      </c>
      <c r="H239" s="42"/>
    </row>
    <row r="240" spans="1:8" x14ac:dyDescent="0.25">
      <c r="A240" s="36" t="s">
        <v>23</v>
      </c>
      <c r="B240" s="38">
        <v>269.529</v>
      </c>
      <c r="C240" s="37">
        <v>112.2229392</v>
      </c>
      <c r="D240" s="44">
        <f t="shared" si="5"/>
        <v>416.36684438409225</v>
      </c>
      <c r="E240" s="38">
        <v>186.846</v>
      </c>
      <c r="F240" s="37">
        <v>84.521736809999993</v>
      </c>
      <c r="G240" s="44">
        <f t="shared" si="6"/>
        <v>452.36042949808927</v>
      </c>
      <c r="H240" s="42"/>
    </row>
    <row r="241" spans="1:8" x14ac:dyDescent="0.25">
      <c r="A241" s="36" t="s">
        <v>24</v>
      </c>
      <c r="B241" s="38">
        <v>559.97299999999996</v>
      </c>
      <c r="C241" s="37">
        <v>646.4460752</v>
      </c>
      <c r="D241" s="44">
        <f t="shared" si="5"/>
        <v>1154.423651140323</v>
      </c>
      <c r="E241" s="38">
        <v>207.535</v>
      </c>
      <c r="F241" s="37">
        <v>90.209881050000007</v>
      </c>
      <c r="G241" s="44">
        <f t="shared" si="6"/>
        <v>434.67309634519484</v>
      </c>
      <c r="H241" s="42"/>
    </row>
    <row r="242" spans="1:8" x14ac:dyDescent="0.25">
      <c r="A242" s="36" t="s">
        <v>25</v>
      </c>
      <c r="B242" s="38">
        <v>615.47</v>
      </c>
      <c r="C242" s="37">
        <v>744.53237643</v>
      </c>
      <c r="D242" s="44">
        <f t="shared" si="5"/>
        <v>1209.6972662030644</v>
      </c>
      <c r="E242" s="38">
        <v>186.26499999999999</v>
      </c>
      <c r="F242" s="37">
        <v>80.02442112</v>
      </c>
      <c r="G242" s="44">
        <f t="shared" si="6"/>
        <v>429.62672063994847</v>
      </c>
      <c r="H242" s="42"/>
    </row>
    <row r="243" spans="1:8" x14ac:dyDescent="0.25">
      <c r="A243" s="36" t="s">
        <v>26</v>
      </c>
      <c r="B243" s="38">
        <v>722.01700000000005</v>
      </c>
      <c r="C243" s="37">
        <v>829.83250585999997</v>
      </c>
      <c r="D243" s="44">
        <f t="shared" si="5"/>
        <v>1149.325439511812</v>
      </c>
      <c r="E243" s="38">
        <v>184.346</v>
      </c>
      <c r="F243" s="37">
        <v>82.359443659999997</v>
      </c>
      <c r="G243" s="44">
        <f t="shared" si="6"/>
        <v>446.76555856921226</v>
      </c>
      <c r="H243" s="42"/>
    </row>
    <row r="244" spans="1:8" x14ac:dyDescent="0.25">
      <c r="A244" s="36" t="s">
        <v>27</v>
      </c>
      <c r="B244" s="38">
        <v>649.16099999999994</v>
      </c>
      <c r="C244" s="37">
        <v>588.11941747000003</v>
      </c>
      <c r="D244" s="44">
        <f t="shared" si="5"/>
        <v>905.96850006392879</v>
      </c>
      <c r="E244" s="38">
        <v>163.708</v>
      </c>
      <c r="F244" s="37">
        <v>67.36881846</v>
      </c>
      <c r="G244" s="44">
        <f t="shared" si="6"/>
        <v>411.5181815183131</v>
      </c>
      <c r="H244" s="42"/>
    </row>
    <row r="245" spans="1:8" x14ac:dyDescent="0.25">
      <c r="A245" s="36" t="s">
        <v>28</v>
      </c>
      <c r="B245" s="38">
        <v>674.63099999999997</v>
      </c>
      <c r="C245" s="37">
        <v>545.95442357000002</v>
      </c>
      <c r="D245" s="44">
        <f t="shared" si="5"/>
        <v>809.26376577714348</v>
      </c>
      <c r="E245" s="38">
        <v>174.93299999999999</v>
      </c>
      <c r="F245" s="37">
        <v>79.7483766</v>
      </c>
      <c r="G245" s="44">
        <f t="shared" si="6"/>
        <v>455.87954588328108</v>
      </c>
      <c r="H245" s="42"/>
    </row>
    <row r="246" spans="1:8" x14ac:dyDescent="0.25">
      <c r="A246" s="36" t="s">
        <v>29</v>
      </c>
      <c r="B246" s="38">
        <v>646.678</v>
      </c>
      <c r="C246" s="37">
        <v>658.87638109</v>
      </c>
      <c r="D246" s="44">
        <f t="shared" si="5"/>
        <v>1018.8631453211646</v>
      </c>
      <c r="E246" s="38">
        <v>182.74299999999999</v>
      </c>
      <c r="F246" s="37">
        <v>84.375534549999998</v>
      </c>
      <c r="G246" s="44">
        <f t="shared" si="6"/>
        <v>461.71691692705059</v>
      </c>
      <c r="H246" s="42"/>
    </row>
    <row r="247" spans="1:8" x14ac:dyDescent="0.25">
      <c r="A247" s="36" t="s">
        <v>30</v>
      </c>
      <c r="B247" s="38">
        <v>593.06600000000003</v>
      </c>
      <c r="C247" s="37">
        <v>504.36361791000002</v>
      </c>
      <c r="D247" s="44">
        <f t="shared" si="5"/>
        <v>850.43421458994442</v>
      </c>
      <c r="E247" s="38">
        <v>165.745</v>
      </c>
      <c r="F247" s="37">
        <v>73.313266970000001</v>
      </c>
      <c r="G247" s="44">
        <f t="shared" si="6"/>
        <v>442.32566273492415</v>
      </c>
      <c r="H247" s="42"/>
    </row>
    <row r="248" spans="1:8" x14ac:dyDescent="0.25">
      <c r="A248" s="36" t="s">
        <v>31</v>
      </c>
      <c r="B248" s="38">
        <v>494.35199999999998</v>
      </c>
      <c r="C248" s="37">
        <v>474.49482920999998</v>
      </c>
      <c r="D248" s="44">
        <f t="shared" si="5"/>
        <v>959.8319197859015</v>
      </c>
      <c r="E248" s="38">
        <v>154.41399999999999</v>
      </c>
      <c r="F248" s="37">
        <v>73.858214610000005</v>
      </c>
      <c r="G248" s="44">
        <f t="shared" si="6"/>
        <v>478.31294189646025</v>
      </c>
      <c r="H248" s="42"/>
    </row>
    <row r="249" spans="1:8" x14ac:dyDescent="0.25">
      <c r="A249" s="36" t="s">
        <v>32</v>
      </c>
      <c r="B249" s="38">
        <v>508.37299999999999</v>
      </c>
      <c r="C249" s="37">
        <v>399.87097487</v>
      </c>
      <c r="D249" s="44">
        <f t="shared" si="5"/>
        <v>786.57004772086634</v>
      </c>
      <c r="E249" s="38">
        <v>175.96700000000001</v>
      </c>
      <c r="F249" s="37">
        <v>89.871672989999993</v>
      </c>
      <c r="G249" s="44">
        <f t="shared" si="6"/>
        <v>510.73026755016559</v>
      </c>
      <c r="H249" s="42"/>
    </row>
    <row r="250" spans="1:8" x14ac:dyDescent="0.25">
      <c r="A250" s="36" t="s">
        <v>55</v>
      </c>
      <c r="B250" s="41">
        <f>SUM(B251:B262)</f>
        <v>4686.4080000000004</v>
      </c>
      <c r="C250" s="40">
        <f>SUM(C251:C262)</f>
        <v>2468.00024046</v>
      </c>
      <c r="D250" s="41">
        <f t="shared" si="5"/>
        <v>526.62940155018509</v>
      </c>
      <c r="E250" s="41">
        <f>SUM(E251:E262)</f>
        <v>1400.829</v>
      </c>
      <c r="F250" s="40">
        <f>SUM(F251:F262)</f>
        <v>616.44565897000007</v>
      </c>
      <c r="G250" s="41">
        <f t="shared" si="6"/>
        <v>440.05775078185854</v>
      </c>
      <c r="H250" s="42"/>
    </row>
    <row r="251" spans="1:8" x14ac:dyDescent="0.25">
      <c r="A251" s="36" t="s">
        <v>21</v>
      </c>
      <c r="B251" s="38">
        <v>415.26</v>
      </c>
      <c r="C251" s="37">
        <v>249.83574229000001</v>
      </c>
      <c r="D251" s="44">
        <f t="shared" si="5"/>
        <v>601.63690769638299</v>
      </c>
      <c r="E251" s="38">
        <v>119.70699999999999</v>
      </c>
      <c r="F251" s="37">
        <v>62.400749519999998</v>
      </c>
      <c r="G251" s="44">
        <f t="shared" si="6"/>
        <v>521.27903564536746</v>
      </c>
      <c r="H251" s="42"/>
    </row>
    <row r="252" spans="1:8" x14ac:dyDescent="0.25">
      <c r="A252" s="36" t="s">
        <v>22</v>
      </c>
      <c r="B252" s="38">
        <v>392.39400000000001</v>
      </c>
      <c r="C252" s="37">
        <v>212.59366778</v>
      </c>
      <c r="D252" s="44">
        <f t="shared" si="5"/>
        <v>541.78623470287516</v>
      </c>
      <c r="E252" s="38">
        <v>133.548</v>
      </c>
      <c r="F252" s="37">
        <v>61.735612639999999</v>
      </c>
      <c r="G252" s="44">
        <f t="shared" si="6"/>
        <v>462.27283553478901</v>
      </c>
      <c r="H252" s="42"/>
    </row>
    <row r="253" spans="1:8" x14ac:dyDescent="0.25">
      <c r="A253" s="36" t="s">
        <v>23</v>
      </c>
      <c r="B253" s="38">
        <v>399.89600000000002</v>
      </c>
      <c r="C253" s="37">
        <v>210.3562125</v>
      </c>
      <c r="D253" s="44">
        <f t="shared" si="5"/>
        <v>526.02729834757031</v>
      </c>
      <c r="E253" s="38">
        <v>125.99</v>
      </c>
      <c r="F253" s="37">
        <v>50.700010370000001</v>
      </c>
      <c r="G253" s="44">
        <f t="shared" si="6"/>
        <v>402.41297222001748</v>
      </c>
      <c r="H253" s="42"/>
    </row>
    <row r="254" spans="1:8" x14ac:dyDescent="0.25">
      <c r="A254" s="36" t="s">
        <v>24</v>
      </c>
      <c r="B254" s="38">
        <v>373.75400000000002</v>
      </c>
      <c r="C254" s="37">
        <v>180.35123949999999</v>
      </c>
      <c r="D254" s="44">
        <f t="shared" si="5"/>
        <v>482.53995810078283</v>
      </c>
      <c r="E254" s="38">
        <v>122.78100000000001</v>
      </c>
      <c r="F254" s="37">
        <v>50.281178599999997</v>
      </c>
      <c r="G254" s="44">
        <f t="shared" si="6"/>
        <v>409.51921388488444</v>
      </c>
      <c r="H254" s="42"/>
    </row>
    <row r="255" spans="1:8" x14ac:dyDescent="0.25">
      <c r="A255" s="36" t="s">
        <v>25</v>
      </c>
      <c r="B255" s="38">
        <v>418.06</v>
      </c>
      <c r="C255" s="37">
        <v>229.08531984000001</v>
      </c>
      <c r="D255" s="44">
        <f t="shared" si="5"/>
        <v>547.97234808400708</v>
      </c>
      <c r="E255" s="38">
        <v>120.601</v>
      </c>
      <c r="F255" s="37">
        <v>50.590260970000003</v>
      </c>
      <c r="G255" s="44">
        <f t="shared" si="6"/>
        <v>419.48458943126508</v>
      </c>
      <c r="H255" s="42"/>
    </row>
    <row r="256" spans="1:8" x14ac:dyDescent="0.25">
      <c r="A256" s="36" t="s">
        <v>26</v>
      </c>
      <c r="B256" s="38">
        <v>375.71499999999997</v>
      </c>
      <c r="C256" s="37">
        <v>217.55322293</v>
      </c>
      <c r="D256" s="44">
        <f t="shared" si="5"/>
        <v>579.03789555913397</v>
      </c>
      <c r="E256" s="38">
        <v>102.861</v>
      </c>
      <c r="F256" s="37">
        <v>44.577700720000003</v>
      </c>
      <c r="G256" s="44">
        <f t="shared" si="6"/>
        <v>433.37806087827261</v>
      </c>
      <c r="H256" s="42"/>
    </row>
    <row r="257" spans="1:8" x14ac:dyDescent="0.25">
      <c r="A257" s="36" t="s">
        <v>27</v>
      </c>
      <c r="B257" s="38">
        <v>412.56099999999998</v>
      </c>
      <c r="C257" s="37">
        <v>209.15187133000001</v>
      </c>
      <c r="D257" s="44">
        <f t="shared" si="5"/>
        <v>506.95987097665562</v>
      </c>
      <c r="E257" s="38">
        <v>109.43600000000001</v>
      </c>
      <c r="F257" s="37">
        <v>47.313207759999997</v>
      </c>
      <c r="G257" s="44">
        <f t="shared" si="6"/>
        <v>432.33677912204388</v>
      </c>
      <c r="H257" s="42"/>
    </row>
    <row r="258" spans="1:8" x14ac:dyDescent="0.25">
      <c r="A258" s="36" t="s">
        <v>28</v>
      </c>
      <c r="B258" s="38">
        <v>383.67099999999999</v>
      </c>
      <c r="C258" s="37">
        <v>185.69631903999999</v>
      </c>
      <c r="D258" s="44">
        <f t="shared" si="5"/>
        <v>483.9988402563655</v>
      </c>
      <c r="E258" s="38">
        <v>104.146</v>
      </c>
      <c r="F258" s="37">
        <v>48.244791480000004</v>
      </c>
      <c r="G258" s="44">
        <f t="shared" si="6"/>
        <v>463.24190540203182</v>
      </c>
      <c r="H258" s="42"/>
    </row>
    <row r="259" spans="1:8" x14ac:dyDescent="0.25">
      <c r="A259" s="36" t="s">
        <v>29</v>
      </c>
      <c r="B259" s="38">
        <v>387.21199999999999</v>
      </c>
      <c r="C259" s="37">
        <v>189.42261429999999</v>
      </c>
      <c r="D259" s="44">
        <f t="shared" si="5"/>
        <v>489.19613622511696</v>
      </c>
      <c r="E259" s="38">
        <v>105.923</v>
      </c>
      <c r="F259" s="37">
        <v>49.061813780000001</v>
      </c>
      <c r="G259" s="44">
        <f t="shared" si="6"/>
        <v>463.18376348857186</v>
      </c>
      <c r="H259" s="42"/>
    </row>
    <row r="260" spans="1:8" x14ac:dyDescent="0.25">
      <c r="A260" s="36" t="s">
        <v>30</v>
      </c>
      <c r="B260" s="38">
        <v>382.46699999999998</v>
      </c>
      <c r="C260" s="37">
        <v>192.15268778000001</v>
      </c>
      <c r="D260" s="44">
        <f t="shared" si="5"/>
        <v>502.4033126518105</v>
      </c>
      <c r="E260" s="38">
        <v>110.934</v>
      </c>
      <c r="F260" s="37">
        <v>52.022195889999999</v>
      </c>
      <c r="G260" s="44">
        <f t="shared" si="6"/>
        <v>468.94726495033086</v>
      </c>
      <c r="H260" s="42"/>
    </row>
    <row r="261" spans="1:8" x14ac:dyDescent="0.25">
      <c r="A261" s="36" t="s">
        <v>31</v>
      </c>
      <c r="B261" s="38">
        <v>353.798</v>
      </c>
      <c r="C261" s="37">
        <v>191.02361851000001</v>
      </c>
      <c r="D261" s="44">
        <f t="shared" si="5"/>
        <v>539.92283311381073</v>
      </c>
      <c r="E261" s="38">
        <v>113.093</v>
      </c>
      <c r="F261" s="37">
        <v>47.87313803</v>
      </c>
      <c r="G261" s="44">
        <f t="shared" si="6"/>
        <v>423.30770277559179</v>
      </c>
      <c r="H261" s="42"/>
    </row>
    <row r="262" spans="1:8" x14ac:dyDescent="0.25">
      <c r="A262" s="36" t="s">
        <v>32</v>
      </c>
      <c r="B262" s="38">
        <v>391.62</v>
      </c>
      <c r="C262" s="37">
        <v>200.77772465999999</v>
      </c>
      <c r="D262" s="44">
        <f t="shared" si="5"/>
        <v>512.68506373525361</v>
      </c>
      <c r="E262" s="38">
        <v>131.809</v>
      </c>
      <c r="F262" s="37">
        <v>51.644999210000002</v>
      </c>
      <c r="G262" s="44">
        <f t="shared" si="6"/>
        <v>391.8169412559082</v>
      </c>
      <c r="H262" s="42"/>
    </row>
    <row r="263" spans="1:8" x14ac:dyDescent="0.25">
      <c r="A263" s="36" t="s">
        <v>56</v>
      </c>
      <c r="B263" s="38"/>
      <c r="C263" s="37"/>
      <c r="D263" s="44"/>
      <c r="E263" s="38"/>
      <c r="F263" s="37"/>
      <c r="G263" s="44"/>
      <c r="H263" s="42"/>
    </row>
    <row r="264" spans="1:8" x14ac:dyDescent="0.25">
      <c r="A264" s="36" t="s">
        <v>21</v>
      </c>
      <c r="B264" s="38">
        <v>305.99900000000002</v>
      </c>
      <c r="C264" s="37">
        <v>166.51175799000001</v>
      </c>
      <c r="D264" s="44">
        <f t="shared" si="5"/>
        <v>544.15785015637312</v>
      </c>
      <c r="E264" s="38">
        <v>94.406999999999996</v>
      </c>
      <c r="F264" s="37">
        <v>41.366510009999999</v>
      </c>
      <c r="G264" s="44">
        <f t="shared" si="6"/>
        <v>438.17206361816392</v>
      </c>
      <c r="H264" s="42"/>
    </row>
    <row r="265" spans="1:8" x14ac:dyDescent="0.25">
      <c r="A265" s="36" t="s">
        <v>22</v>
      </c>
      <c r="B265" s="38">
        <v>299.14400000000001</v>
      </c>
      <c r="C265" s="37">
        <v>151.43853899000001</v>
      </c>
      <c r="D265" s="44">
        <f t="shared" si="5"/>
        <v>506.23960029283552</v>
      </c>
      <c r="E265" s="38">
        <v>103.57</v>
      </c>
      <c r="F265" s="37">
        <v>45.991003550000002</v>
      </c>
      <c r="G265" s="44">
        <f t="shared" si="6"/>
        <v>444.05719368543015</v>
      </c>
      <c r="H265" s="42"/>
    </row>
    <row r="266" spans="1:8" x14ac:dyDescent="0.25">
      <c r="A266" s="36" t="s">
        <v>23</v>
      </c>
      <c r="B266" s="38">
        <v>292.435</v>
      </c>
      <c r="C266" s="37">
        <v>147.2847811</v>
      </c>
      <c r="D266" s="44">
        <f t="shared" si="5"/>
        <v>503.64963530357176</v>
      </c>
      <c r="E266" s="38">
        <v>98.117000000000004</v>
      </c>
      <c r="F266" s="37">
        <v>41.628518149999998</v>
      </c>
      <c r="G266" s="44">
        <f t="shared" si="6"/>
        <v>424.27426592741313</v>
      </c>
      <c r="H266" s="42"/>
    </row>
    <row r="267" spans="1:8" x14ac:dyDescent="0.25">
      <c r="A267" s="36" t="s">
        <v>24</v>
      </c>
      <c r="B267" s="38">
        <v>301.52300000000002</v>
      </c>
      <c r="C267" s="37">
        <v>142.26402234</v>
      </c>
      <c r="D267" s="44">
        <f t="shared" si="5"/>
        <v>471.81814435383035</v>
      </c>
      <c r="E267" s="38">
        <v>102.79</v>
      </c>
      <c r="F267" s="37">
        <v>44.060229339999999</v>
      </c>
      <c r="G267" s="44">
        <f t="shared" si="6"/>
        <v>428.6431495281642</v>
      </c>
      <c r="H267" s="42"/>
    </row>
    <row r="268" spans="1:8" x14ac:dyDescent="0.25">
      <c r="A268" s="36" t="s">
        <v>25</v>
      </c>
      <c r="B268" s="38">
        <v>291.00400000000002</v>
      </c>
      <c r="C268" s="37">
        <v>143.95348996999999</v>
      </c>
      <c r="D268" s="44">
        <f t="shared" si="5"/>
        <v>494.67873283528741</v>
      </c>
      <c r="E268" s="38">
        <v>102.371</v>
      </c>
      <c r="F268" s="37">
        <v>47.106674099999999</v>
      </c>
      <c r="G268" s="44">
        <f t="shared" si="6"/>
        <v>460.15643199734302</v>
      </c>
      <c r="H268" s="42"/>
    </row>
    <row r="269" spans="1:8" ht="12" customHeight="1" x14ac:dyDescent="0.25">
      <c r="A269" s="50" t="s">
        <v>26</v>
      </c>
      <c r="B269" s="51">
        <v>274.52100000000002</v>
      </c>
      <c r="C269" s="52">
        <v>141.64653079999999</v>
      </c>
      <c r="D269" s="53">
        <f t="shared" si="5"/>
        <v>515.97703199390935</v>
      </c>
      <c r="E269" s="51">
        <v>88.361999999999995</v>
      </c>
      <c r="F269" s="52">
        <v>39.134088220000002</v>
      </c>
      <c r="G269" s="53">
        <f t="shared" si="6"/>
        <v>442.88368552092533</v>
      </c>
      <c r="H269" s="42"/>
    </row>
    <row r="270" spans="1:8" ht="13.8" x14ac:dyDescent="0.25">
      <c r="A270" s="54" t="s">
        <v>57</v>
      </c>
      <c r="B270" s="54"/>
      <c r="C270" s="54"/>
      <c r="D270" s="54"/>
      <c r="E270" s="54"/>
      <c r="F270" s="54"/>
      <c r="G270" s="54"/>
      <c r="H270" s="55"/>
    </row>
    <row r="271" spans="1:8" ht="13.8" x14ac:dyDescent="0.25">
      <c r="A271" s="54" t="s">
        <v>58</v>
      </c>
      <c r="B271" s="54"/>
      <c r="C271" s="54"/>
      <c r="D271" s="54"/>
      <c r="E271" s="54"/>
      <c r="F271" s="54"/>
      <c r="G271" s="54"/>
    </row>
  </sheetData>
  <mergeCells count="13">
    <mergeCell ref="A9:A11"/>
    <mergeCell ref="B9:G9"/>
    <mergeCell ref="B10:D10"/>
    <mergeCell ref="E10:G10"/>
    <mergeCell ref="A270:G270"/>
    <mergeCell ref="A271:G271"/>
    <mergeCell ref="A1:G1"/>
    <mergeCell ref="A2:G2"/>
    <mergeCell ref="A3:G3"/>
    <mergeCell ref="A6:A8"/>
    <mergeCell ref="B6:G6"/>
    <mergeCell ref="B7:D7"/>
    <mergeCell ref="E7:G7"/>
  </mergeCells>
  <pageMargins left="0.7" right="0.7" top="0.75" bottom="0.75" header="0.3" footer="0.3"/>
  <pageSetup paperSize="9" scal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4.9</vt:lpstr>
      <vt:lpstr>'4.9'!Print_Area</vt:lpstr>
    </vt:vector>
  </TitlesOfParts>
  <Company>CBAR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Samid Guluzada</dc:creator>
  <cp:lastModifiedBy>Samid Guluzada</cp:lastModifiedBy>
  <dcterms:created xsi:type="dcterms:W3CDTF">2024-07-22T05:12:43Z</dcterms:created>
  <dcterms:modified xsi:type="dcterms:W3CDTF">2024-07-22T05:12:44Z</dcterms:modified>
</cp:coreProperties>
</file>