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EXCEL\"/>
    </mc:Choice>
  </mc:AlternateContent>
  <bookViews>
    <workbookView xWindow="0" yWindow="0" windowWidth="20490" windowHeight="7755" activeTab="1"/>
  </bookViews>
  <sheets>
    <sheet name="Sheet" sheetId="2" r:id="rId1"/>
    <sheet name="Sheet1" sheetId="3" r:id="rId2"/>
  </sheets>
  <definedNames>
    <definedName name="ExternalData_1" localSheetId="0" hidden="1">Sheet!$A$1:$P$72</definedName>
    <definedName name="ExternalData_1" localSheetId="1" hidden="1">Sheet1!$A$1:$Z$72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</calcChain>
</file>

<file path=xl/connections.xml><?xml version="1.0" encoding="utf-8"?>
<connections xmlns="http://schemas.openxmlformats.org/spreadsheetml/2006/main">
  <connection id="1" keepAlive="1" name="Query - GARLIC PRODUCTION" description="Connection to the 'GARLIC PRODUCTION' query in the workbook." type="5" refreshedVersion="5" background="1" saveData="1">
    <dbPr connection="provider=Microsoft.Mashup.OleDb.1;data source=$EmbeddedMashup(34aa0377-b401-4bc7-baea-84991736c14f)$;location=&quot;GARLIC PRODUCTION&quot;;extended properties=&quot;UEsDBBQAAgAIABwEW1dkVMBSqwAAAPoAAAASABwAQ29uZmlnL1BhY2thZ2UueG1sIKIYACigFAAAAAAAAAAAAAAAAAAAAAAAAAAAAIWPwQqCQBiEX0X27r/rilbyux7qEiQEQXSVbdMlXUPX1nfr0CP1CgVldOs2M8wHM4/bHbOxqb2r6nrdmpQEwIinjGyP2pQpGezJn5NM4LaQ56JU3qts+mTsdUoqay8Jpc45cCG0XUk5YwE95JudrFRT+Nr0tjBSkS91/E8Rgfv3GMEh5hBxzmHGAqRTjLk2kw4ggpAvYmBIf2JcDrUdOiWU8dcrpJNF+vkhnlBLAwQUAAIACAAcBFt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ARbV5OOJxK8AgAAhwYAABMAHABGb3JtdWxhcy9TZWN0aW9uMS5tIKIYACigFAAAAAAAAAAAAAAAAAAAAAAAAAAAAIVUYY+aQBD9buJ/2HBJAz20Nddc0l78wKn1qBwY0LapZ8wqI2yF3cuytF6N/72LcAc9MPWDyryZeW9n3pLARhBGkZf/9m7arXYrCTEHH10oY8O1zAGaus5wPpiZjq2gPopAtFtIfjyW8g3IyGi/gaj7jfHdmrGd+plE0B0wKoCKRFWGnx6skeHapj1+GH0fjKyHWtvuPkr2iqYjmkaRjgRPQdNzkgYRKy8EEJmUXMFhYQqI+w1q9Qmhfl/J85fHxRALvHxpPOUsZkIe9A6wDzzJOs7wWoovkCKuntego0WRa0SRt8ER5kk/k78s9Q9CTAPJMnt6hJJixjFNtozHAxalMc3AjKimST8cFJutXEgeGfWBSkqTiusP3aziqCOJ4hjLqJDPSMBenILzOOWonjsF6hOf7DBdzYDjXUh4rfRLGkc4XEnRARN4NYEoxTzAjc0CeeJYNrsFLjAl9RzLGqt3WHsmoWm8Bl5U74D/xJjWBQAlCbJw2IBlnEFK8YmTklCdBFqDsmxPE89EzfDtyDbvzmCOOzZsc3IGnbsj4wz04xwwvXNsb3IO9aadq+sz2NgxLKTGVlPZ/N45A7nOVzerC/gr8Fh60qSJ3Ji0mZt5s3Sl4fu5H9VXvtWRkqfqCPAmzF4CiGcBj/zJXgEfdcS220RG++hKR4RuojQhvzJoi6ME9DzblBbey5h98kHXZSn1h+w3VdXFReHZJeoUrTT0ruTQZE80kzbofpZXRK10e1sRclmUSrlAO+ZQ0dAbpHQU+V3WVosvUU9r7CBVqGRbOYgIgaIeAnkY9F4rCSoOLefrAsWxnF0+zMqbJQeKsFpbRHbbn+ec/1k525Uhnxu3dw88eGFp3uJrJdW+o/0jcAJ087LW05AGLF4TCupB6fU6Eiknt6hf+WV1Egp6AsyV4z9DabcI/Y/ym79QSwECLQAUAAIACAAcBFtXZFTAUqsAAAD6AAAAEgAAAAAAAAAAAAAAAAAAAAAAQ29uZmlnL1BhY2thZ2UueG1sUEsBAi0AFAACAAgAHARbVw/K6aukAAAA6QAAABMAAAAAAAAAAAAAAAAA9wAAAFtDb250ZW50X1R5cGVzXS54bWxQSwECLQAUAAIACAAcBFtXk44nErwCAACHBgAAEwAAAAAAAAAAAAAAAADoAQAARm9ybXVsYXMvU2VjdGlvbjEubVBLBQYAAAAAAwADAMIAAADxBAAAAAA=&quot;" command="SELECT * FROM [GARLIC PRODUCTION]"/>
  </connection>
  <connection id="2" keepAlive="1" name="Query - GARLIC_PRODUCTION" description="Connection to the 'GARLIC_PRODUCTION' query in the workbook." type="5" refreshedVersion="5" background="1" saveData="1">
    <dbPr connection="provider=Microsoft.Mashup.OleDb.1;data source=$EmbeddedMashup(34aa0377-b401-4bc7-baea-84991736c14f)$;location=GARLIC_PRODUCTION;extended properties=&quot;UEsDBBQAAgAIABwEW1dkVMBSqwAAAPoAAAASABwAQ29uZmlnL1BhY2thZ2UueG1sIKIYACigFAAAAAAAAAAAAAAAAAAAAAAAAAAAAIWPwQqCQBiEX0X27r/rilbyux7qEiQEQXSVbdMlXUPX1nfr0CP1CgVldOs2M8wHM4/bHbOxqb2r6nrdmpQEwIinjGyP2pQpGezJn5NM4LaQ56JU3qts+mTsdUoqay8Jpc45cCG0XUk5YwE95JudrFRT+Nr0tjBSkS91/E8Rgfv3GMEh5hBxzmHGAqRTjLk2kw4ggpAvYmBIf2JcDrUdOiWU8dcrpJNF+vkhnlBLAwQUAAIACAAcBFtX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ARbV0TWfLdJAwAAHAwAABMAHABGb3JtdWxhcy9TZWN0aW9uMS5tIKIYACigFAAAAAAAAAAAAAAAAAAAAAAAAAAAAK2WXW/aMBSG75H4D1Z6E6SIFco6aR1IEdCWlUEFVJtKUWSSA0RNHOQkFR3iv89OAnGII6i63CByPuzn+MTv8cEMbI+gcfxbuymXyiV/hSlY6E4f9Xtt43E07Dy1J73hADWRA0G5hNgz9kJqAnvT3ZjgVH979HXuea/qre1Ate2RAEjgq0rn+0u/q48GvcHdS/dPu9t/ibMiIWtHn+jj7qS6cfyNUtEQCR1HQwENoaLFi+V2Ykzw3OGrx9vYTnsBuE0l56doDzaxmkrkrsx20w4O8CzJeqG0V5gsGenkfQ0Kyxa5VScUE3/hUbftOaFLuNFXC7agbbfKCPy1RywgRq+jaKhHgutGlUftNCRaB9gFZg+YBQWwCSKzvoR8TNcKTczPI+fe3ayB2kBMUN8B00o+9tYGxzLG9l9Q73Fln4CE7hxo5PDTm+fSxkFRGY5Nj9Rju+GbUR+WkvXGAJbcMqRLTGwTya1PFHCB6VkvMDyuPOK/FoWN+GEaw4UR1zSLcTCmFcz5cJQv91hSswRFbuQkcsuzLn+fcOSNu8qhN0deyLrGQsPFolbYm7561MS8H1MMwOYKDaLU1SifamjosnKC7+yoFPzskH1Fzg7IlOqsKKGGusUryG4jy+YNjB0Uly2tJ/OIX6lHFddQVEfjycdRN0VL2ws0vTjUd4Z+oG+XDRSsgCClR/xwsbBN1lqBgsDxQXCPGnaGWqhW+3qdBPCL0/ftN0i8leE6sN3QVU7vvyYHKMRlMMkJy3iEw+dItUv2nILKxDRRXYj5BFf9Y1zRKSUNIgMTeoeDNU5jZSJa6Pp/QF19DKrOofiXJSPaf3Ec5+o0TureEtw/wdL4GMsVZ3nWZSTxRcA56qc59s4twfkMCpYPaMB29gvoMtpg8cdfTMwQmKAYkYDsGSZMMtiU485tAup2KirPjPkjrs3KriIIjHCxg0ctoIf9+OmGElN6txcQaLmhIz9mJJNFZpaQjQ/5gSGZELJDQX4OEJX/WOsz6i7o+bGCH2t2ptIFmi3oW1a3BD066ExWP7JXeu5OzN0l2e8w7WRRpsH13uRnyQ3pUeaPXTsaWTJZCTtFaVZuELNml4/mUXnZ0n9JhZlSlks2KVrz5h9QSwECLQAUAAIACAAcBFtXZFTAUqsAAAD6AAAAEgAAAAAAAAAAAAAAAAAAAAAAQ29uZmlnL1BhY2thZ2UueG1sUEsBAi0AFAACAAgAHARbVw/K6aukAAAA6QAAABMAAAAAAAAAAAAAAAAA9wAAAFtDb250ZW50X1R5cGVzXS54bWxQSwECLQAUAAIACAAcBFtXRNZ8t0kDAAAcDAAAEwAAAAAAAAAAAAAAAADoAQAARm9ybXVsYXMvU2VjdGlvbjEubVBLBQYAAAAAAwADAMIAAAB+BQAAAAA=&quot;" command="SELECT * FROM [GARLIC_PRODUCTION]"/>
  </connection>
</connections>
</file>

<file path=xl/sharedStrings.xml><?xml version="1.0" encoding="utf-8"?>
<sst xmlns="http://schemas.openxmlformats.org/spreadsheetml/2006/main" count="1254" uniqueCount="158">
  <si>
    <t>ZA (Kg)</t>
  </si>
  <si>
    <t>Abiziddin</t>
  </si>
  <si>
    <t>SMK</t>
  </si>
  <si>
    <t>PETANI</t>
  </si>
  <si>
    <t>SAWAH</t>
  </si>
  <si>
    <t>Apriman Rusaipino</t>
  </si>
  <si>
    <t>SMA</t>
  </si>
  <si>
    <t>LADANG</t>
  </si>
  <si>
    <t>Miral Paeto</t>
  </si>
  <si>
    <t>S1</t>
  </si>
  <si>
    <t>Ewin</t>
  </si>
  <si>
    <t>Paeto</t>
  </si>
  <si>
    <t>Amaq Ikal</t>
  </si>
  <si>
    <t>SMP</t>
  </si>
  <si>
    <t>Amaq Hosin</t>
  </si>
  <si>
    <t>Inaq Uriq</t>
  </si>
  <si>
    <t>Amaq Tria</t>
  </si>
  <si>
    <t>Supiandi</t>
  </si>
  <si>
    <t>Amaq Maula</t>
  </si>
  <si>
    <t>Amaq Eza</t>
  </si>
  <si>
    <t>Genti</t>
  </si>
  <si>
    <t>Amaq Dzuhin</t>
  </si>
  <si>
    <t>SD</t>
  </si>
  <si>
    <t>Amaq Pika</t>
  </si>
  <si>
    <t>Suhilwadi</t>
  </si>
  <si>
    <t>Amaq Anil</t>
  </si>
  <si>
    <t>Amaq Karmah</t>
  </si>
  <si>
    <t>D2</t>
  </si>
  <si>
    <t>GURU</t>
  </si>
  <si>
    <t>Haji Basaruddin</t>
  </si>
  <si>
    <t>Zainuddin</t>
  </si>
  <si>
    <t>amaq mustiaip</t>
  </si>
  <si>
    <t>amaq adri</t>
  </si>
  <si>
    <t>Haji Edin</t>
  </si>
  <si>
    <t>Zubaidi</t>
  </si>
  <si>
    <t>Amaq iri</t>
  </si>
  <si>
    <t>Amaq risanawadi</t>
  </si>
  <si>
    <t>Amaq Asumi</t>
  </si>
  <si>
    <t>Haji Ulpa</t>
  </si>
  <si>
    <t>Haji Sahid</t>
  </si>
  <si>
    <t>Haji Rais</t>
  </si>
  <si>
    <t>Amaq Jete</t>
  </si>
  <si>
    <t>Choirul Fikri</t>
  </si>
  <si>
    <t>Abdul gani</t>
  </si>
  <si>
    <t>Haji Zulpan</t>
  </si>
  <si>
    <t>Muhayu</t>
  </si>
  <si>
    <t>Donara Casmason</t>
  </si>
  <si>
    <t>D3</t>
  </si>
  <si>
    <t>Zulpan</t>
  </si>
  <si>
    <t>Amaq Lia</t>
  </si>
  <si>
    <t>Amaq Karin</t>
  </si>
  <si>
    <t>Amaq Irham Muhammad Tahir</t>
  </si>
  <si>
    <t>PEDAGANG</t>
  </si>
  <si>
    <t>Kurnawan Hadi</t>
  </si>
  <si>
    <t>H Nuraeri</t>
  </si>
  <si>
    <t>Esgi Hari</t>
  </si>
  <si>
    <t>MONTIR</t>
  </si>
  <si>
    <t>Khairuman</t>
  </si>
  <si>
    <t>Hasruddin</t>
  </si>
  <si>
    <t>Hajjah Fitriani</t>
  </si>
  <si>
    <t>Amaq Yandi</t>
  </si>
  <si>
    <t>Amaq Irsan</t>
  </si>
  <si>
    <t>Harmuji</t>
  </si>
  <si>
    <t>Hendi Pranata</t>
  </si>
  <si>
    <t>Amaq Reva</t>
  </si>
  <si>
    <t>Satriadi</t>
  </si>
  <si>
    <t>Subaedi</t>
  </si>
  <si>
    <t>Amaq Sahran</t>
  </si>
  <si>
    <t>Amaq Marhun</t>
  </si>
  <si>
    <t>Ilwan</t>
  </si>
  <si>
    <t>Sahdan</t>
  </si>
  <si>
    <t>Sapnul</t>
  </si>
  <si>
    <t>Rapikin</t>
  </si>
  <si>
    <t>Arsiam</t>
  </si>
  <si>
    <t>Amaq Muis</t>
  </si>
  <si>
    <t>Suharni</t>
  </si>
  <si>
    <t>Sariandi</t>
  </si>
  <si>
    <t>Luhdam</t>
  </si>
  <si>
    <t>Hatmawadi</t>
  </si>
  <si>
    <t>Amaq Widi</t>
  </si>
  <si>
    <t>Asipudin</t>
  </si>
  <si>
    <t>Ra'is</t>
  </si>
  <si>
    <t>Samirip</t>
  </si>
  <si>
    <t>Mursidi</t>
  </si>
  <si>
    <t>Mukti Ali</t>
  </si>
  <si>
    <t>Range_Of_Age</t>
  </si>
  <si>
    <t>21-30</t>
  </si>
  <si>
    <t>30-39</t>
  </si>
  <si>
    <t>39-48</t>
  </si>
  <si>
    <t>48-57</t>
  </si>
  <si>
    <t>57-66</t>
  </si>
  <si>
    <t>Responden_ID</t>
  </si>
  <si>
    <t>Responden_Name</t>
  </si>
  <si>
    <t>Education</t>
  </si>
  <si>
    <t>Field_Size(Ha)</t>
  </si>
  <si>
    <t>Job</t>
  </si>
  <si>
    <t>Field_Type</t>
  </si>
  <si>
    <t>Seed(Kg)</t>
  </si>
  <si>
    <t>Production(Kg)</t>
  </si>
  <si>
    <t>Organic (Kg)</t>
  </si>
  <si>
    <t>Range_Of_Experience</t>
  </si>
  <si>
    <t>11-3 year</t>
  </si>
  <si>
    <t>11-8 year</t>
  </si>
  <si>
    <t>11-4 year</t>
  </si>
  <si>
    <t>11-9 year</t>
  </si>
  <si>
    <t>11-25 year</t>
  </si>
  <si>
    <t>11-20 year</t>
  </si>
  <si>
    <t>11-15 year</t>
  </si>
  <si>
    <t>11-35 year</t>
  </si>
  <si>
    <t>11-30 year</t>
  </si>
  <si>
    <t>11-40 year</t>
  </si>
  <si>
    <t>11-33 year</t>
  </si>
  <si>
    <t>11-38 year</t>
  </si>
  <si>
    <t>11-27 year</t>
  </si>
  <si>
    <t>11-12 year</t>
  </si>
  <si>
    <t>11-43 year</t>
  </si>
  <si>
    <t>11-10 year</t>
  </si>
  <si>
    <t>11-29 year</t>
  </si>
  <si>
    <t>11-24 year</t>
  </si>
  <si>
    <t>11-45 year</t>
  </si>
  <si>
    <t>11-26 year</t>
  </si>
  <si>
    <t>11-37 year</t>
  </si>
  <si>
    <t>11-39 year</t>
  </si>
  <si>
    <t>11-32 year</t>
  </si>
  <si>
    <t>11-7 year</t>
  </si>
  <si>
    <t>11-6 year</t>
  </si>
  <si>
    <t>11-44 year</t>
  </si>
  <si>
    <t>11-22 year</t>
  </si>
  <si>
    <t>11-17 year</t>
  </si>
  <si>
    <t>11-16 year</t>
  </si>
  <si>
    <t>11-48 year</t>
  </si>
  <si>
    <t>11-11 year</t>
  </si>
  <si>
    <t>11-5 year</t>
  </si>
  <si>
    <t>11-13 year</t>
  </si>
  <si>
    <t>Seed/Ha</t>
  </si>
  <si>
    <t>Organic/Ha</t>
  </si>
  <si>
    <t>Urea/Ha</t>
  </si>
  <si>
    <t>ZA/Ha</t>
  </si>
  <si>
    <t>Phonska/Ha</t>
  </si>
  <si>
    <t>Age</t>
  </si>
  <si>
    <t>Experience(year)</t>
  </si>
  <si>
    <t>Urea (Kg)</t>
  </si>
  <si>
    <t>Phonska (Kg)</t>
  </si>
  <si>
    <t>Seed_Usage</t>
  </si>
  <si>
    <t>Organic_Usage</t>
  </si>
  <si>
    <t>Phonska_Usage</t>
  </si>
  <si>
    <t>Urea_Usage</t>
  </si>
  <si>
    <t>ZA_Usage</t>
  </si>
  <si>
    <t>Optimum</t>
  </si>
  <si>
    <t>Insufficient</t>
  </si>
  <si>
    <t>Excessive</t>
  </si>
  <si>
    <t>21-30 year</t>
  </si>
  <si>
    <t>Age_Range</t>
  </si>
  <si>
    <t>Experience_Range</t>
  </si>
  <si>
    <t>30-39 year</t>
  </si>
  <si>
    <t>39-48 year</t>
  </si>
  <si>
    <t>48-57 year</t>
  </si>
  <si>
    <t>57-66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</si>
</sst>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41" fontId="0" fillId="0" borderId="0" xfId="1" applyFont="1" applyAlignment="1"/>
    <xf numFmtId="41" fontId="0" fillId="0" borderId="0" xfId="1" applyFont="1"/>
  </cellXfs>
  <cellStyles count="2">
    <cellStyle name="Comma [0]" xfId="1" builtinId="6"/>
    <cellStyle name="Normal" xfId="0" builtinId="0"/>
  </cellStyles>
  <dxfs count="5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6"/>
      <tableStyleElement type="headerRow" dxfId="55"/>
      <tableStyleElement type="firstRowStripe" dxfId="54"/>
    </tableStyle>
    <tableStyle name="TableStyleQueryResult" pivot="0" count="3">
      <tableStyleElement type="wholeTable" dxfId="53"/>
      <tableStyleElement type="headerRow" dxfId="52"/>
      <tableStyleElement type="firstRowStripe" dxfId="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 unboundColumnsRight="5">
    <queryTableFields count="21">
      <queryTableField id="1" name="No_Responden" tableColumnId="4"/>
      <queryTableField id="2" name="Nama" tableColumnId="5"/>
      <queryTableField id="3" name="Umur " tableColumnId="6"/>
      <queryTableField id="4" name="Pendidikan_Terakhir" tableColumnId="7"/>
      <queryTableField id="6" name="Pengalaman_Bertani" tableColumnId="9"/>
      <queryTableField id="7" name="LLG(Ha)" tableColumnId="10"/>
      <queryTableField id="8" name="Pekerjaan" tableColumnId="11"/>
      <queryTableField id="9" name="Jenis Lahan" tableColumnId="12"/>
      <queryTableField id="11" name="PRODUKSI (Kg)" tableColumnId="14"/>
      <queryTableField id="12" name="BENIH (Kg)" tableColumnId="15"/>
      <queryTableField id="13" name="ORGANIK (Kg)" tableColumnId="16"/>
      <queryTableField id="14" name="UREA (Kg)" tableColumnId="17"/>
      <queryTableField id="15" name="ZA (Kg)" tableColumnId="18"/>
      <queryTableField id="16" name="PHONSKA (Kg)" tableColumnId="19"/>
      <queryTableField id="21" name="Range_Of_Age" tableColumnId="24"/>
      <queryTableField id="22" name="Range_Of_Experience" tableColumnId="25"/>
      <queryTableField id="23" dataBound="0" tableColumnId="26"/>
      <queryTableField id="24" dataBound="0" tableColumnId="27"/>
      <queryTableField id="25" dataBound="0" tableColumnId="28"/>
      <queryTableField id="26" dataBound="0" tableColumnId="29"/>
      <queryTableField id="27" dataBound="0" tableColumnId="30"/>
    </queryTableFields>
    <queryTableDeletedFields count="6">
      <deletedField name="SP-36 (Kg)"/>
      <deletedField name="GOAL (mL)"/>
      <deletedField name="SUMO (mL)"/>
      <deletedField name="ROVRAL (gr)"/>
      <deletedField name="Jumlah_anggota_Keluarga"/>
      <deletedField name="Penggunaan_Benih(Kg)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Responden_ID" tableColumnId="78"/>
      <queryTableField id="2" name="Responden_Name" tableColumnId="79"/>
      <queryTableField id="3" name="Age" tableColumnId="80"/>
      <queryTableField id="4" name="Education" tableColumnId="81"/>
      <queryTableField id="5" name="Experience(year)" tableColumnId="82"/>
      <queryTableField id="6" name="Field_Size(Ha)" tableColumnId="83"/>
      <queryTableField id="7" name="Job" tableColumnId="84"/>
      <queryTableField id="8" name="Field_Type" tableColumnId="85"/>
      <queryTableField id="9" name="Production(Kg)" tableColumnId="86"/>
      <queryTableField id="10" name="Seed(Kg)" tableColumnId="87"/>
      <queryTableField id="11" name="Organic (Kg)" tableColumnId="88"/>
      <queryTableField id="12" name="Urea (Kg)" tableColumnId="89"/>
      <queryTableField id="13" name="ZA (Kg)" tableColumnId="90"/>
      <queryTableField id="14" name="Phonska (Kg)" tableColumnId="91"/>
      <queryTableField id="15" name="Age_Range" tableColumnId="92"/>
      <queryTableField id="16" name="Experience_Range" tableColumnId="93"/>
      <queryTableField id="17" name="Seed/Ha" tableColumnId="94"/>
      <queryTableField id="18" name="Organic/Ha" tableColumnId="95"/>
      <queryTableField id="19" name="Urea/Ha" tableColumnId="96"/>
      <queryTableField id="20" name="ZA/Ha" tableColumnId="97"/>
      <queryTableField id="21" name="Phonska/Ha" tableColumnId="98"/>
      <queryTableField id="22" name="Seed_Usage" tableColumnId="99"/>
      <queryTableField id="23" name="Organic_Usage" tableColumnId="100"/>
      <queryTableField id="24" name="Phonska_Usage" tableColumnId="101"/>
      <queryTableField id="25" name="Urea_Usage" tableColumnId="102"/>
      <queryTableField id="26" name="ZA_Usage" tableColumnId="1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GARLIC_PRODUCTION" displayName="GARLIC_PRODUCTION" ref="A1:U72" tableType="queryTable" totalsRowShown="0" headerRowDxfId="50" dataDxfId="49">
  <autoFilter ref="A1:U72"/>
  <tableColumns count="21">
    <tableColumn id="4" uniqueName="4" name="Responden_ID" queryTableFieldId="1" dataDxfId="48"/>
    <tableColumn id="5" uniqueName="5" name="Responden_Name" queryTableFieldId="2" dataDxfId="47"/>
    <tableColumn id="6" uniqueName="6" name="Age" queryTableFieldId="3" dataDxfId="46"/>
    <tableColumn id="7" uniqueName="7" name="Education" queryTableFieldId="4" dataDxfId="45"/>
    <tableColumn id="9" uniqueName="9" name="Experience(year)" queryTableFieldId="6" dataDxfId="44"/>
    <tableColumn id="10" uniqueName="10" name="Field_Size(Ha)" queryTableFieldId="7" dataDxfId="43"/>
    <tableColumn id="11" uniqueName="11" name="Job" queryTableFieldId="8" dataDxfId="42"/>
    <tableColumn id="12" uniqueName="12" name="Field_Type" queryTableFieldId="9" dataDxfId="41"/>
    <tableColumn id="14" uniqueName="14" name="Production(Kg)" queryTableFieldId="11" dataDxfId="40"/>
    <tableColumn id="15" uniqueName="15" name="Seed(Kg)" queryTableFieldId="12" dataDxfId="39"/>
    <tableColumn id="16" uniqueName="16" name="Organic (Kg)" queryTableFieldId="13" dataDxfId="38"/>
    <tableColumn id="17" uniqueName="17" name="Urea (Kg)" queryTableFieldId="14" dataDxfId="37"/>
    <tableColumn id="18" uniqueName="18" name="ZA (Kg)" queryTableFieldId="15" dataDxfId="36"/>
    <tableColumn id="19" uniqueName="19" name="Phonska (Kg)" queryTableFieldId="16" dataDxfId="35"/>
    <tableColumn id="24" uniqueName="24" name="Range_Of_Age" queryTableFieldId="21" dataDxfId="34"/>
    <tableColumn id="25" uniqueName="25" name="Range_Of_Experience" queryTableFieldId="22" dataDxfId="33"/>
    <tableColumn id="26" uniqueName="26" name="Seed/Ha" queryTableFieldId="23" dataDxfId="32" dataCellStyle="Comma [0]">
      <calculatedColumnFormula>GARLIC_PRODUCTION[[#This Row],[Seed(Kg)]]/GARLIC_PRODUCTION[[#This Row],[Field_Size(Ha)]]</calculatedColumnFormula>
    </tableColumn>
    <tableColumn id="27" uniqueName="27" name="Organic/Ha" queryTableFieldId="24" dataDxfId="31" dataCellStyle="Comma [0]">
      <calculatedColumnFormula>GARLIC_PRODUCTION[[#This Row],[Organic (Kg)]]/GARLIC_PRODUCTION[[#This Row],[Field_Size(Ha)]]</calculatedColumnFormula>
    </tableColumn>
    <tableColumn id="28" uniqueName="28" name="Urea/Ha" queryTableFieldId="25" dataDxfId="30" dataCellStyle="Comma [0]">
      <calculatedColumnFormula>GARLIC_PRODUCTION[[#This Row],[Urea (Kg)]]/GARLIC_PRODUCTION[[#This Row],[Field_Size(Ha)]]</calculatedColumnFormula>
    </tableColumn>
    <tableColumn id="29" uniqueName="29" name="ZA/Ha" queryTableFieldId="26" dataDxfId="29" dataCellStyle="Comma [0]">
      <calculatedColumnFormula>GARLIC_PRODUCTION[[#This Row],[ZA (Kg)]]/GARLIC_PRODUCTION[[#This Row],[Field_Size(Ha)]]</calculatedColumnFormula>
    </tableColumn>
    <tableColumn id="30" uniqueName="30" name="Phonska/Ha" queryTableFieldId="27" dataDxfId="28" dataCellStyle="Comma [0]">
      <calculatedColumnFormula>GARLIC_PRODUCTION[[#This Row],[Phonska (Kg)]]/GARLIC_PRODUCTION[[#This Row],[Field_Size(Ha)]]</calculatedColumnFormula>
    </tableColumn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GARLIC_PRODUCTION_2" displayName="GARLIC_PRODUCTION_2" ref="A1:Z72" tableType="queryTable" totalsRowShown="0" headerRowDxfId="27" dataDxfId="26">
  <autoFilter ref="A1:Z72"/>
  <tableColumns count="26">
    <tableColumn id="78" uniqueName="78" name="Responden_ID" queryTableFieldId="1" dataDxfId="25"/>
    <tableColumn id="79" uniqueName="79" name="Responden_Name" queryTableFieldId="2" dataDxfId="24"/>
    <tableColumn id="80" uniqueName="80" name="Age" queryTableFieldId="3" dataDxfId="23"/>
    <tableColumn id="81" uniqueName="81" name="Education" queryTableFieldId="4" dataDxfId="22"/>
    <tableColumn id="82" uniqueName="82" name="Experience(year)" queryTableFieldId="5" dataDxfId="21"/>
    <tableColumn id="83" uniqueName="83" name="Field_Size(Ha)" queryTableFieldId="6" dataDxfId="20"/>
    <tableColumn id="84" uniqueName="84" name="Job" queryTableFieldId="7" dataDxfId="19"/>
    <tableColumn id="85" uniqueName="85" name="Field_Type" queryTableFieldId="8" dataDxfId="18"/>
    <tableColumn id="86" uniqueName="86" name="Production(Kg)" queryTableFieldId="9" dataDxfId="17"/>
    <tableColumn id="87" uniqueName="87" name="Seed(Kg)" queryTableFieldId="10" dataDxfId="16"/>
    <tableColumn id="88" uniqueName="88" name="Organic (Kg)" queryTableFieldId="11" dataDxfId="15"/>
    <tableColumn id="89" uniqueName="89" name="Urea (Kg)" queryTableFieldId="12" dataDxfId="14"/>
    <tableColumn id="90" uniqueName="90" name="ZA (Kg)" queryTableFieldId="13" dataDxfId="13"/>
    <tableColumn id="91" uniqueName="91" name="Phonska (Kg)" queryTableFieldId="14" dataDxfId="12"/>
    <tableColumn id="92" uniqueName="92" name="Age_Range" queryTableFieldId="15" dataDxfId="11"/>
    <tableColumn id="93" uniqueName="93" name="Experience_Range" queryTableFieldId="16" dataDxfId="10"/>
    <tableColumn id="94" uniqueName="94" name="Seed/Ha" queryTableFieldId="17" dataDxfId="9"/>
    <tableColumn id="95" uniqueName="95" name="Organic/Ha" queryTableFieldId="18" dataDxfId="8"/>
    <tableColumn id="96" uniqueName="96" name="Urea/Ha" queryTableFieldId="19" dataDxfId="7"/>
    <tableColumn id="97" uniqueName="97" name="ZA/Ha" queryTableFieldId="20" dataDxfId="6"/>
    <tableColumn id="98" uniqueName="98" name="Phonska/Ha" queryTableFieldId="21" dataDxfId="5"/>
    <tableColumn id="99" uniqueName="99" name="Seed_Usage" queryTableFieldId="22" dataDxfId="4"/>
    <tableColumn id="100" uniqueName="100" name="Organic_Usage" queryTableFieldId="23" dataDxfId="3"/>
    <tableColumn id="101" uniqueName="101" name="Phonska_Usage" queryTableFieldId="24" dataDxfId="2"/>
    <tableColumn id="102" uniqueName="102" name="Urea_Usage" queryTableFieldId="25" dataDxfId="1"/>
    <tableColumn id="103" uniqueName="103" name="ZA_Usage" queryTableFieldId="26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L1" zoomScaleNormal="100" workbookViewId="0">
      <selection activeCell="O1" sqref="O1"/>
    </sheetView>
  </sheetViews>
  <sheetFormatPr defaultRowHeight="15" x14ac:dyDescent="0.25"/>
  <cols>
    <col min="1" max="1" width="17" bestFit="1" customWidth="1"/>
    <col min="2" max="2" width="28.140625" bestFit="1" customWidth="1"/>
    <col min="3" max="3" width="8.7109375" bestFit="1" customWidth="1"/>
    <col min="4" max="5" width="21.85546875" bestFit="1" customWidth="1"/>
    <col min="6" max="6" width="15.7109375" customWidth="1"/>
    <col min="7" max="7" width="12.140625" bestFit="1" customWidth="1"/>
    <col min="8" max="8" width="13.28515625" bestFit="1" customWidth="1"/>
    <col min="9" max="9" width="16.5703125" bestFit="1" customWidth="1"/>
    <col min="10" max="10" width="12.7109375" bestFit="1" customWidth="1"/>
    <col min="11" max="11" width="15.85546875" bestFit="1" customWidth="1"/>
    <col min="12" max="12" width="12.140625" bestFit="1" customWidth="1"/>
    <col min="13" max="13" width="9.5703125" bestFit="1" customWidth="1"/>
    <col min="14" max="14" width="16.140625" bestFit="1" customWidth="1"/>
    <col min="15" max="15" width="16.42578125" bestFit="1" customWidth="1"/>
    <col min="16" max="16" width="23" bestFit="1" customWidth="1"/>
    <col min="17" max="17" width="16.7109375" style="4" customWidth="1"/>
    <col min="18" max="18" width="13.5703125" style="4" customWidth="1"/>
    <col min="19" max="19" width="21.85546875" style="4" bestFit="1" customWidth="1"/>
    <col min="20" max="20" width="26.7109375" style="4" bestFit="1" customWidth="1"/>
    <col min="21" max="21" width="21.85546875" style="4" bestFit="1" customWidth="1"/>
    <col min="22" max="22" width="10.140625" bestFit="1" customWidth="1"/>
    <col min="23" max="23" width="12.140625" bestFit="1" customWidth="1"/>
    <col min="24" max="24" width="13.28515625" bestFit="1" customWidth="1"/>
    <col min="25" max="25" width="24.28515625" bestFit="1" customWidth="1"/>
    <col min="26" max="26" width="16.5703125" bestFit="1" customWidth="1"/>
    <col min="27" max="27" width="12.7109375" bestFit="1" customWidth="1"/>
    <col min="28" max="28" width="15.85546875" bestFit="1" customWidth="1"/>
    <col min="29" max="29" width="12.140625" bestFit="1" customWidth="1"/>
    <col min="30" max="30" width="9.5703125" bestFit="1" customWidth="1"/>
    <col min="31" max="31" width="16.140625" bestFit="1" customWidth="1"/>
    <col min="32" max="32" width="12.140625" bestFit="1" customWidth="1"/>
    <col min="33" max="33" width="12.7109375" bestFit="1" customWidth="1"/>
    <col min="34" max="34" width="13.42578125" bestFit="1" customWidth="1"/>
    <col min="35" max="35" width="14" bestFit="1" customWidth="1"/>
  </cols>
  <sheetData>
    <row r="1" spans="1:21" x14ac:dyDescent="0.25">
      <c r="A1" s="2" t="s">
        <v>91</v>
      </c>
      <c r="B1" s="2" t="s">
        <v>92</v>
      </c>
      <c r="C1" s="2" t="s">
        <v>139</v>
      </c>
      <c r="D1" s="2" t="s">
        <v>93</v>
      </c>
      <c r="E1" s="2" t="s">
        <v>140</v>
      </c>
      <c r="F1" s="2" t="s">
        <v>94</v>
      </c>
      <c r="G1" s="2" t="s">
        <v>95</v>
      </c>
      <c r="H1" s="2" t="s">
        <v>96</v>
      </c>
      <c r="I1" s="2" t="s">
        <v>98</v>
      </c>
      <c r="J1" s="2" t="s">
        <v>97</v>
      </c>
      <c r="K1" s="2" t="s">
        <v>99</v>
      </c>
      <c r="L1" s="2" t="s">
        <v>141</v>
      </c>
      <c r="M1" s="2" t="s">
        <v>0</v>
      </c>
      <c r="N1" s="2" t="s">
        <v>142</v>
      </c>
      <c r="O1" s="1" t="s">
        <v>85</v>
      </c>
      <c r="P1" s="1" t="s">
        <v>100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138</v>
      </c>
    </row>
    <row r="2" spans="1:21" x14ac:dyDescent="0.25">
      <c r="A2" s="2">
        <v>1</v>
      </c>
      <c r="B2" s="2" t="s">
        <v>1</v>
      </c>
      <c r="C2" s="2">
        <v>23</v>
      </c>
      <c r="D2" s="2" t="s">
        <v>2</v>
      </c>
      <c r="E2" s="2">
        <v>3</v>
      </c>
      <c r="F2" s="2">
        <v>0.08</v>
      </c>
      <c r="G2" s="2" t="s">
        <v>3</v>
      </c>
      <c r="H2" s="2" t="s">
        <v>4</v>
      </c>
      <c r="I2" s="2">
        <v>800</v>
      </c>
      <c r="J2" s="2">
        <v>75</v>
      </c>
      <c r="K2" s="2">
        <v>600</v>
      </c>
      <c r="L2" s="2">
        <v>10</v>
      </c>
      <c r="M2" s="2">
        <v>15</v>
      </c>
      <c r="N2" s="2">
        <v>10</v>
      </c>
      <c r="O2" s="2" t="s">
        <v>86</v>
      </c>
      <c r="P2" s="2" t="s">
        <v>101</v>
      </c>
      <c r="Q2" s="3">
        <f>GARLIC_PRODUCTION[[#This Row],[Seed(Kg)]]/GARLIC_PRODUCTION[[#This Row],[Field_Size(Ha)]]</f>
        <v>937.5</v>
      </c>
      <c r="R2" s="3">
        <f>GARLIC_PRODUCTION[[#This Row],[Organic (Kg)]]/GARLIC_PRODUCTION[[#This Row],[Field_Size(Ha)]]</f>
        <v>7500</v>
      </c>
      <c r="S2" s="3">
        <f>GARLIC_PRODUCTION[[#This Row],[Urea (Kg)]]/GARLIC_PRODUCTION[[#This Row],[Field_Size(Ha)]]</f>
        <v>125</v>
      </c>
      <c r="T2" s="3">
        <f>GARLIC_PRODUCTION[[#This Row],[ZA (Kg)]]/GARLIC_PRODUCTION[[#This Row],[Field_Size(Ha)]]</f>
        <v>187.5</v>
      </c>
      <c r="U2" s="3">
        <f>GARLIC_PRODUCTION[[#This Row],[Phonska (Kg)]]/GARLIC_PRODUCTION[[#This Row],[Field_Size(Ha)]]</f>
        <v>125</v>
      </c>
    </row>
    <row r="3" spans="1:21" x14ac:dyDescent="0.25">
      <c r="A3" s="2">
        <v>2</v>
      </c>
      <c r="B3" s="2" t="s">
        <v>5</v>
      </c>
      <c r="C3" s="2">
        <v>28</v>
      </c>
      <c r="D3" s="2" t="s">
        <v>6</v>
      </c>
      <c r="E3" s="2">
        <v>8</v>
      </c>
      <c r="F3" s="2">
        <v>2</v>
      </c>
      <c r="G3" s="2" t="s">
        <v>3</v>
      </c>
      <c r="H3" s="2" t="s">
        <v>7</v>
      </c>
      <c r="I3" s="2">
        <v>3000</v>
      </c>
      <c r="J3" s="2">
        <v>500</v>
      </c>
      <c r="K3" s="2">
        <v>5000</v>
      </c>
      <c r="L3" s="2">
        <v>67</v>
      </c>
      <c r="M3" s="2">
        <v>67</v>
      </c>
      <c r="N3" s="2">
        <v>70</v>
      </c>
      <c r="O3" s="2" t="s">
        <v>86</v>
      </c>
      <c r="P3" s="2" t="s">
        <v>102</v>
      </c>
      <c r="Q3" s="3">
        <f>GARLIC_PRODUCTION[[#This Row],[Seed(Kg)]]/GARLIC_PRODUCTION[[#This Row],[Field_Size(Ha)]]</f>
        <v>250</v>
      </c>
      <c r="R3" s="3">
        <f>GARLIC_PRODUCTION[[#This Row],[Organic (Kg)]]/GARLIC_PRODUCTION[[#This Row],[Field_Size(Ha)]]</f>
        <v>2500</v>
      </c>
      <c r="S3" s="3">
        <f>GARLIC_PRODUCTION[[#This Row],[Urea (Kg)]]/GARLIC_PRODUCTION[[#This Row],[Field_Size(Ha)]]</f>
        <v>33.5</v>
      </c>
      <c r="T3" s="3">
        <f>GARLIC_PRODUCTION[[#This Row],[ZA (Kg)]]/GARLIC_PRODUCTION[[#This Row],[Field_Size(Ha)]]</f>
        <v>33.5</v>
      </c>
      <c r="U3" s="3">
        <f>GARLIC_PRODUCTION[[#This Row],[Phonska (Kg)]]/GARLIC_PRODUCTION[[#This Row],[Field_Size(Ha)]]</f>
        <v>35</v>
      </c>
    </row>
    <row r="4" spans="1:21" x14ac:dyDescent="0.25">
      <c r="A4" s="2">
        <v>3</v>
      </c>
      <c r="B4" s="2" t="s">
        <v>8</v>
      </c>
      <c r="C4" s="2">
        <v>25</v>
      </c>
      <c r="D4" s="2" t="s">
        <v>9</v>
      </c>
      <c r="E4" s="2">
        <v>4</v>
      </c>
      <c r="F4" s="2">
        <v>0.12</v>
      </c>
      <c r="G4" s="2" t="s">
        <v>3</v>
      </c>
      <c r="H4" s="2" t="s">
        <v>4</v>
      </c>
      <c r="I4" s="2">
        <v>2000</v>
      </c>
      <c r="J4" s="2">
        <v>150</v>
      </c>
      <c r="K4" s="2">
        <v>500</v>
      </c>
      <c r="L4" s="2">
        <v>50</v>
      </c>
      <c r="M4" s="2">
        <v>50</v>
      </c>
      <c r="N4" s="2">
        <v>50</v>
      </c>
      <c r="O4" s="2" t="s">
        <v>86</v>
      </c>
      <c r="P4" s="2" t="s">
        <v>103</v>
      </c>
      <c r="Q4" s="3">
        <f>GARLIC_PRODUCTION[[#This Row],[Seed(Kg)]]/GARLIC_PRODUCTION[[#This Row],[Field_Size(Ha)]]</f>
        <v>1250</v>
      </c>
      <c r="R4" s="3">
        <f>GARLIC_PRODUCTION[[#This Row],[Organic (Kg)]]/GARLIC_PRODUCTION[[#This Row],[Field_Size(Ha)]]</f>
        <v>4166.666666666667</v>
      </c>
      <c r="S4" s="3">
        <f>GARLIC_PRODUCTION[[#This Row],[Urea (Kg)]]/GARLIC_PRODUCTION[[#This Row],[Field_Size(Ha)]]</f>
        <v>416.66666666666669</v>
      </c>
      <c r="T4" s="3">
        <f>GARLIC_PRODUCTION[[#This Row],[ZA (Kg)]]/GARLIC_PRODUCTION[[#This Row],[Field_Size(Ha)]]</f>
        <v>416.66666666666669</v>
      </c>
      <c r="U4" s="3">
        <f>GARLIC_PRODUCTION[[#This Row],[Phonska (Kg)]]/GARLIC_PRODUCTION[[#This Row],[Field_Size(Ha)]]</f>
        <v>416.66666666666669</v>
      </c>
    </row>
    <row r="5" spans="1:21" x14ac:dyDescent="0.25">
      <c r="A5" s="2">
        <v>4</v>
      </c>
      <c r="B5" s="2" t="s">
        <v>10</v>
      </c>
      <c r="C5" s="2">
        <v>27</v>
      </c>
      <c r="D5" s="2" t="s">
        <v>2</v>
      </c>
      <c r="E5" s="2">
        <v>8</v>
      </c>
      <c r="F5" s="2">
        <v>0.35</v>
      </c>
      <c r="G5" s="2" t="s">
        <v>3</v>
      </c>
      <c r="H5" s="2" t="s">
        <v>4</v>
      </c>
      <c r="I5" s="2">
        <v>3000</v>
      </c>
      <c r="J5" s="2">
        <v>200</v>
      </c>
      <c r="K5" s="2">
        <v>2600</v>
      </c>
      <c r="L5" s="2">
        <v>30</v>
      </c>
      <c r="M5" s="2">
        <v>42</v>
      </c>
      <c r="N5" s="2">
        <v>95</v>
      </c>
      <c r="O5" s="2" t="s">
        <v>86</v>
      </c>
      <c r="P5" s="2" t="s">
        <v>102</v>
      </c>
      <c r="Q5" s="3">
        <f>GARLIC_PRODUCTION[[#This Row],[Seed(Kg)]]/GARLIC_PRODUCTION[[#This Row],[Field_Size(Ha)]]</f>
        <v>571.42857142857144</v>
      </c>
      <c r="R5" s="3">
        <f>GARLIC_PRODUCTION[[#This Row],[Organic (Kg)]]/GARLIC_PRODUCTION[[#This Row],[Field_Size(Ha)]]</f>
        <v>7428.5714285714294</v>
      </c>
      <c r="S5" s="3">
        <f>GARLIC_PRODUCTION[[#This Row],[Urea (Kg)]]/GARLIC_PRODUCTION[[#This Row],[Field_Size(Ha)]]</f>
        <v>85.714285714285722</v>
      </c>
      <c r="T5" s="3">
        <f>GARLIC_PRODUCTION[[#This Row],[ZA (Kg)]]/GARLIC_PRODUCTION[[#This Row],[Field_Size(Ha)]]</f>
        <v>120.00000000000001</v>
      </c>
      <c r="U5" s="3">
        <f>GARLIC_PRODUCTION[[#This Row],[Phonska (Kg)]]/GARLIC_PRODUCTION[[#This Row],[Field_Size(Ha)]]</f>
        <v>271.42857142857144</v>
      </c>
    </row>
    <row r="6" spans="1:21" x14ac:dyDescent="0.25">
      <c r="A6" s="2">
        <v>5</v>
      </c>
      <c r="B6" s="2" t="s">
        <v>11</v>
      </c>
      <c r="C6" s="2">
        <v>29</v>
      </c>
      <c r="D6" s="2" t="s">
        <v>6</v>
      </c>
      <c r="E6" s="2">
        <v>9</v>
      </c>
      <c r="F6" s="2">
        <v>0.5</v>
      </c>
      <c r="G6" s="2" t="s">
        <v>3</v>
      </c>
      <c r="H6" s="2" t="s">
        <v>4</v>
      </c>
      <c r="I6" s="2">
        <v>8000</v>
      </c>
      <c r="J6" s="2">
        <v>500</v>
      </c>
      <c r="K6" s="2">
        <v>800</v>
      </c>
      <c r="L6" s="2">
        <v>250</v>
      </c>
      <c r="M6" s="2">
        <v>100</v>
      </c>
      <c r="N6" s="2">
        <v>300</v>
      </c>
      <c r="O6" s="2" t="s">
        <v>86</v>
      </c>
      <c r="P6" s="2" t="s">
        <v>104</v>
      </c>
      <c r="Q6" s="3">
        <f>GARLIC_PRODUCTION[[#This Row],[Seed(Kg)]]/GARLIC_PRODUCTION[[#This Row],[Field_Size(Ha)]]</f>
        <v>1000</v>
      </c>
      <c r="R6" s="3">
        <f>GARLIC_PRODUCTION[[#This Row],[Organic (Kg)]]/GARLIC_PRODUCTION[[#This Row],[Field_Size(Ha)]]</f>
        <v>1600</v>
      </c>
      <c r="S6" s="3">
        <f>GARLIC_PRODUCTION[[#This Row],[Urea (Kg)]]/GARLIC_PRODUCTION[[#This Row],[Field_Size(Ha)]]</f>
        <v>500</v>
      </c>
      <c r="T6" s="3">
        <f>GARLIC_PRODUCTION[[#This Row],[ZA (Kg)]]/GARLIC_PRODUCTION[[#This Row],[Field_Size(Ha)]]</f>
        <v>200</v>
      </c>
      <c r="U6" s="3">
        <f>GARLIC_PRODUCTION[[#This Row],[Phonska (Kg)]]/GARLIC_PRODUCTION[[#This Row],[Field_Size(Ha)]]</f>
        <v>600</v>
      </c>
    </row>
    <row r="7" spans="1:21" x14ac:dyDescent="0.25">
      <c r="A7" s="2">
        <v>6</v>
      </c>
      <c r="B7" s="2" t="s">
        <v>12</v>
      </c>
      <c r="C7" s="2">
        <v>38</v>
      </c>
      <c r="D7" s="2" t="s">
        <v>13</v>
      </c>
      <c r="E7" s="2">
        <v>25</v>
      </c>
      <c r="F7" s="2">
        <v>0.3</v>
      </c>
      <c r="G7" s="2" t="s">
        <v>3</v>
      </c>
      <c r="H7" s="2" t="s">
        <v>4</v>
      </c>
      <c r="I7" s="2">
        <v>3000</v>
      </c>
      <c r="J7" s="2">
        <v>200</v>
      </c>
      <c r="K7" s="2">
        <v>600</v>
      </c>
      <c r="L7" s="2">
        <v>60</v>
      </c>
      <c r="M7" s="2">
        <v>60</v>
      </c>
      <c r="N7" s="2">
        <v>70</v>
      </c>
      <c r="O7" s="2" t="s">
        <v>87</v>
      </c>
      <c r="P7" s="2" t="s">
        <v>105</v>
      </c>
      <c r="Q7" s="3">
        <f>GARLIC_PRODUCTION[[#This Row],[Seed(Kg)]]/GARLIC_PRODUCTION[[#This Row],[Field_Size(Ha)]]</f>
        <v>666.66666666666674</v>
      </c>
      <c r="R7" s="3">
        <f>GARLIC_PRODUCTION[[#This Row],[Organic (Kg)]]/GARLIC_PRODUCTION[[#This Row],[Field_Size(Ha)]]</f>
        <v>2000</v>
      </c>
      <c r="S7" s="3">
        <f>GARLIC_PRODUCTION[[#This Row],[Urea (Kg)]]/GARLIC_PRODUCTION[[#This Row],[Field_Size(Ha)]]</f>
        <v>200</v>
      </c>
      <c r="T7" s="3">
        <f>GARLIC_PRODUCTION[[#This Row],[ZA (Kg)]]/GARLIC_PRODUCTION[[#This Row],[Field_Size(Ha)]]</f>
        <v>200</v>
      </c>
      <c r="U7" s="3">
        <f>GARLIC_PRODUCTION[[#This Row],[Phonska (Kg)]]/GARLIC_PRODUCTION[[#This Row],[Field_Size(Ha)]]</f>
        <v>233.33333333333334</v>
      </c>
    </row>
    <row r="8" spans="1:21" x14ac:dyDescent="0.25">
      <c r="A8" s="2">
        <v>7</v>
      </c>
      <c r="B8" s="2" t="s">
        <v>14</v>
      </c>
      <c r="C8" s="2">
        <v>46</v>
      </c>
      <c r="D8" s="2" t="s">
        <v>13</v>
      </c>
      <c r="E8" s="2">
        <v>20</v>
      </c>
      <c r="F8" s="2">
        <v>0.08</v>
      </c>
      <c r="G8" s="2" t="s">
        <v>3</v>
      </c>
      <c r="H8" s="2" t="s">
        <v>4</v>
      </c>
      <c r="I8" s="2">
        <v>1200</v>
      </c>
      <c r="J8" s="2">
        <v>75</v>
      </c>
      <c r="K8" s="2">
        <v>475</v>
      </c>
      <c r="L8" s="2">
        <v>60</v>
      </c>
      <c r="M8" s="2">
        <v>25</v>
      </c>
      <c r="N8" s="2">
        <v>20</v>
      </c>
      <c r="O8" s="2" t="s">
        <v>88</v>
      </c>
      <c r="P8" s="2" t="s">
        <v>106</v>
      </c>
      <c r="Q8" s="3">
        <f>GARLIC_PRODUCTION[[#This Row],[Seed(Kg)]]/GARLIC_PRODUCTION[[#This Row],[Field_Size(Ha)]]</f>
        <v>937.5</v>
      </c>
      <c r="R8" s="3">
        <f>GARLIC_PRODUCTION[[#This Row],[Organic (Kg)]]/GARLIC_PRODUCTION[[#This Row],[Field_Size(Ha)]]</f>
        <v>5937.5</v>
      </c>
      <c r="S8" s="3">
        <f>GARLIC_PRODUCTION[[#This Row],[Urea (Kg)]]/GARLIC_PRODUCTION[[#This Row],[Field_Size(Ha)]]</f>
        <v>750</v>
      </c>
      <c r="T8" s="3">
        <f>GARLIC_PRODUCTION[[#This Row],[ZA (Kg)]]/GARLIC_PRODUCTION[[#This Row],[Field_Size(Ha)]]</f>
        <v>312.5</v>
      </c>
      <c r="U8" s="3">
        <f>GARLIC_PRODUCTION[[#This Row],[Phonska (Kg)]]/GARLIC_PRODUCTION[[#This Row],[Field_Size(Ha)]]</f>
        <v>250</v>
      </c>
    </row>
    <row r="9" spans="1:21" x14ac:dyDescent="0.25">
      <c r="A9" s="2">
        <v>8</v>
      </c>
      <c r="B9" s="2" t="s">
        <v>15</v>
      </c>
      <c r="C9" s="2">
        <v>30</v>
      </c>
      <c r="D9" s="2" t="s">
        <v>13</v>
      </c>
      <c r="E9" s="2">
        <v>15</v>
      </c>
      <c r="F9" s="2">
        <v>0.1</v>
      </c>
      <c r="G9" s="2" t="s">
        <v>3</v>
      </c>
      <c r="H9" s="2" t="s">
        <v>4</v>
      </c>
      <c r="I9" s="2">
        <v>800</v>
      </c>
      <c r="J9" s="2">
        <v>100</v>
      </c>
      <c r="K9" s="2">
        <v>150</v>
      </c>
      <c r="L9" s="2">
        <v>150</v>
      </c>
      <c r="M9" s="2">
        <v>150</v>
      </c>
      <c r="N9" s="2">
        <v>30</v>
      </c>
      <c r="O9" s="2" t="s">
        <v>87</v>
      </c>
      <c r="P9" s="2" t="s">
        <v>107</v>
      </c>
      <c r="Q9" s="3">
        <f>GARLIC_PRODUCTION[[#This Row],[Seed(Kg)]]/GARLIC_PRODUCTION[[#This Row],[Field_Size(Ha)]]</f>
        <v>1000</v>
      </c>
      <c r="R9" s="3">
        <f>GARLIC_PRODUCTION[[#This Row],[Organic (Kg)]]/GARLIC_PRODUCTION[[#This Row],[Field_Size(Ha)]]</f>
        <v>1500</v>
      </c>
      <c r="S9" s="3">
        <f>GARLIC_PRODUCTION[[#This Row],[Urea (Kg)]]/GARLIC_PRODUCTION[[#This Row],[Field_Size(Ha)]]</f>
        <v>1500</v>
      </c>
      <c r="T9" s="3">
        <f>GARLIC_PRODUCTION[[#This Row],[ZA (Kg)]]/GARLIC_PRODUCTION[[#This Row],[Field_Size(Ha)]]</f>
        <v>1500</v>
      </c>
      <c r="U9" s="3">
        <f>GARLIC_PRODUCTION[[#This Row],[Phonska (Kg)]]/GARLIC_PRODUCTION[[#This Row],[Field_Size(Ha)]]</f>
        <v>300</v>
      </c>
    </row>
    <row r="10" spans="1:21" x14ac:dyDescent="0.25">
      <c r="A10" s="2">
        <v>9</v>
      </c>
      <c r="B10" s="2" t="s">
        <v>16</v>
      </c>
      <c r="C10" s="2">
        <v>45</v>
      </c>
      <c r="D10" s="2" t="s">
        <v>6</v>
      </c>
      <c r="E10" s="2">
        <v>35</v>
      </c>
      <c r="F10" s="2">
        <v>0.3</v>
      </c>
      <c r="G10" s="2" t="s">
        <v>3</v>
      </c>
      <c r="H10" s="2" t="s">
        <v>4</v>
      </c>
      <c r="I10" s="2">
        <v>2000</v>
      </c>
      <c r="J10" s="2">
        <v>250</v>
      </c>
      <c r="K10" s="2">
        <v>400</v>
      </c>
      <c r="L10" s="2">
        <v>60</v>
      </c>
      <c r="M10" s="2">
        <v>60</v>
      </c>
      <c r="N10" s="2">
        <v>50</v>
      </c>
      <c r="O10" s="2" t="s">
        <v>88</v>
      </c>
      <c r="P10" s="2" t="s">
        <v>108</v>
      </c>
      <c r="Q10" s="3">
        <f>GARLIC_PRODUCTION[[#This Row],[Seed(Kg)]]/GARLIC_PRODUCTION[[#This Row],[Field_Size(Ha)]]</f>
        <v>833.33333333333337</v>
      </c>
      <c r="R10" s="3">
        <f>GARLIC_PRODUCTION[[#This Row],[Organic (Kg)]]/GARLIC_PRODUCTION[[#This Row],[Field_Size(Ha)]]</f>
        <v>1333.3333333333335</v>
      </c>
      <c r="S10" s="3">
        <f>GARLIC_PRODUCTION[[#This Row],[Urea (Kg)]]/GARLIC_PRODUCTION[[#This Row],[Field_Size(Ha)]]</f>
        <v>200</v>
      </c>
      <c r="T10" s="3">
        <f>GARLIC_PRODUCTION[[#This Row],[ZA (Kg)]]/GARLIC_PRODUCTION[[#This Row],[Field_Size(Ha)]]</f>
        <v>200</v>
      </c>
      <c r="U10" s="3">
        <f>GARLIC_PRODUCTION[[#This Row],[Phonska (Kg)]]/GARLIC_PRODUCTION[[#This Row],[Field_Size(Ha)]]</f>
        <v>166.66666666666669</v>
      </c>
    </row>
    <row r="11" spans="1:21" x14ac:dyDescent="0.25">
      <c r="A11" s="2">
        <v>10</v>
      </c>
      <c r="B11" s="2" t="s">
        <v>17</v>
      </c>
      <c r="C11" s="2">
        <v>40</v>
      </c>
      <c r="D11" s="2" t="s">
        <v>6</v>
      </c>
      <c r="E11" s="2">
        <v>30</v>
      </c>
      <c r="F11" s="2">
        <v>0.1</v>
      </c>
      <c r="G11" s="2" t="s">
        <v>3</v>
      </c>
      <c r="H11" s="2" t="s">
        <v>4</v>
      </c>
      <c r="I11" s="2">
        <v>1600</v>
      </c>
      <c r="J11" s="2">
        <v>100</v>
      </c>
      <c r="K11" s="2">
        <v>800</v>
      </c>
      <c r="L11" s="2">
        <v>50</v>
      </c>
      <c r="M11" s="2">
        <v>50</v>
      </c>
      <c r="N11" s="2">
        <v>60</v>
      </c>
      <c r="O11" s="2" t="s">
        <v>88</v>
      </c>
      <c r="P11" s="2" t="s">
        <v>109</v>
      </c>
      <c r="Q11" s="3">
        <f>GARLIC_PRODUCTION[[#This Row],[Seed(Kg)]]/GARLIC_PRODUCTION[[#This Row],[Field_Size(Ha)]]</f>
        <v>1000</v>
      </c>
      <c r="R11" s="3">
        <f>GARLIC_PRODUCTION[[#This Row],[Organic (Kg)]]/GARLIC_PRODUCTION[[#This Row],[Field_Size(Ha)]]</f>
        <v>8000</v>
      </c>
      <c r="S11" s="3">
        <f>GARLIC_PRODUCTION[[#This Row],[Urea (Kg)]]/GARLIC_PRODUCTION[[#This Row],[Field_Size(Ha)]]</f>
        <v>500</v>
      </c>
      <c r="T11" s="3">
        <f>GARLIC_PRODUCTION[[#This Row],[ZA (Kg)]]/GARLIC_PRODUCTION[[#This Row],[Field_Size(Ha)]]</f>
        <v>500</v>
      </c>
      <c r="U11" s="3">
        <f>GARLIC_PRODUCTION[[#This Row],[Phonska (Kg)]]/GARLIC_PRODUCTION[[#This Row],[Field_Size(Ha)]]</f>
        <v>600</v>
      </c>
    </row>
    <row r="12" spans="1:21" x14ac:dyDescent="0.25">
      <c r="A12" s="2">
        <v>11</v>
      </c>
      <c r="B12" s="2" t="s">
        <v>18</v>
      </c>
      <c r="C12" s="2">
        <v>55</v>
      </c>
      <c r="D12" s="2" t="s">
        <v>6</v>
      </c>
      <c r="E12" s="2">
        <v>40</v>
      </c>
      <c r="F12" s="2">
        <v>0.18</v>
      </c>
      <c r="G12" s="2" t="s">
        <v>3</v>
      </c>
      <c r="H12" s="2" t="s">
        <v>4</v>
      </c>
      <c r="I12" s="2">
        <v>3000</v>
      </c>
      <c r="J12" s="2">
        <v>300</v>
      </c>
      <c r="K12" s="2">
        <v>450</v>
      </c>
      <c r="L12" s="2">
        <v>50</v>
      </c>
      <c r="M12" s="2">
        <v>50</v>
      </c>
      <c r="N12" s="2">
        <v>60</v>
      </c>
      <c r="O12" s="2" t="s">
        <v>89</v>
      </c>
      <c r="P12" s="2" t="s">
        <v>110</v>
      </c>
      <c r="Q12" s="3">
        <f>GARLIC_PRODUCTION[[#This Row],[Seed(Kg)]]/GARLIC_PRODUCTION[[#This Row],[Field_Size(Ha)]]</f>
        <v>1666.6666666666667</v>
      </c>
      <c r="R12" s="3">
        <f>GARLIC_PRODUCTION[[#This Row],[Organic (Kg)]]/GARLIC_PRODUCTION[[#This Row],[Field_Size(Ha)]]</f>
        <v>2500</v>
      </c>
      <c r="S12" s="3">
        <f>GARLIC_PRODUCTION[[#This Row],[Urea (Kg)]]/GARLIC_PRODUCTION[[#This Row],[Field_Size(Ha)]]</f>
        <v>277.77777777777777</v>
      </c>
      <c r="T12" s="3">
        <f>GARLIC_PRODUCTION[[#This Row],[ZA (Kg)]]/GARLIC_PRODUCTION[[#This Row],[Field_Size(Ha)]]</f>
        <v>277.77777777777777</v>
      </c>
      <c r="U12" s="3">
        <f>GARLIC_PRODUCTION[[#This Row],[Phonska (Kg)]]/GARLIC_PRODUCTION[[#This Row],[Field_Size(Ha)]]</f>
        <v>333.33333333333337</v>
      </c>
    </row>
    <row r="13" spans="1:21" x14ac:dyDescent="0.25">
      <c r="A13" s="2">
        <v>12</v>
      </c>
      <c r="B13" s="2" t="s">
        <v>19</v>
      </c>
      <c r="C13" s="2">
        <v>42</v>
      </c>
      <c r="D13" s="2" t="s">
        <v>13</v>
      </c>
      <c r="E13" s="2">
        <v>30</v>
      </c>
      <c r="F13" s="2">
        <v>0.25</v>
      </c>
      <c r="G13" s="2" t="s">
        <v>3</v>
      </c>
      <c r="H13" s="2" t="s">
        <v>4</v>
      </c>
      <c r="I13" s="2">
        <v>3000</v>
      </c>
      <c r="J13" s="2">
        <v>350</v>
      </c>
      <c r="K13" s="2">
        <v>1000</v>
      </c>
      <c r="L13" s="2">
        <v>30</v>
      </c>
      <c r="M13" s="2">
        <v>50</v>
      </c>
      <c r="N13" s="2">
        <v>80</v>
      </c>
      <c r="O13" s="2" t="s">
        <v>88</v>
      </c>
      <c r="P13" s="2" t="s">
        <v>109</v>
      </c>
      <c r="Q13" s="3">
        <f>GARLIC_PRODUCTION[[#This Row],[Seed(Kg)]]/GARLIC_PRODUCTION[[#This Row],[Field_Size(Ha)]]</f>
        <v>1400</v>
      </c>
      <c r="R13" s="3">
        <f>GARLIC_PRODUCTION[[#This Row],[Organic (Kg)]]/GARLIC_PRODUCTION[[#This Row],[Field_Size(Ha)]]</f>
        <v>4000</v>
      </c>
      <c r="S13" s="3">
        <f>GARLIC_PRODUCTION[[#This Row],[Urea (Kg)]]/GARLIC_PRODUCTION[[#This Row],[Field_Size(Ha)]]</f>
        <v>120</v>
      </c>
      <c r="T13" s="3">
        <f>GARLIC_PRODUCTION[[#This Row],[ZA (Kg)]]/GARLIC_PRODUCTION[[#This Row],[Field_Size(Ha)]]</f>
        <v>200</v>
      </c>
      <c r="U13" s="3">
        <f>GARLIC_PRODUCTION[[#This Row],[Phonska (Kg)]]/GARLIC_PRODUCTION[[#This Row],[Field_Size(Ha)]]</f>
        <v>320</v>
      </c>
    </row>
    <row r="14" spans="1:21" x14ac:dyDescent="0.25">
      <c r="A14" s="2">
        <v>13</v>
      </c>
      <c r="B14" s="2" t="s">
        <v>20</v>
      </c>
      <c r="C14" s="2">
        <v>35</v>
      </c>
      <c r="D14" s="2" t="s">
        <v>6</v>
      </c>
      <c r="E14" s="2">
        <v>20</v>
      </c>
      <c r="F14" s="2">
        <v>0.35</v>
      </c>
      <c r="G14" s="2" t="s">
        <v>3</v>
      </c>
      <c r="H14" s="2" t="s">
        <v>4</v>
      </c>
      <c r="I14" s="2">
        <v>3000</v>
      </c>
      <c r="J14" s="2">
        <v>350</v>
      </c>
      <c r="K14" s="2">
        <v>2000</v>
      </c>
      <c r="L14" s="2">
        <v>250</v>
      </c>
      <c r="M14" s="2">
        <v>400</v>
      </c>
      <c r="N14" s="2">
        <v>100</v>
      </c>
      <c r="O14" s="2" t="s">
        <v>87</v>
      </c>
      <c r="P14" s="2" t="s">
        <v>106</v>
      </c>
      <c r="Q14" s="3">
        <f>GARLIC_PRODUCTION[[#This Row],[Seed(Kg)]]/GARLIC_PRODUCTION[[#This Row],[Field_Size(Ha)]]</f>
        <v>1000.0000000000001</v>
      </c>
      <c r="R14" s="3">
        <f>GARLIC_PRODUCTION[[#This Row],[Organic (Kg)]]/GARLIC_PRODUCTION[[#This Row],[Field_Size(Ha)]]</f>
        <v>5714.2857142857147</v>
      </c>
      <c r="S14" s="3">
        <f>GARLIC_PRODUCTION[[#This Row],[Urea (Kg)]]/GARLIC_PRODUCTION[[#This Row],[Field_Size(Ha)]]</f>
        <v>714.28571428571433</v>
      </c>
      <c r="T14" s="3">
        <f>GARLIC_PRODUCTION[[#This Row],[ZA (Kg)]]/GARLIC_PRODUCTION[[#This Row],[Field_Size(Ha)]]</f>
        <v>1142.8571428571429</v>
      </c>
      <c r="U14" s="3">
        <f>GARLIC_PRODUCTION[[#This Row],[Phonska (Kg)]]/GARLIC_PRODUCTION[[#This Row],[Field_Size(Ha)]]</f>
        <v>285.71428571428572</v>
      </c>
    </row>
    <row r="15" spans="1:21" x14ac:dyDescent="0.25">
      <c r="A15" s="2">
        <v>14</v>
      </c>
      <c r="B15" s="2" t="s">
        <v>21</v>
      </c>
      <c r="C15" s="2">
        <v>47</v>
      </c>
      <c r="D15" s="2" t="s">
        <v>22</v>
      </c>
      <c r="E15" s="2">
        <v>33</v>
      </c>
      <c r="F15" s="2">
        <v>0.3</v>
      </c>
      <c r="G15" s="2" t="s">
        <v>3</v>
      </c>
      <c r="H15" s="2" t="s">
        <v>4</v>
      </c>
      <c r="I15" s="2">
        <v>2500</v>
      </c>
      <c r="J15" s="2">
        <v>200</v>
      </c>
      <c r="K15" s="2">
        <v>2000</v>
      </c>
      <c r="L15" s="2">
        <v>50</v>
      </c>
      <c r="M15" s="2">
        <v>50</v>
      </c>
      <c r="N15" s="2">
        <v>120</v>
      </c>
      <c r="O15" s="2" t="s">
        <v>88</v>
      </c>
      <c r="P15" s="2" t="s">
        <v>111</v>
      </c>
      <c r="Q15" s="3">
        <f>GARLIC_PRODUCTION[[#This Row],[Seed(Kg)]]/GARLIC_PRODUCTION[[#This Row],[Field_Size(Ha)]]</f>
        <v>666.66666666666674</v>
      </c>
      <c r="R15" s="3">
        <f>GARLIC_PRODUCTION[[#This Row],[Organic (Kg)]]/GARLIC_PRODUCTION[[#This Row],[Field_Size(Ha)]]</f>
        <v>6666.666666666667</v>
      </c>
      <c r="S15" s="3">
        <f>GARLIC_PRODUCTION[[#This Row],[Urea (Kg)]]/GARLIC_PRODUCTION[[#This Row],[Field_Size(Ha)]]</f>
        <v>166.66666666666669</v>
      </c>
      <c r="T15" s="3">
        <f>GARLIC_PRODUCTION[[#This Row],[ZA (Kg)]]/GARLIC_PRODUCTION[[#This Row],[Field_Size(Ha)]]</f>
        <v>166.66666666666669</v>
      </c>
      <c r="U15" s="3">
        <f>GARLIC_PRODUCTION[[#This Row],[Phonska (Kg)]]/GARLIC_PRODUCTION[[#This Row],[Field_Size(Ha)]]</f>
        <v>400</v>
      </c>
    </row>
    <row r="16" spans="1:21" x14ac:dyDescent="0.25">
      <c r="A16" s="2">
        <v>15</v>
      </c>
      <c r="B16" s="2" t="s">
        <v>23</v>
      </c>
      <c r="C16" s="2">
        <v>55</v>
      </c>
      <c r="D16" s="2" t="s">
        <v>22</v>
      </c>
      <c r="E16" s="2">
        <v>38</v>
      </c>
      <c r="F16" s="2">
        <v>0.6</v>
      </c>
      <c r="G16" s="2" t="s">
        <v>3</v>
      </c>
      <c r="H16" s="2" t="s">
        <v>4</v>
      </c>
      <c r="I16" s="2">
        <v>8400</v>
      </c>
      <c r="J16" s="2">
        <v>700</v>
      </c>
      <c r="K16" s="2">
        <v>2400</v>
      </c>
      <c r="L16" s="2">
        <v>100</v>
      </c>
      <c r="M16" s="2">
        <v>200</v>
      </c>
      <c r="N16" s="2">
        <v>200</v>
      </c>
      <c r="O16" s="2" t="s">
        <v>89</v>
      </c>
      <c r="P16" s="2" t="s">
        <v>112</v>
      </c>
      <c r="Q16" s="3">
        <f>GARLIC_PRODUCTION[[#This Row],[Seed(Kg)]]/GARLIC_PRODUCTION[[#This Row],[Field_Size(Ha)]]</f>
        <v>1166.6666666666667</v>
      </c>
      <c r="R16" s="3">
        <f>GARLIC_PRODUCTION[[#This Row],[Organic (Kg)]]/GARLIC_PRODUCTION[[#This Row],[Field_Size(Ha)]]</f>
        <v>4000</v>
      </c>
      <c r="S16" s="3">
        <f>GARLIC_PRODUCTION[[#This Row],[Urea (Kg)]]/GARLIC_PRODUCTION[[#This Row],[Field_Size(Ha)]]</f>
        <v>166.66666666666669</v>
      </c>
      <c r="T16" s="3">
        <f>GARLIC_PRODUCTION[[#This Row],[ZA (Kg)]]/GARLIC_PRODUCTION[[#This Row],[Field_Size(Ha)]]</f>
        <v>333.33333333333337</v>
      </c>
      <c r="U16" s="3">
        <f>GARLIC_PRODUCTION[[#This Row],[Phonska (Kg)]]/GARLIC_PRODUCTION[[#This Row],[Field_Size(Ha)]]</f>
        <v>333.33333333333337</v>
      </c>
    </row>
    <row r="17" spans="1:21" x14ac:dyDescent="0.25">
      <c r="A17" s="2">
        <v>16</v>
      </c>
      <c r="B17" s="2" t="s">
        <v>24</v>
      </c>
      <c r="C17" s="2">
        <v>42</v>
      </c>
      <c r="D17" s="2" t="s">
        <v>6</v>
      </c>
      <c r="E17" s="2">
        <v>27</v>
      </c>
      <c r="F17" s="2">
        <v>0.2</v>
      </c>
      <c r="G17" s="2" t="s">
        <v>3</v>
      </c>
      <c r="H17" s="2" t="s">
        <v>4</v>
      </c>
      <c r="I17" s="2">
        <v>3000</v>
      </c>
      <c r="J17" s="2">
        <v>250</v>
      </c>
      <c r="K17" s="2">
        <v>1000</v>
      </c>
      <c r="L17" s="2">
        <v>50</v>
      </c>
      <c r="M17" s="2">
        <v>100</v>
      </c>
      <c r="N17" s="2">
        <v>100</v>
      </c>
      <c r="O17" s="2" t="s">
        <v>88</v>
      </c>
      <c r="P17" s="2" t="s">
        <v>113</v>
      </c>
      <c r="Q17" s="3">
        <f>GARLIC_PRODUCTION[[#This Row],[Seed(Kg)]]/GARLIC_PRODUCTION[[#This Row],[Field_Size(Ha)]]</f>
        <v>1250</v>
      </c>
      <c r="R17" s="3">
        <f>GARLIC_PRODUCTION[[#This Row],[Organic (Kg)]]/GARLIC_PRODUCTION[[#This Row],[Field_Size(Ha)]]</f>
        <v>5000</v>
      </c>
      <c r="S17" s="3">
        <f>GARLIC_PRODUCTION[[#This Row],[Urea (Kg)]]/GARLIC_PRODUCTION[[#This Row],[Field_Size(Ha)]]</f>
        <v>250</v>
      </c>
      <c r="T17" s="3">
        <f>GARLIC_PRODUCTION[[#This Row],[ZA (Kg)]]/GARLIC_PRODUCTION[[#This Row],[Field_Size(Ha)]]</f>
        <v>500</v>
      </c>
      <c r="U17" s="3">
        <f>GARLIC_PRODUCTION[[#This Row],[Phonska (Kg)]]/GARLIC_PRODUCTION[[#This Row],[Field_Size(Ha)]]</f>
        <v>500</v>
      </c>
    </row>
    <row r="18" spans="1:21" x14ac:dyDescent="0.25">
      <c r="A18" s="2">
        <v>17</v>
      </c>
      <c r="B18" s="2" t="s">
        <v>25</v>
      </c>
      <c r="C18" s="2">
        <v>27</v>
      </c>
      <c r="D18" s="2" t="s">
        <v>6</v>
      </c>
      <c r="E18" s="2">
        <v>12</v>
      </c>
      <c r="F18" s="2">
        <v>0.09</v>
      </c>
      <c r="G18" s="2" t="s">
        <v>3</v>
      </c>
      <c r="H18" s="2" t="s">
        <v>4</v>
      </c>
      <c r="I18" s="2">
        <v>1400</v>
      </c>
      <c r="J18" s="2">
        <v>150</v>
      </c>
      <c r="K18" s="2">
        <v>180</v>
      </c>
      <c r="L18" s="2">
        <v>50</v>
      </c>
      <c r="M18" s="2">
        <v>50</v>
      </c>
      <c r="N18" s="2">
        <v>30</v>
      </c>
      <c r="O18" s="2" t="s">
        <v>86</v>
      </c>
      <c r="P18" s="2" t="s">
        <v>114</v>
      </c>
      <c r="Q18" s="3">
        <f>GARLIC_PRODUCTION[[#This Row],[Seed(Kg)]]/GARLIC_PRODUCTION[[#This Row],[Field_Size(Ha)]]</f>
        <v>1666.6666666666667</v>
      </c>
      <c r="R18" s="3">
        <f>GARLIC_PRODUCTION[[#This Row],[Organic (Kg)]]/GARLIC_PRODUCTION[[#This Row],[Field_Size(Ha)]]</f>
        <v>2000</v>
      </c>
      <c r="S18" s="3">
        <f>GARLIC_PRODUCTION[[#This Row],[Urea (Kg)]]/GARLIC_PRODUCTION[[#This Row],[Field_Size(Ha)]]</f>
        <v>555.55555555555554</v>
      </c>
      <c r="T18" s="3">
        <f>GARLIC_PRODUCTION[[#This Row],[ZA (Kg)]]/GARLIC_PRODUCTION[[#This Row],[Field_Size(Ha)]]</f>
        <v>555.55555555555554</v>
      </c>
      <c r="U18" s="3">
        <f>GARLIC_PRODUCTION[[#This Row],[Phonska (Kg)]]/GARLIC_PRODUCTION[[#This Row],[Field_Size(Ha)]]</f>
        <v>333.33333333333337</v>
      </c>
    </row>
    <row r="19" spans="1:21" x14ac:dyDescent="0.25">
      <c r="A19" s="2">
        <v>18</v>
      </c>
      <c r="B19" s="2" t="s">
        <v>26</v>
      </c>
      <c r="C19" s="2">
        <v>55</v>
      </c>
      <c r="D19" s="2" t="s">
        <v>27</v>
      </c>
      <c r="E19" s="2">
        <v>43</v>
      </c>
      <c r="F19" s="2">
        <v>0.2</v>
      </c>
      <c r="G19" s="2" t="s">
        <v>28</v>
      </c>
      <c r="H19" s="2" t="s">
        <v>4</v>
      </c>
      <c r="I19" s="2">
        <v>3000</v>
      </c>
      <c r="J19" s="2">
        <v>250</v>
      </c>
      <c r="K19" s="2">
        <v>1600</v>
      </c>
      <c r="L19" s="2">
        <v>50</v>
      </c>
      <c r="M19" s="2">
        <v>25</v>
      </c>
      <c r="N19" s="2">
        <v>150</v>
      </c>
      <c r="O19" s="2" t="s">
        <v>89</v>
      </c>
      <c r="P19" s="2" t="s">
        <v>115</v>
      </c>
      <c r="Q19" s="3">
        <f>GARLIC_PRODUCTION[[#This Row],[Seed(Kg)]]/GARLIC_PRODUCTION[[#This Row],[Field_Size(Ha)]]</f>
        <v>1250</v>
      </c>
      <c r="R19" s="3">
        <f>GARLIC_PRODUCTION[[#This Row],[Organic (Kg)]]/GARLIC_PRODUCTION[[#This Row],[Field_Size(Ha)]]</f>
        <v>8000</v>
      </c>
      <c r="S19" s="3">
        <f>GARLIC_PRODUCTION[[#This Row],[Urea (Kg)]]/GARLIC_PRODUCTION[[#This Row],[Field_Size(Ha)]]</f>
        <v>250</v>
      </c>
      <c r="T19" s="3">
        <f>GARLIC_PRODUCTION[[#This Row],[ZA (Kg)]]/GARLIC_PRODUCTION[[#This Row],[Field_Size(Ha)]]</f>
        <v>125</v>
      </c>
      <c r="U19" s="3">
        <f>GARLIC_PRODUCTION[[#This Row],[Phonska (Kg)]]/GARLIC_PRODUCTION[[#This Row],[Field_Size(Ha)]]</f>
        <v>750</v>
      </c>
    </row>
    <row r="20" spans="1:21" x14ac:dyDescent="0.25">
      <c r="A20" s="2">
        <v>19</v>
      </c>
      <c r="B20" s="2" t="s">
        <v>29</v>
      </c>
      <c r="C20" s="2">
        <v>53</v>
      </c>
      <c r="D20" s="2" t="s">
        <v>22</v>
      </c>
      <c r="E20" s="2">
        <v>40</v>
      </c>
      <c r="F20" s="2">
        <v>0.1</v>
      </c>
      <c r="G20" s="2" t="s">
        <v>3</v>
      </c>
      <c r="H20" s="2" t="s">
        <v>4</v>
      </c>
      <c r="I20" s="2">
        <v>2000</v>
      </c>
      <c r="J20" s="2">
        <v>150</v>
      </c>
      <c r="K20" s="2">
        <v>500</v>
      </c>
      <c r="L20" s="2">
        <v>50</v>
      </c>
      <c r="M20" s="2">
        <v>50</v>
      </c>
      <c r="N20" s="2">
        <v>50</v>
      </c>
      <c r="O20" s="2" t="s">
        <v>89</v>
      </c>
      <c r="P20" s="2" t="s">
        <v>110</v>
      </c>
      <c r="Q20" s="3">
        <f>GARLIC_PRODUCTION[[#This Row],[Seed(Kg)]]/GARLIC_PRODUCTION[[#This Row],[Field_Size(Ha)]]</f>
        <v>1500</v>
      </c>
      <c r="R20" s="3">
        <f>GARLIC_PRODUCTION[[#This Row],[Organic (Kg)]]/GARLIC_PRODUCTION[[#This Row],[Field_Size(Ha)]]</f>
        <v>5000</v>
      </c>
      <c r="S20" s="3">
        <f>GARLIC_PRODUCTION[[#This Row],[Urea (Kg)]]/GARLIC_PRODUCTION[[#This Row],[Field_Size(Ha)]]</f>
        <v>500</v>
      </c>
      <c r="T20" s="3">
        <f>GARLIC_PRODUCTION[[#This Row],[ZA (Kg)]]/GARLIC_PRODUCTION[[#This Row],[Field_Size(Ha)]]</f>
        <v>500</v>
      </c>
      <c r="U20" s="3">
        <f>GARLIC_PRODUCTION[[#This Row],[Phonska (Kg)]]/GARLIC_PRODUCTION[[#This Row],[Field_Size(Ha)]]</f>
        <v>500</v>
      </c>
    </row>
    <row r="21" spans="1:21" x14ac:dyDescent="0.25">
      <c r="A21" s="2">
        <v>20</v>
      </c>
      <c r="B21" s="2" t="s">
        <v>30</v>
      </c>
      <c r="C21" s="2">
        <v>36</v>
      </c>
      <c r="D21" s="2" t="s">
        <v>9</v>
      </c>
      <c r="E21" s="2">
        <v>10</v>
      </c>
      <c r="F21" s="2">
        <v>0.15</v>
      </c>
      <c r="G21" s="2" t="s">
        <v>28</v>
      </c>
      <c r="H21" s="2" t="s">
        <v>4</v>
      </c>
      <c r="I21" s="2">
        <v>1000</v>
      </c>
      <c r="J21" s="2">
        <v>170</v>
      </c>
      <c r="K21" s="2">
        <v>150</v>
      </c>
      <c r="L21" s="2">
        <v>50</v>
      </c>
      <c r="M21" s="2">
        <v>25</v>
      </c>
      <c r="N21" s="2">
        <v>50</v>
      </c>
      <c r="O21" s="2" t="s">
        <v>87</v>
      </c>
      <c r="P21" s="2" t="s">
        <v>116</v>
      </c>
      <c r="Q21" s="3">
        <f>GARLIC_PRODUCTION[[#This Row],[Seed(Kg)]]/GARLIC_PRODUCTION[[#This Row],[Field_Size(Ha)]]</f>
        <v>1133.3333333333335</v>
      </c>
      <c r="R21" s="3">
        <f>GARLIC_PRODUCTION[[#This Row],[Organic (Kg)]]/GARLIC_PRODUCTION[[#This Row],[Field_Size(Ha)]]</f>
        <v>1000</v>
      </c>
      <c r="S21" s="3">
        <f>GARLIC_PRODUCTION[[#This Row],[Urea (Kg)]]/GARLIC_PRODUCTION[[#This Row],[Field_Size(Ha)]]</f>
        <v>333.33333333333337</v>
      </c>
      <c r="T21" s="3">
        <f>GARLIC_PRODUCTION[[#This Row],[ZA (Kg)]]/GARLIC_PRODUCTION[[#This Row],[Field_Size(Ha)]]</f>
        <v>166.66666666666669</v>
      </c>
      <c r="U21" s="3">
        <f>GARLIC_PRODUCTION[[#This Row],[Phonska (Kg)]]/GARLIC_PRODUCTION[[#This Row],[Field_Size(Ha)]]</f>
        <v>333.33333333333337</v>
      </c>
    </row>
    <row r="22" spans="1:21" x14ac:dyDescent="0.25">
      <c r="A22" s="2">
        <v>21</v>
      </c>
      <c r="B22" s="2" t="s">
        <v>31</v>
      </c>
      <c r="C22" s="2">
        <v>51</v>
      </c>
      <c r="D22" s="2" t="s">
        <v>9</v>
      </c>
      <c r="E22" s="2">
        <v>29</v>
      </c>
      <c r="F22" s="2">
        <v>0.15</v>
      </c>
      <c r="G22" s="2" t="s">
        <v>28</v>
      </c>
      <c r="H22" s="2" t="s">
        <v>4</v>
      </c>
      <c r="I22" s="2">
        <v>1000</v>
      </c>
      <c r="J22" s="2">
        <v>170</v>
      </c>
      <c r="K22" s="2">
        <v>150</v>
      </c>
      <c r="L22" s="2">
        <v>50</v>
      </c>
      <c r="M22" s="2">
        <v>50</v>
      </c>
      <c r="N22" s="2">
        <v>105</v>
      </c>
      <c r="O22" s="2" t="s">
        <v>89</v>
      </c>
      <c r="P22" s="2" t="s">
        <v>117</v>
      </c>
      <c r="Q22" s="3">
        <f>GARLIC_PRODUCTION[[#This Row],[Seed(Kg)]]/GARLIC_PRODUCTION[[#This Row],[Field_Size(Ha)]]</f>
        <v>1133.3333333333335</v>
      </c>
      <c r="R22" s="3">
        <f>GARLIC_PRODUCTION[[#This Row],[Organic (Kg)]]/GARLIC_PRODUCTION[[#This Row],[Field_Size(Ha)]]</f>
        <v>1000</v>
      </c>
      <c r="S22" s="3">
        <f>GARLIC_PRODUCTION[[#This Row],[Urea (Kg)]]/GARLIC_PRODUCTION[[#This Row],[Field_Size(Ha)]]</f>
        <v>333.33333333333337</v>
      </c>
      <c r="T22" s="3">
        <f>GARLIC_PRODUCTION[[#This Row],[ZA (Kg)]]/GARLIC_PRODUCTION[[#This Row],[Field_Size(Ha)]]</f>
        <v>333.33333333333337</v>
      </c>
      <c r="U22" s="3">
        <f>GARLIC_PRODUCTION[[#This Row],[Phonska (Kg)]]/GARLIC_PRODUCTION[[#This Row],[Field_Size(Ha)]]</f>
        <v>700</v>
      </c>
    </row>
    <row r="23" spans="1:21" x14ac:dyDescent="0.25">
      <c r="A23" s="2">
        <v>22</v>
      </c>
      <c r="B23" s="2" t="s">
        <v>32</v>
      </c>
      <c r="C23" s="2">
        <v>45</v>
      </c>
      <c r="D23" s="2" t="s">
        <v>13</v>
      </c>
      <c r="E23" s="2">
        <v>24</v>
      </c>
      <c r="F23" s="2">
        <v>0.1</v>
      </c>
      <c r="G23" s="2" t="s">
        <v>3</v>
      </c>
      <c r="H23" s="2" t="s">
        <v>4</v>
      </c>
      <c r="I23" s="2">
        <v>1500</v>
      </c>
      <c r="J23" s="2">
        <v>100</v>
      </c>
      <c r="K23" s="2">
        <v>400</v>
      </c>
      <c r="L23" s="2">
        <v>50</v>
      </c>
      <c r="M23" s="2">
        <v>50</v>
      </c>
      <c r="N23" s="2">
        <v>70</v>
      </c>
      <c r="O23" s="2" t="s">
        <v>88</v>
      </c>
      <c r="P23" s="2" t="s">
        <v>118</v>
      </c>
      <c r="Q23" s="3">
        <f>GARLIC_PRODUCTION[[#This Row],[Seed(Kg)]]/GARLIC_PRODUCTION[[#This Row],[Field_Size(Ha)]]</f>
        <v>1000</v>
      </c>
      <c r="R23" s="3">
        <f>GARLIC_PRODUCTION[[#This Row],[Organic (Kg)]]/GARLIC_PRODUCTION[[#This Row],[Field_Size(Ha)]]</f>
        <v>4000</v>
      </c>
      <c r="S23" s="3">
        <f>GARLIC_PRODUCTION[[#This Row],[Urea (Kg)]]/GARLIC_PRODUCTION[[#This Row],[Field_Size(Ha)]]</f>
        <v>500</v>
      </c>
      <c r="T23" s="3">
        <f>GARLIC_PRODUCTION[[#This Row],[ZA (Kg)]]/GARLIC_PRODUCTION[[#This Row],[Field_Size(Ha)]]</f>
        <v>500</v>
      </c>
      <c r="U23" s="3">
        <f>GARLIC_PRODUCTION[[#This Row],[Phonska (Kg)]]/GARLIC_PRODUCTION[[#This Row],[Field_Size(Ha)]]</f>
        <v>700</v>
      </c>
    </row>
    <row r="24" spans="1:21" x14ac:dyDescent="0.25">
      <c r="A24" s="2">
        <v>23</v>
      </c>
      <c r="B24" s="2" t="s">
        <v>33</v>
      </c>
      <c r="C24" s="2">
        <v>65</v>
      </c>
      <c r="D24" s="2" t="s">
        <v>22</v>
      </c>
      <c r="E24" s="2">
        <v>45</v>
      </c>
      <c r="F24" s="2">
        <v>0.2</v>
      </c>
      <c r="G24" s="2" t="s">
        <v>3</v>
      </c>
      <c r="H24" s="2" t="s">
        <v>4</v>
      </c>
      <c r="I24" s="2">
        <v>3000</v>
      </c>
      <c r="J24" s="2">
        <v>250</v>
      </c>
      <c r="K24" s="2">
        <v>500</v>
      </c>
      <c r="L24" s="2">
        <v>50</v>
      </c>
      <c r="M24" s="2">
        <v>50</v>
      </c>
      <c r="N24" s="2">
        <v>50</v>
      </c>
      <c r="O24" s="2" t="s">
        <v>90</v>
      </c>
      <c r="P24" s="2" t="s">
        <v>119</v>
      </c>
      <c r="Q24" s="3">
        <f>GARLIC_PRODUCTION[[#This Row],[Seed(Kg)]]/GARLIC_PRODUCTION[[#This Row],[Field_Size(Ha)]]</f>
        <v>1250</v>
      </c>
      <c r="R24" s="3">
        <f>GARLIC_PRODUCTION[[#This Row],[Organic (Kg)]]/GARLIC_PRODUCTION[[#This Row],[Field_Size(Ha)]]</f>
        <v>2500</v>
      </c>
      <c r="S24" s="3">
        <f>GARLIC_PRODUCTION[[#This Row],[Urea (Kg)]]/GARLIC_PRODUCTION[[#This Row],[Field_Size(Ha)]]</f>
        <v>250</v>
      </c>
      <c r="T24" s="3">
        <f>GARLIC_PRODUCTION[[#This Row],[ZA (Kg)]]/GARLIC_PRODUCTION[[#This Row],[Field_Size(Ha)]]</f>
        <v>250</v>
      </c>
      <c r="U24" s="3">
        <f>GARLIC_PRODUCTION[[#This Row],[Phonska (Kg)]]/GARLIC_PRODUCTION[[#This Row],[Field_Size(Ha)]]</f>
        <v>250</v>
      </c>
    </row>
    <row r="25" spans="1:21" x14ac:dyDescent="0.25">
      <c r="A25" s="2">
        <v>24</v>
      </c>
      <c r="B25" s="2" t="s">
        <v>34</v>
      </c>
      <c r="C25" s="2">
        <v>46</v>
      </c>
      <c r="D25" s="2" t="s">
        <v>6</v>
      </c>
      <c r="E25" s="2">
        <v>26</v>
      </c>
      <c r="F25" s="2">
        <v>0.12</v>
      </c>
      <c r="G25" s="2" t="s">
        <v>3</v>
      </c>
      <c r="H25" s="2" t="s">
        <v>4</v>
      </c>
      <c r="I25" s="2">
        <v>1200</v>
      </c>
      <c r="J25" s="2">
        <v>75</v>
      </c>
      <c r="K25" s="2">
        <v>300</v>
      </c>
      <c r="L25" s="2">
        <v>15</v>
      </c>
      <c r="M25" s="2">
        <v>15</v>
      </c>
      <c r="N25" s="2">
        <v>25</v>
      </c>
      <c r="O25" s="2" t="s">
        <v>88</v>
      </c>
      <c r="P25" s="2" t="s">
        <v>120</v>
      </c>
      <c r="Q25" s="3">
        <f>GARLIC_PRODUCTION[[#This Row],[Seed(Kg)]]/GARLIC_PRODUCTION[[#This Row],[Field_Size(Ha)]]</f>
        <v>625</v>
      </c>
      <c r="R25" s="3">
        <f>GARLIC_PRODUCTION[[#This Row],[Organic (Kg)]]/GARLIC_PRODUCTION[[#This Row],[Field_Size(Ha)]]</f>
        <v>2500</v>
      </c>
      <c r="S25" s="3">
        <f>GARLIC_PRODUCTION[[#This Row],[Urea (Kg)]]/GARLIC_PRODUCTION[[#This Row],[Field_Size(Ha)]]</f>
        <v>125</v>
      </c>
      <c r="T25" s="3">
        <f>GARLIC_PRODUCTION[[#This Row],[ZA (Kg)]]/GARLIC_PRODUCTION[[#This Row],[Field_Size(Ha)]]</f>
        <v>125</v>
      </c>
      <c r="U25" s="3">
        <f>GARLIC_PRODUCTION[[#This Row],[Phonska (Kg)]]/GARLIC_PRODUCTION[[#This Row],[Field_Size(Ha)]]</f>
        <v>208.33333333333334</v>
      </c>
    </row>
    <row r="26" spans="1:21" x14ac:dyDescent="0.25">
      <c r="A26" s="2">
        <v>25</v>
      </c>
      <c r="B26" s="2" t="s">
        <v>35</v>
      </c>
      <c r="C26" s="2">
        <v>54</v>
      </c>
      <c r="D26" s="2" t="s">
        <v>13</v>
      </c>
      <c r="E26" s="2">
        <v>37</v>
      </c>
      <c r="F26" s="2">
        <v>0.6</v>
      </c>
      <c r="G26" s="2" t="s">
        <v>3</v>
      </c>
      <c r="H26" s="2" t="s">
        <v>4</v>
      </c>
      <c r="I26" s="2">
        <v>4500</v>
      </c>
      <c r="J26" s="2">
        <v>500</v>
      </c>
      <c r="K26" s="2">
        <v>1500</v>
      </c>
      <c r="L26" s="2">
        <v>100</v>
      </c>
      <c r="M26" s="2">
        <v>100</v>
      </c>
      <c r="N26" s="2">
        <v>200</v>
      </c>
      <c r="O26" s="2" t="s">
        <v>89</v>
      </c>
      <c r="P26" s="2" t="s">
        <v>121</v>
      </c>
      <c r="Q26" s="3">
        <f>GARLIC_PRODUCTION[[#This Row],[Seed(Kg)]]/GARLIC_PRODUCTION[[#This Row],[Field_Size(Ha)]]</f>
        <v>833.33333333333337</v>
      </c>
      <c r="R26" s="3">
        <f>GARLIC_PRODUCTION[[#This Row],[Organic (Kg)]]/GARLIC_PRODUCTION[[#This Row],[Field_Size(Ha)]]</f>
        <v>2500</v>
      </c>
      <c r="S26" s="3">
        <f>GARLIC_PRODUCTION[[#This Row],[Urea (Kg)]]/GARLIC_PRODUCTION[[#This Row],[Field_Size(Ha)]]</f>
        <v>166.66666666666669</v>
      </c>
      <c r="T26" s="3">
        <f>GARLIC_PRODUCTION[[#This Row],[ZA (Kg)]]/GARLIC_PRODUCTION[[#This Row],[Field_Size(Ha)]]</f>
        <v>166.66666666666669</v>
      </c>
      <c r="U26" s="3">
        <f>GARLIC_PRODUCTION[[#This Row],[Phonska (Kg)]]/GARLIC_PRODUCTION[[#This Row],[Field_Size(Ha)]]</f>
        <v>333.33333333333337</v>
      </c>
    </row>
    <row r="27" spans="1:21" x14ac:dyDescent="0.25">
      <c r="A27" s="2">
        <v>26</v>
      </c>
      <c r="B27" s="2" t="s">
        <v>36</v>
      </c>
      <c r="C27" s="2">
        <v>60</v>
      </c>
      <c r="D27" s="2" t="s">
        <v>22</v>
      </c>
      <c r="E27" s="2">
        <v>30</v>
      </c>
      <c r="F27" s="2">
        <v>0.3</v>
      </c>
      <c r="G27" s="2" t="s">
        <v>3</v>
      </c>
      <c r="H27" s="2" t="s">
        <v>4</v>
      </c>
      <c r="I27" s="2">
        <v>4500</v>
      </c>
      <c r="J27" s="2">
        <v>200</v>
      </c>
      <c r="K27" s="2">
        <v>3000</v>
      </c>
      <c r="L27" s="2">
        <v>50</v>
      </c>
      <c r="M27" s="2">
        <v>50</v>
      </c>
      <c r="N27" s="2">
        <v>120</v>
      </c>
      <c r="O27" s="2" t="s">
        <v>90</v>
      </c>
      <c r="P27" s="2" t="s">
        <v>109</v>
      </c>
      <c r="Q27" s="3">
        <f>GARLIC_PRODUCTION[[#This Row],[Seed(Kg)]]/GARLIC_PRODUCTION[[#This Row],[Field_Size(Ha)]]</f>
        <v>666.66666666666674</v>
      </c>
      <c r="R27" s="3">
        <f>GARLIC_PRODUCTION[[#This Row],[Organic (Kg)]]/GARLIC_PRODUCTION[[#This Row],[Field_Size(Ha)]]</f>
        <v>10000</v>
      </c>
      <c r="S27" s="3">
        <f>GARLIC_PRODUCTION[[#This Row],[Urea (Kg)]]/GARLIC_PRODUCTION[[#This Row],[Field_Size(Ha)]]</f>
        <v>166.66666666666669</v>
      </c>
      <c r="T27" s="3">
        <f>GARLIC_PRODUCTION[[#This Row],[ZA (Kg)]]/GARLIC_PRODUCTION[[#This Row],[Field_Size(Ha)]]</f>
        <v>166.66666666666669</v>
      </c>
      <c r="U27" s="3">
        <f>GARLIC_PRODUCTION[[#This Row],[Phonska (Kg)]]/GARLIC_PRODUCTION[[#This Row],[Field_Size(Ha)]]</f>
        <v>400</v>
      </c>
    </row>
    <row r="28" spans="1:21" x14ac:dyDescent="0.25">
      <c r="A28" s="2">
        <v>27</v>
      </c>
      <c r="B28" s="2" t="s">
        <v>37</v>
      </c>
      <c r="C28" s="2">
        <v>47</v>
      </c>
      <c r="D28" s="2" t="s">
        <v>13</v>
      </c>
      <c r="E28" s="2">
        <v>37</v>
      </c>
      <c r="F28" s="2">
        <v>0.5</v>
      </c>
      <c r="G28" s="2" t="s">
        <v>3</v>
      </c>
      <c r="H28" s="2" t="s">
        <v>4</v>
      </c>
      <c r="I28" s="2">
        <v>7500</v>
      </c>
      <c r="J28" s="2">
        <v>500</v>
      </c>
      <c r="K28" s="2">
        <v>2500</v>
      </c>
      <c r="L28" s="2">
        <v>100</v>
      </c>
      <c r="M28" s="2">
        <v>250</v>
      </c>
      <c r="N28" s="2">
        <v>270</v>
      </c>
      <c r="O28" s="2" t="s">
        <v>88</v>
      </c>
      <c r="P28" s="2" t="s">
        <v>121</v>
      </c>
      <c r="Q28" s="3">
        <f>GARLIC_PRODUCTION[[#This Row],[Seed(Kg)]]/GARLIC_PRODUCTION[[#This Row],[Field_Size(Ha)]]</f>
        <v>1000</v>
      </c>
      <c r="R28" s="3">
        <f>GARLIC_PRODUCTION[[#This Row],[Organic (Kg)]]/GARLIC_PRODUCTION[[#This Row],[Field_Size(Ha)]]</f>
        <v>5000</v>
      </c>
      <c r="S28" s="3">
        <f>GARLIC_PRODUCTION[[#This Row],[Urea (Kg)]]/GARLIC_PRODUCTION[[#This Row],[Field_Size(Ha)]]</f>
        <v>200</v>
      </c>
      <c r="T28" s="3">
        <f>GARLIC_PRODUCTION[[#This Row],[ZA (Kg)]]/GARLIC_PRODUCTION[[#This Row],[Field_Size(Ha)]]</f>
        <v>500</v>
      </c>
      <c r="U28" s="3">
        <f>GARLIC_PRODUCTION[[#This Row],[Phonska (Kg)]]/GARLIC_PRODUCTION[[#This Row],[Field_Size(Ha)]]</f>
        <v>540</v>
      </c>
    </row>
    <row r="29" spans="1:21" x14ac:dyDescent="0.25">
      <c r="A29" s="2">
        <v>28</v>
      </c>
      <c r="B29" s="2" t="s">
        <v>38</v>
      </c>
      <c r="C29" s="2">
        <v>45</v>
      </c>
      <c r="D29" s="2" t="s">
        <v>22</v>
      </c>
      <c r="E29" s="2">
        <v>30</v>
      </c>
      <c r="F29" s="2">
        <v>0.2</v>
      </c>
      <c r="G29" s="2" t="s">
        <v>3</v>
      </c>
      <c r="H29" s="2" t="s">
        <v>4</v>
      </c>
      <c r="I29" s="2">
        <v>3000</v>
      </c>
      <c r="J29" s="2">
        <v>250</v>
      </c>
      <c r="K29" s="2">
        <v>400</v>
      </c>
      <c r="L29" s="2">
        <v>300</v>
      </c>
      <c r="M29" s="2">
        <v>50</v>
      </c>
      <c r="N29" s="2">
        <v>150</v>
      </c>
      <c r="O29" s="2" t="s">
        <v>88</v>
      </c>
      <c r="P29" s="2" t="s">
        <v>109</v>
      </c>
      <c r="Q29" s="3">
        <f>GARLIC_PRODUCTION[[#This Row],[Seed(Kg)]]/GARLIC_PRODUCTION[[#This Row],[Field_Size(Ha)]]</f>
        <v>1250</v>
      </c>
      <c r="R29" s="3">
        <f>GARLIC_PRODUCTION[[#This Row],[Organic (Kg)]]/GARLIC_PRODUCTION[[#This Row],[Field_Size(Ha)]]</f>
        <v>2000</v>
      </c>
      <c r="S29" s="3">
        <f>GARLIC_PRODUCTION[[#This Row],[Urea (Kg)]]/GARLIC_PRODUCTION[[#This Row],[Field_Size(Ha)]]</f>
        <v>1500</v>
      </c>
      <c r="T29" s="3">
        <f>GARLIC_PRODUCTION[[#This Row],[ZA (Kg)]]/GARLIC_PRODUCTION[[#This Row],[Field_Size(Ha)]]</f>
        <v>250</v>
      </c>
      <c r="U29" s="3">
        <f>GARLIC_PRODUCTION[[#This Row],[Phonska (Kg)]]/GARLIC_PRODUCTION[[#This Row],[Field_Size(Ha)]]</f>
        <v>750</v>
      </c>
    </row>
    <row r="30" spans="1:21" x14ac:dyDescent="0.25">
      <c r="A30" s="2">
        <v>29</v>
      </c>
      <c r="B30" s="2" t="s">
        <v>39</v>
      </c>
      <c r="C30" s="2">
        <v>56</v>
      </c>
      <c r="D30" s="2" t="s">
        <v>22</v>
      </c>
      <c r="E30" s="2">
        <v>39</v>
      </c>
      <c r="F30" s="2">
        <v>0.3</v>
      </c>
      <c r="G30" s="2" t="s">
        <v>3</v>
      </c>
      <c r="H30" s="2" t="s">
        <v>4</v>
      </c>
      <c r="I30" s="2">
        <v>3600</v>
      </c>
      <c r="J30" s="2">
        <v>300</v>
      </c>
      <c r="K30" s="2">
        <v>1200</v>
      </c>
      <c r="L30" s="2">
        <v>70</v>
      </c>
      <c r="M30" s="2">
        <v>70</v>
      </c>
      <c r="N30" s="2">
        <v>100</v>
      </c>
      <c r="O30" s="2" t="s">
        <v>89</v>
      </c>
      <c r="P30" s="2" t="s">
        <v>122</v>
      </c>
      <c r="Q30" s="3">
        <f>GARLIC_PRODUCTION[[#This Row],[Seed(Kg)]]/GARLIC_PRODUCTION[[#This Row],[Field_Size(Ha)]]</f>
        <v>1000</v>
      </c>
      <c r="R30" s="3">
        <f>GARLIC_PRODUCTION[[#This Row],[Organic (Kg)]]/GARLIC_PRODUCTION[[#This Row],[Field_Size(Ha)]]</f>
        <v>4000</v>
      </c>
      <c r="S30" s="3">
        <f>GARLIC_PRODUCTION[[#This Row],[Urea (Kg)]]/GARLIC_PRODUCTION[[#This Row],[Field_Size(Ha)]]</f>
        <v>233.33333333333334</v>
      </c>
      <c r="T30" s="3">
        <f>GARLIC_PRODUCTION[[#This Row],[ZA (Kg)]]/GARLIC_PRODUCTION[[#This Row],[Field_Size(Ha)]]</f>
        <v>233.33333333333334</v>
      </c>
      <c r="U30" s="3">
        <f>GARLIC_PRODUCTION[[#This Row],[Phonska (Kg)]]/GARLIC_PRODUCTION[[#This Row],[Field_Size(Ha)]]</f>
        <v>333.33333333333337</v>
      </c>
    </row>
    <row r="31" spans="1:21" x14ac:dyDescent="0.25">
      <c r="A31" s="2">
        <v>30</v>
      </c>
      <c r="B31" s="2" t="s">
        <v>40</v>
      </c>
      <c r="C31" s="2">
        <v>52</v>
      </c>
      <c r="D31" s="2" t="s">
        <v>13</v>
      </c>
      <c r="E31" s="2">
        <v>32</v>
      </c>
      <c r="F31" s="2">
        <v>0.15</v>
      </c>
      <c r="G31" s="2" t="s">
        <v>3</v>
      </c>
      <c r="H31" s="2" t="s">
        <v>4</v>
      </c>
      <c r="I31" s="2">
        <v>1500</v>
      </c>
      <c r="J31" s="2">
        <v>200</v>
      </c>
      <c r="K31" s="2">
        <v>100</v>
      </c>
      <c r="L31" s="2">
        <v>100</v>
      </c>
      <c r="M31" s="2">
        <v>100</v>
      </c>
      <c r="N31" s="2">
        <v>100</v>
      </c>
      <c r="O31" s="2" t="s">
        <v>89</v>
      </c>
      <c r="P31" s="2" t="s">
        <v>123</v>
      </c>
      <c r="Q31" s="3">
        <f>GARLIC_PRODUCTION[[#This Row],[Seed(Kg)]]/GARLIC_PRODUCTION[[#This Row],[Field_Size(Ha)]]</f>
        <v>1333.3333333333335</v>
      </c>
      <c r="R31" s="3">
        <f>GARLIC_PRODUCTION[[#This Row],[Organic (Kg)]]/GARLIC_PRODUCTION[[#This Row],[Field_Size(Ha)]]</f>
        <v>666.66666666666674</v>
      </c>
      <c r="S31" s="3">
        <f>GARLIC_PRODUCTION[[#This Row],[Urea (Kg)]]/GARLIC_PRODUCTION[[#This Row],[Field_Size(Ha)]]</f>
        <v>666.66666666666674</v>
      </c>
      <c r="T31" s="3">
        <f>GARLIC_PRODUCTION[[#This Row],[ZA (Kg)]]/GARLIC_PRODUCTION[[#This Row],[Field_Size(Ha)]]</f>
        <v>666.66666666666674</v>
      </c>
      <c r="U31" s="3">
        <f>GARLIC_PRODUCTION[[#This Row],[Phonska (Kg)]]/GARLIC_PRODUCTION[[#This Row],[Field_Size(Ha)]]</f>
        <v>666.66666666666674</v>
      </c>
    </row>
    <row r="32" spans="1:21" x14ac:dyDescent="0.25">
      <c r="A32" s="2">
        <v>31</v>
      </c>
      <c r="B32" s="2" t="s">
        <v>41</v>
      </c>
      <c r="C32" s="2">
        <v>42</v>
      </c>
      <c r="D32" s="2" t="s">
        <v>13</v>
      </c>
      <c r="E32" s="2">
        <v>25</v>
      </c>
      <c r="F32" s="2">
        <v>0.25</v>
      </c>
      <c r="G32" s="2" t="s">
        <v>3</v>
      </c>
      <c r="H32" s="2" t="s">
        <v>4</v>
      </c>
      <c r="I32" s="2">
        <v>3000</v>
      </c>
      <c r="J32" s="2">
        <v>300</v>
      </c>
      <c r="K32" s="2">
        <v>625</v>
      </c>
      <c r="L32" s="2">
        <v>20</v>
      </c>
      <c r="M32" s="2">
        <v>100</v>
      </c>
      <c r="N32" s="2">
        <v>100</v>
      </c>
      <c r="O32" s="2" t="s">
        <v>88</v>
      </c>
      <c r="P32" s="2" t="s">
        <v>105</v>
      </c>
      <c r="Q32" s="3">
        <f>GARLIC_PRODUCTION[[#This Row],[Seed(Kg)]]/GARLIC_PRODUCTION[[#This Row],[Field_Size(Ha)]]</f>
        <v>1200</v>
      </c>
      <c r="R32" s="3">
        <f>GARLIC_PRODUCTION[[#This Row],[Organic (Kg)]]/GARLIC_PRODUCTION[[#This Row],[Field_Size(Ha)]]</f>
        <v>2500</v>
      </c>
      <c r="S32" s="3">
        <f>GARLIC_PRODUCTION[[#This Row],[Urea (Kg)]]/GARLIC_PRODUCTION[[#This Row],[Field_Size(Ha)]]</f>
        <v>80</v>
      </c>
      <c r="T32" s="3">
        <f>GARLIC_PRODUCTION[[#This Row],[ZA (Kg)]]/GARLIC_PRODUCTION[[#This Row],[Field_Size(Ha)]]</f>
        <v>400</v>
      </c>
      <c r="U32" s="3">
        <f>GARLIC_PRODUCTION[[#This Row],[Phonska (Kg)]]/GARLIC_PRODUCTION[[#This Row],[Field_Size(Ha)]]</f>
        <v>400</v>
      </c>
    </row>
    <row r="33" spans="1:21" x14ac:dyDescent="0.25">
      <c r="A33" s="2">
        <v>32</v>
      </c>
      <c r="B33" s="2" t="s">
        <v>42</v>
      </c>
      <c r="C33" s="2">
        <v>28</v>
      </c>
      <c r="D33" s="2" t="s">
        <v>6</v>
      </c>
      <c r="E33" s="2">
        <v>7</v>
      </c>
      <c r="F33" s="2">
        <v>0.1</v>
      </c>
      <c r="G33" s="2" t="s">
        <v>3</v>
      </c>
      <c r="H33" s="2" t="s">
        <v>4</v>
      </c>
      <c r="I33" s="2">
        <v>800</v>
      </c>
      <c r="J33" s="2">
        <v>100</v>
      </c>
      <c r="K33" s="2">
        <v>200</v>
      </c>
      <c r="L33" s="2">
        <v>40</v>
      </c>
      <c r="M33" s="2">
        <v>50</v>
      </c>
      <c r="N33" s="2">
        <v>30</v>
      </c>
      <c r="O33" s="2" t="s">
        <v>86</v>
      </c>
      <c r="P33" s="2" t="s">
        <v>124</v>
      </c>
      <c r="Q33" s="3">
        <f>GARLIC_PRODUCTION[[#This Row],[Seed(Kg)]]/GARLIC_PRODUCTION[[#This Row],[Field_Size(Ha)]]</f>
        <v>1000</v>
      </c>
      <c r="R33" s="3">
        <f>GARLIC_PRODUCTION[[#This Row],[Organic (Kg)]]/GARLIC_PRODUCTION[[#This Row],[Field_Size(Ha)]]</f>
        <v>2000</v>
      </c>
      <c r="S33" s="3">
        <f>GARLIC_PRODUCTION[[#This Row],[Urea (Kg)]]/GARLIC_PRODUCTION[[#This Row],[Field_Size(Ha)]]</f>
        <v>400</v>
      </c>
      <c r="T33" s="3">
        <f>GARLIC_PRODUCTION[[#This Row],[ZA (Kg)]]/GARLIC_PRODUCTION[[#This Row],[Field_Size(Ha)]]</f>
        <v>500</v>
      </c>
      <c r="U33" s="3">
        <f>GARLIC_PRODUCTION[[#This Row],[Phonska (Kg)]]/GARLIC_PRODUCTION[[#This Row],[Field_Size(Ha)]]</f>
        <v>300</v>
      </c>
    </row>
    <row r="34" spans="1:21" x14ac:dyDescent="0.25">
      <c r="A34" s="2">
        <v>33</v>
      </c>
      <c r="B34" s="2" t="s">
        <v>43</v>
      </c>
      <c r="C34" s="2">
        <v>25</v>
      </c>
      <c r="D34" s="2" t="s">
        <v>6</v>
      </c>
      <c r="E34" s="2">
        <v>6</v>
      </c>
      <c r="F34" s="2">
        <v>0.26</v>
      </c>
      <c r="G34" s="2" t="s">
        <v>3</v>
      </c>
      <c r="H34" s="2" t="s">
        <v>4</v>
      </c>
      <c r="I34" s="2">
        <v>2000</v>
      </c>
      <c r="J34" s="2">
        <v>250</v>
      </c>
      <c r="K34" s="2">
        <v>390</v>
      </c>
      <c r="L34" s="2">
        <v>50</v>
      </c>
      <c r="M34" s="2">
        <v>78</v>
      </c>
      <c r="N34" s="2">
        <v>50</v>
      </c>
      <c r="O34" s="2" t="s">
        <v>86</v>
      </c>
      <c r="P34" s="2" t="s">
        <v>125</v>
      </c>
      <c r="Q34" s="3">
        <f>GARLIC_PRODUCTION[[#This Row],[Seed(Kg)]]/GARLIC_PRODUCTION[[#This Row],[Field_Size(Ha)]]</f>
        <v>961.53846153846155</v>
      </c>
      <c r="R34" s="3">
        <f>GARLIC_PRODUCTION[[#This Row],[Organic (Kg)]]/GARLIC_PRODUCTION[[#This Row],[Field_Size(Ha)]]</f>
        <v>1500</v>
      </c>
      <c r="S34" s="3">
        <f>GARLIC_PRODUCTION[[#This Row],[Urea (Kg)]]/GARLIC_PRODUCTION[[#This Row],[Field_Size(Ha)]]</f>
        <v>192.30769230769229</v>
      </c>
      <c r="T34" s="3">
        <f>GARLIC_PRODUCTION[[#This Row],[ZA (Kg)]]/GARLIC_PRODUCTION[[#This Row],[Field_Size(Ha)]]</f>
        <v>300</v>
      </c>
      <c r="U34" s="3">
        <f>GARLIC_PRODUCTION[[#This Row],[Phonska (Kg)]]/GARLIC_PRODUCTION[[#This Row],[Field_Size(Ha)]]</f>
        <v>192.30769230769229</v>
      </c>
    </row>
    <row r="35" spans="1:21" x14ac:dyDescent="0.25">
      <c r="A35" s="2">
        <v>34</v>
      </c>
      <c r="B35" s="2" t="s">
        <v>44</v>
      </c>
      <c r="C35" s="2">
        <v>58</v>
      </c>
      <c r="D35" s="2" t="s">
        <v>22</v>
      </c>
      <c r="E35" s="2">
        <v>44</v>
      </c>
      <c r="F35" s="2">
        <v>0.04</v>
      </c>
      <c r="G35" s="2" t="s">
        <v>3</v>
      </c>
      <c r="H35" s="2" t="s">
        <v>4</v>
      </c>
      <c r="I35" s="2">
        <v>250</v>
      </c>
      <c r="J35" s="2">
        <v>30</v>
      </c>
      <c r="K35" s="2">
        <v>40</v>
      </c>
      <c r="L35" s="2">
        <v>10</v>
      </c>
      <c r="M35" s="2">
        <v>10</v>
      </c>
      <c r="N35" s="2">
        <v>10</v>
      </c>
      <c r="O35" s="2" t="s">
        <v>90</v>
      </c>
      <c r="P35" s="2" t="s">
        <v>126</v>
      </c>
      <c r="Q35" s="3">
        <f>GARLIC_PRODUCTION[[#This Row],[Seed(Kg)]]/GARLIC_PRODUCTION[[#This Row],[Field_Size(Ha)]]</f>
        <v>750</v>
      </c>
      <c r="R35" s="3">
        <f>GARLIC_PRODUCTION[[#This Row],[Organic (Kg)]]/GARLIC_PRODUCTION[[#This Row],[Field_Size(Ha)]]</f>
        <v>1000</v>
      </c>
      <c r="S35" s="3">
        <f>GARLIC_PRODUCTION[[#This Row],[Urea (Kg)]]/GARLIC_PRODUCTION[[#This Row],[Field_Size(Ha)]]</f>
        <v>250</v>
      </c>
      <c r="T35" s="3">
        <f>GARLIC_PRODUCTION[[#This Row],[ZA (Kg)]]/GARLIC_PRODUCTION[[#This Row],[Field_Size(Ha)]]</f>
        <v>250</v>
      </c>
      <c r="U35" s="3">
        <f>GARLIC_PRODUCTION[[#This Row],[Phonska (Kg)]]/GARLIC_PRODUCTION[[#This Row],[Field_Size(Ha)]]</f>
        <v>250</v>
      </c>
    </row>
    <row r="36" spans="1:21" x14ac:dyDescent="0.25">
      <c r="A36" s="2">
        <v>35</v>
      </c>
      <c r="B36" s="2" t="s">
        <v>45</v>
      </c>
      <c r="C36" s="2">
        <v>40</v>
      </c>
      <c r="D36" s="2" t="s">
        <v>6</v>
      </c>
      <c r="E36" s="2">
        <v>22</v>
      </c>
      <c r="F36" s="2">
        <v>0.04</v>
      </c>
      <c r="G36" s="2" t="s">
        <v>3</v>
      </c>
      <c r="H36" s="2" t="s">
        <v>4</v>
      </c>
      <c r="I36" s="2">
        <v>300</v>
      </c>
      <c r="J36" s="2">
        <v>30</v>
      </c>
      <c r="K36" s="2">
        <v>100</v>
      </c>
      <c r="L36" s="2">
        <v>15</v>
      </c>
      <c r="M36" s="2">
        <v>10</v>
      </c>
      <c r="N36" s="2">
        <v>10</v>
      </c>
      <c r="O36" s="2" t="s">
        <v>88</v>
      </c>
      <c r="P36" s="2" t="s">
        <v>127</v>
      </c>
      <c r="Q36" s="3">
        <f>GARLIC_PRODUCTION[[#This Row],[Seed(Kg)]]/GARLIC_PRODUCTION[[#This Row],[Field_Size(Ha)]]</f>
        <v>750</v>
      </c>
      <c r="R36" s="3">
        <f>GARLIC_PRODUCTION[[#This Row],[Organic (Kg)]]/GARLIC_PRODUCTION[[#This Row],[Field_Size(Ha)]]</f>
        <v>2500</v>
      </c>
      <c r="S36" s="3">
        <f>GARLIC_PRODUCTION[[#This Row],[Urea (Kg)]]/GARLIC_PRODUCTION[[#This Row],[Field_Size(Ha)]]</f>
        <v>375</v>
      </c>
      <c r="T36" s="3">
        <f>GARLIC_PRODUCTION[[#This Row],[ZA (Kg)]]/GARLIC_PRODUCTION[[#This Row],[Field_Size(Ha)]]</f>
        <v>250</v>
      </c>
      <c r="U36" s="3">
        <f>GARLIC_PRODUCTION[[#This Row],[Phonska (Kg)]]/GARLIC_PRODUCTION[[#This Row],[Field_Size(Ha)]]</f>
        <v>250</v>
      </c>
    </row>
    <row r="37" spans="1:21" x14ac:dyDescent="0.25">
      <c r="A37" s="2">
        <v>36</v>
      </c>
      <c r="B37" s="2" t="s">
        <v>46</v>
      </c>
      <c r="C37" s="2">
        <v>24</v>
      </c>
      <c r="D37" s="2" t="s">
        <v>47</v>
      </c>
      <c r="E37" s="2">
        <v>3</v>
      </c>
      <c r="F37" s="2">
        <v>0.45</v>
      </c>
      <c r="G37" s="2" t="s">
        <v>3</v>
      </c>
      <c r="H37" s="2" t="s">
        <v>4</v>
      </c>
      <c r="I37" s="2">
        <v>4200</v>
      </c>
      <c r="J37" s="2">
        <v>290</v>
      </c>
      <c r="K37" s="2">
        <v>2200</v>
      </c>
      <c r="L37" s="2">
        <v>100</v>
      </c>
      <c r="M37" s="2">
        <v>20</v>
      </c>
      <c r="N37" s="2">
        <v>70</v>
      </c>
      <c r="O37" s="2" t="s">
        <v>86</v>
      </c>
      <c r="P37" s="2" t="s">
        <v>101</v>
      </c>
      <c r="Q37" s="3">
        <f>GARLIC_PRODUCTION[[#This Row],[Seed(Kg)]]/GARLIC_PRODUCTION[[#This Row],[Field_Size(Ha)]]</f>
        <v>644.44444444444446</v>
      </c>
      <c r="R37" s="3">
        <f>GARLIC_PRODUCTION[[#This Row],[Organic (Kg)]]/GARLIC_PRODUCTION[[#This Row],[Field_Size(Ha)]]</f>
        <v>4888.8888888888887</v>
      </c>
      <c r="S37" s="3">
        <f>GARLIC_PRODUCTION[[#This Row],[Urea (Kg)]]/GARLIC_PRODUCTION[[#This Row],[Field_Size(Ha)]]</f>
        <v>222.22222222222223</v>
      </c>
      <c r="T37" s="3">
        <f>GARLIC_PRODUCTION[[#This Row],[ZA (Kg)]]/GARLIC_PRODUCTION[[#This Row],[Field_Size(Ha)]]</f>
        <v>44.444444444444443</v>
      </c>
      <c r="U37" s="3">
        <f>GARLIC_PRODUCTION[[#This Row],[Phonska (Kg)]]/GARLIC_PRODUCTION[[#This Row],[Field_Size(Ha)]]</f>
        <v>155.55555555555554</v>
      </c>
    </row>
    <row r="38" spans="1:21" x14ac:dyDescent="0.25">
      <c r="A38" s="2">
        <v>37</v>
      </c>
      <c r="B38" s="2" t="s">
        <v>48</v>
      </c>
      <c r="C38" s="2">
        <v>36</v>
      </c>
      <c r="D38" s="2" t="s">
        <v>6</v>
      </c>
      <c r="E38" s="2">
        <v>17</v>
      </c>
      <c r="F38" s="2">
        <v>0.05</v>
      </c>
      <c r="G38" s="2" t="s">
        <v>3</v>
      </c>
      <c r="H38" s="2" t="s">
        <v>4</v>
      </c>
      <c r="I38" s="2">
        <v>600</v>
      </c>
      <c r="J38" s="2">
        <v>50</v>
      </c>
      <c r="K38" s="2">
        <v>150</v>
      </c>
      <c r="L38" s="2">
        <v>20</v>
      </c>
      <c r="M38" s="2">
        <v>10</v>
      </c>
      <c r="N38" s="2">
        <v>20</v>
      </c>
      <c r="O38" s="2" t="s">
        <v>87</v>
      </c>
      <c r="P38" s="2" t="s">
        <v>128</v>
      </c>
      <c r="Q38" s="3">
        <f>GARLIC_PRODUCTION[[#This Row],[Seed(Kg)]]/GARLIC_PRODUCTION[[#This Row],[Field_Size(Ha)]]</f>
        <v>1000</v>
      </c>
      <c r="R38" s="3">
        <f>GARLIC_PRODUCTION[[#This Row],[Organic (Kg)]]/GARLIC_PRODUCTION[[#This Row],[Field_Size(Ha)]]</f>
        <v>3000</v>
      </c>
      <c r="S38" s="3">
        <f>GARLIC_PRODUCTION[[#This Row],[Urea (Kg)]]/GARLIC_PRODUCTION[[#This Row],[Field_Size(Ha)]]</f>
        <v>400</v>
      </c>
      <c r="T38" s="3">
        <f>GARLIC_PRODUCTION[[#This Row],[ZA (Kg)]]/GARLIC_PRODUCTION[[#This Row],[Field_Size(Ha)]]</f>
        <v>200</v>
      </c>
      <c r="U38" s="3">
        <f>GARLIC_PRODUCTION[[#This Row],[Phonska (Kg)]]/GARLIC_PRODUCTION[[#This Row],[Field_Size(Ha)]]</f>
        <v>400</v>
      </c>
    </row>
    <row r="39" spans="1:21" x14ac:dyDescent="0.25">
      <c r="A39" s="2">
        <v>38</v>
      </c>
      <c r="B39" s="2" t="s">
        <v>49</v>
      </c>
      <c r="C39" s="2">
        <v>50</v>
      </c>
      <c r="D39" s="2" t="s">
        <v>22</v>
      </c>
      <c r="E39" s="2">
        <v>30</v>
      </c>
      <c r="F39" s="2">
        <v>0.25</v>
      </c>
      <c r="G39" s="2" t="s">
        <v>3</v>
      </c>
      <c r="H39" s="2" t="s">
        <v>7</v>
      </c>
      <c r="I39" s="2">
        <v>2300</v>
      </c>
      <c r="J39" s="2">
        <v>300</v>
      </c>
      <c r="K39" s="2">
        <v>250</v>
      </c>
      <c r="L39" s="2">
        <v>100</v>
      </c>
      <c r="M39" s="2">
        <v>150</v>
      </c>
      <c r="N39" s="2">
        <v>170</v>
      </c>
      <c r="O39" s="2" t="s">
        <v>89</v>
      </c>
      <c r="P39" s="2" t="s">
        <v>109</v>
      </c>
      <c r="Q39" s="3">
        <f>GARLIC_PRODUCTION[[#This Row],[Seed(Kg)]]/GARLIC_PRODUCTION[[#This Row],[Field_Size(Ha)]]</f>
        <v>1200</v>
      </c>
      <c r="R39" s="3">
        <f>GARLIC_PRODUCTION[[#This Row],[Organic (Kg)]]/GARLIC_PRODUCTION[[#This Row],[Field_Size(Ha)]]</f>
        <v>1000</v>
      </c>
      <c r="S39" s="3">
        <f>GARLIC_PRODUCTION[[#This Row],[Urea (Kg)]]/GARLIC_PRODUCTION[[#This Row],[Field_Size(Ha)]]</f>
        <v>400</v>
      </c>
      <c r="T39" s="3">
        <f>GARLIC_PRODUCTION[[#This Row],[ZA (Kg)]]/GARLIC_PRODUCTION[[#This Row],[Field_Size(Ha)]]</f>
        <v>600</v>
      </c>
      <c r="U39" s="3">
        <f>GARLIC_PRODUCTION[[#This Row],[Phonska (Kg)]]/GARLIC_PRODUCTION[[#This Row],[Field_Size(Ha)]]</f>
        <v>680</v>
      </c>
    </row>
    <row r="40" spans="1:21" x14ac:dyDescent="0.25">
      <c r="A40" s="2">
        <v>39</v>
      </c>
      <c r="B40" s="2" t="s">
        <v>50</v>
      </c>
      <c r="C40" s="2">
        <v>36</v>
      </c>
      <c r="D40" s="2" t="s">
        <v>13</v>
      </c>
      <c r="E40" s="2">
        <v>24</v>
      </c>
      <c r="F40" s="2">
        <v>0.3</v>
      </c>
      <c r="G40" s="2" t="s">
        <v>3</v>
      </c>
      <c r="H40" s="2" t="s">
        <v>7</v>
      </c>
      <c r="I40" s="2">
        <v>800</v>
      </c>
      <c r="J40" s="2">
        <v>100</v>
      </c>
      <c r="K40" s="2">
        <v>450</v>
      </c>
      <c r="L40" s="2">
        <v>60</v>
      </c>
      <c r="M40" s="2">
        <v>100</v>
      </c>
      <c r="N40" s="2">
        <v>40</v>
      </c>
      <c r="O40" s="2" t="s">
        <v>87</v>
      </c>
      <c r="P40" s="2" t="s">
        <v>118</v>
      </c>
      <c r="Q40" s="3">
        <f>GARLIC_PRODUCTION[[#This Row],[Seed(Kg)]]/GARLIC_PRODUCTION[[#This Row],[Field_Size(Ha)]]</f>
        <v>333.33333333333337</v>
      </c>
      <c r="R40" s="3">
        <f>GARLIC_PRODUCTION[[#This Row],[Organic (Kg)]]/GARLIC_PRODUCTION[[#This Row],[Field_Size(Ha)]]</f>
        <v>1500</v>
      </c>
      <c r="S40" s="3">
        <f>GARLIC_PRODUCTION[[#This Row],[Urea (Kg)]]/GARLIC_PRODUCTION[[#This Row],[Field_Size(Ha)]]</f>
        <v>200</v>
      </c>
      <c r="T40" s="3">
        <f>GARLIC_PRODUCTION[[#This Row],[ZA (Kg)]]/GARLIC_PRODUCTION[[#This Row],[Field_Size(Ha)]]</f>
        <v>333.33333333333337</v>
      </c>
      <c r="U40" s="3">
        <f>GARLIC_PRODUCTION[[#This Row],[Phonska (Kg)]]/GARLIC_PRODUCTION[[#This Row],[Field_Size(Ha)]]</f>
        <v>133.33333333333334</v>
      </c>
    </row>
    <row r="41" spans="1:21" x14ac:dyDescent="0.25">
      <c r="A41" s="2">
        <v>40</v>
      </c>
      <c r="B41" s="2" t="s">
        <v>51</v>
      </c>
      <c r="C41" s="2">
        <v>38</v>
      </c>
      <c r="D41" s="2" t="s">
        <v>13</v>
      </c>
      <c r="E41" s="2">
        <v>16</v>
      </c>
      <c r="F41" s="2">
        <v>0.08</v>
      </c>
      <c r="G41" s="2" t="s">
        <v>52</v>
      </c>
      <c r="H41" s="2" t="s">
        <v>4</v>
      </c>
      <c r="I41" s="2">
        <v>900</v>
      </c>
      <c r="J41" s="2">
        <v>150</v>
      </c>
      <c r="K41" s="2">
        <v>100</v>
      </c>
      <c r="L41" s="2">
        <v>30</v>
      </c>
      <c r="M41" s="2">
        <v>20</v>
      </c>
      <c r="N41" s="2">
        <v>25</v>
      </c>
      <c r="O41" s="2" t="s">
        <v>87</v>
      </c>
      <c r="P41" s="2" t="s">
        <v>129</v>
      </c>
      <c r="Q41" s="3">
        <f>GARLIC_PRODUCTION[[#This Row],[Seed(Kg)]]/GARLIC_PRODUCTION[[#This Row],[Field_Size(Ha)]]</f>
        <v>1875</v>
      </c>
      <c r="R41" s="3">
        <f>GARLIC_PRODUCTION[[#This Row],[Organic (Kg)]]/GARLIC_PRODUCTION[[#This Row],[Field_Size(Ha)]]</f>
        <v>1250</v>
      </c>
      <c r="S41" s="3">
        <f>GARLIC_PRODUCTION[[#This Row],[Urea (Kg)]]/GARLIC_PRODUCTION[[#This Row],[Field_Size(Ha)]]</f>
        <v>375</v>
      </c>
      <c r="T41" s="3">
        <f>GARLIC_PRODUCTION[[#This Row],[ZA (Kg)]]/GARLIC_PRODUCTION[[#This Row],[Field_Size(Ha)]]</f>
        <v>250</v>
      </c>
      <c r="U41" s="3">
        <f>GARLIC_PRODUCTION[[#This Row],[Phonska (Kg)]]/GARLIC_PRODUCTION[[#This Row],[Field_Size(Ha)]]</f>
        <v>312.5</v>
      </c>
    </row>
    <row r="42" spans="1:21" x14ac:dyDescent="0.25">
      <c r="A42" s="2">
        <v>41</v>
      </c>
      <c r="B42" s="2" t="s">
        <v>53</v>
      </c>
      <c r="C42" s="2">
        <v>25</v>
      </c>
      <c r="D42" s="2" t="s">
        <v>2</v>
      </c>
      <c r="E42" s="2">
        <v>3</v>
      </c>
      <c r="F42" s="2">
        <v>0.15</v>
      </c>
      <c r="G42" s="2" t="s">
        <v>3</v>
      </c>
      <c r="H42" s="2" t="s">
        <v>7</v>
      </c>
      <c r="I42" s="2">
        <v>900</v>
      </c>
      <c r="J42" s="2">
        <v>50</v>
      </c>
      <c r="K42" s="2">
        <v>750</v>
      </c>
      <c r="L42" s="2">
        <v>50</v>
      </c>
      <c r="M42" s="2">
        <v>25</v>
      </c>
      <c r="N42" s="2">
        <v>50</v>
      </c>
      <c r="O42" s="2" t="s">
        <v>86</v>
      </c>
      <c r="P42" s="2" t="s">
        <v>101</v>
      </c>
      <c r="Q42" s="3">
        <f>GARLIC_PRODUCTION[[#This Row],[Seed(Kg)]]/GARLIC_PRODUCTION[[#This Row],[Field_Size(Ha)]]</f>
        <v>333.33333333333337</v>
      </c>
      <c r="R42" s="3">
        <f>GARLIC_PRODUCTION[[#This Row],[Organic (Kg)]]/GARLIC_PRODUCTION[[#This Row],[Field_Size(Ha)]]</f>
        <v>5000</v>
      </c>
      <c r="S42" s="3">
        <f>GARLIC_PRODUCTION[[#This Row],[Urea (Kg)]]/GARLIC_PRODUCTION[[#This Row],[Field_Size(Ha)]]</f>
        <v>333.33333333333337</v>
      </c>
      <c r="T42" s="3">
        <f>GARLIC_PRODUCTION[[#This Row],[ZA (Kg)]]/GARLIC_PRODUCTION[[#This Row],[Field_Size(Ha)]]</f>
        <v>166.66666666666669</v>
      </c>
      <c r="U42" s="3">
        <f>GARLIC_PRODUCTION[[#This Row],[Phonska (Kg)]]/GARLIC_PRODUCTION[[#This Row],[Field_Size(Ha)]]</f>
        <v>333.33333333333337</v>
      </c>
    </row>
    <row r="43" spans="1:21" x14ac:dyDescent="0.25">
      <c r="A43" s="2">
        <v>42</v>
      </c>
      <c r="B43" s="2" t="s">
        <v>54</v>
      </c>
      <c r="C43" s="2">
        <v>49</v>
      </c>
      <c r="D43" s="2" t="s">
        <v>13</v>
      </c>
      <c r="E43" s="2">
        <v>25</v>
      </c>
      <c r="F43" s="2">
        <v>1</v>
      </c>
      <c r="G43" s="2" t="s">
        <v>3</v>
      </c>
      <c r="H43" s="2" t="s">
        <v>4</v>
      </c>
      <c r="I43" s="2">
        <v>7500</v>
      </c>
      <c r="J43" s="2">
        <v>500</v>
      </c>
      <c r="K43" s="2">
        <v>4000</v>
      </c>
      <c r="L43" s="2">
        <v>300</v>
      </c>
      <c r="M43" s="2">
        <v>300</v>
      </c>
      <c r="N43" s="2">
        <v>300</v>
      </c>
      <c r="O43" s="2" t="s">
        <v>89</v>
      </c>
      <c r="P43" s="2" t="s">
        <v>105</v>
      </c>
      <c r="Q43" s="3">
        <f>GARLIC_PRODUCTION[[#This Row],[Seed(Kg)]]/GARLIC_PRODUCTION[[#This Row],[Field_Size(Ha)]]</f>
        <v>500</v>
      </c>
      <c r="R43" s="3">
        <f>GARLIC_PRODUCTION[[#This Row],[Organic (Kg)]]/GARLIC_PRODUCTION[[#This Row],[Field_Size(Ha)]]</f>
        <v>4000</v>
      </c>
      <c r="S43" s="3">
        <f>GARLIC_PRODUCTION[[#This Row],[Urea (Kg)]]/GARLIC_PRODUCTION[[#This Row],[Field_Size(Ha)]]</f>
        <v>300</v>
      </c>
      <c r="T43" s="3">
        <f>GARLIC_PRODUCTION[[#This Row],[ZA (Kg)]]/GARLIC_PRODUCTION[[#This Row],[Field_Size(Ha)]]</f>
        <v>300</v>
      </c>
      <c r="U43" s="3">
        <f>GARLIC_PRODUCTION[[#This Row],[Phonska (Kg)]]/GARLIC_PRODUCTION[[#This Row],[Field_Size(Ha)]]</f>
        <v>300</v>
      </c>
    </row>
    <row r="44" spans="1:21" x14ac:dyDescent="0.25">
      <c r="A44" s="2">
        <v>43</v>
      </c>
      <c r="B44" s="2" t="s">
        <v>55</v>
      </c>
      <c r="C44" s="2">
        <v>25</v>
      </c>
      <c r="D44" s="2" t="s">
        <v>2</v>
      </c>
      <c r="E44" s="2">
        <v>4</v>
      </c>
      <c r="F44" s="2">
        <v>0.2</v>
      </c>
      <c r="G44" s="2" t="s">
        <v>56</v>
      </c>
      <c r="H44" s="2" t="s">
        <v>4</v>
      </c>
      <c r="I44" s="2">
        <v>1300</v>
      </c>
      <c r="J44" s="2">
        <v>70</v>
      </c>
      <c r="K44" s="2">
        <v>1000</v>
      </c>
      <c r="L44" s="2">
        <v>40</v>
      </c>
      <c r="M44" s="2">
        <v>50</v>
      </c>
      <c r="N44" s="2">
        <v>120</v>
      </c>
      <c r="O44" s="2" t="s">
        <v>86</v>
      </c>
      <c r="P44" s="2" t="s">
        <v>103</v>
      </c>
      <c r="Q44" s="3">
        <f>GARLIC_PRODUCTION[[#This Row],[Seed(Kg)]]/GARLIC_PRODUCTION[[#This Row],[Field_Size(Ha)]]</f>
        <v>350</v>
      </c>
      <c r="R44" s="3">
        <f>GARLIC_PRODUCTION[[#This Row],[Organic (Kg)]]/GARLIC_PRODUCTION[[#This Row],[Field_Size(Ha)]]</f>
        <v>5000</v>
      </c>
      <c r="S44" s="3">
        <f>GARLIC_PRODUCTION[[#This Row],[Urea (Kg)]]/GARLIC_PRODUCTION[[#This Row],[Field_Size(Ha)]]</f>
        <v>200</v>
      </c>
      <c r="T44" s="3">
        <f>GARLIC_PRODUCTION[[#This Row],[ZA (Kg)]]/GARLIC_PRODUCTION[[#This Row],[Field_Size(Ha)]]</f>
        <v>250</v>
      </c>
      <c r="U44" s="3">
        <f>GARLIC_PRODUCTION[[#This Row],[Phonska (Kg)]]/GARLIC_PRODUCTION[[#This Row],[Field_Size(Ha)]]</f>
        <v>600</v>
      </c>
    </row>
    <row r="45" spans="1:21" x14ac:dyDescent="0.25">
      <c r="A45" s="2">
        <v>44</v>
      </c>
      <c r="B45" s="2" t="s">
        <v>57</v>
      </c>
      <c r="C45" s="2">
        <v>50</v>
      </c>
      <c r="D45" s="2" t="s">
        <v>22</v>
      </c>
      <c r="E45" s="2">
        <v>45</v>
      </c>
      <c r="F45" s="2">
        <v>0.5</v>
      </c>
      <c r="G45" s="2" t="s">
        <v>3</v>
      </c>
      <c r="H45" s="2" t="s">
        <v>7</v>
      </c>
      <c r="I45" s="2">
        <v>2500</v>
      </c>
      <c r="J45" s="2">
        <v>250</v>
      </c>
      <c r="K45" s="2">
        <v>1600</v>
      </c>
      <c r="L45" s="2">
        <v>200</v>
      </c>
      <c r="M45" s="2">
        <v>150</v>
      </c>
      <c r="N45" s="2">
        <v>180</v>
      </c>
      <c r="O45" s="2" t="s">
        <v>89</v>
      </c>
      <c r="P45" s="2" t="s">
        <v>119</v>
      </c>
      <c r="Q45" s="3">
        <f>GARLIC_PRODUCTION[[#This Row],[Seed(Kg)]]/GARLIC_PRODUCTION[[#This Row],[Field_Size(Ha)]]</f>
        <v>500</v>
      </c>
      <c r="R45" s="3">
        <f>GARLIC_PRODUCTION[[#This Row],[Organic (Kg)]]/GARLIC_PRODUCTION[[#This Row],[Field_Size(Ha)]]</f>
        <v>3200</v>
      </c>
      <c r="S45" s="3">
        <f>GARLIC_PRODUCTION[[#This Row],[Urea (Kg)]]/GARLIC_PRODUCTION[[#This Row],[Field_Size(Ha)]]</f>
        <v>400</v>
      </c>
      <c r="T45" s="3">
        <f>GARLIC_PRODUCTION[[#This Row],[ZA (Kg)]]/GARLIC_PRODUCTION[[#This Row],[Field_Size(Ha)]]</f>
        <v>300</v>
      </c>
      <c r="U45" s="3">
        <f>GARLIC_PRODUCTION[[#This Row],[Phonska (Kg)]]/GARLIC_PRODUCTION[[#This Row],[Field_Size(Ha)]]</f>
        <v>360</v>
      </c>
    </row>
    <row r="46" spans="1:21" x14ac:dyDescent="0.25">
      <c r="A46" s="2">
        <v>45</v>
      </c>
      <c r="B46" s="2" t="s">
        <v>58</v>
      </c>
      <c r="C46" s="2">
        <v>43</v>
      </c>
      <c r="D46" s="2" t="s">
        <v>6</v>
      </c>
      <c r="E46" s="2">
        <v>20</v>
      </c>
      <c r="F46" s="2">
        <v>0.2</v>
      </c>
      <c r="G46" s="2" t="s">
        <v>3</v>
      </c>
      <c r="H46" s="2" t="s">
        <v>4</v>
      </c>
      <c r="I46" s="2">
        <v>3000</v>
      </c>
      <c r="J46" s="2">
        <v>200</v>
      </c>
      <c r="K46" s="2">
        <v>600</v>
      </c>
      <c r="L46" s="2">
        <v>30</v>
      </c>
      <c r="M46" s="2">
        <v>25</v>
      </c>
      <c r="N46" s="2">
        <v>100</v>
      </c>
      <c r="O46" s="2" t="s">
        <v>88</v>
      </c>
      <c r="P46" s="2" t="s">
        <v>106</v>
      </c>
      <c r="Q46" s="3">
        <f>GARLIC_PRODUCTION[[#This Row],[Seed(Kg)]]/GARLIC_PRODUCTION[[#This Row],[Field_Size(Ha)]]</f>
        <v>1000</v>
      </c>
      <c r="R46" s="3">
        <f>GARLIC_PRODUCTION[[#This Row],[Organic (Kg)]]/GARLIC_PRODUCTION[[#This Row],[Field_Size(Ha)]]</f>
        <v>3000</v>
      </c>
      <c r="S46" s="3">
        <f>GARLIC_PRODUCTION[[#This Row],[Urea (Kg)]]/GARLIC_PRODUCTION[[#This Row],[Field_Size(Ha)]]</f>
        <v>150</v>
      </c>
      <c r="T46" s="3">
        <f>GARLIC_PRODUCTION[[#This Row],[ZA (Kg)]]/GARLIC_PRODUCTION[[#This Row],[Field_Size(Ha)]]</f>
        <v>125</v>
      </c>
      <c r="U46" s="3">
        <f>GARLIC_PRODUCTION[[#This Row],[Phonska (Kg)]]/GARLIC_PRODUCTION[[#This Row],[Field_Size(Ha)]]</f>
        <v>500</v>
      </c>
    </row>
    <row r="47" spans="1:21" x14ac:dyDescent="0.25">
      <c r="A47" s="2">
        <v>46</v>
      </c>
      <c r="B47" s="2" t="s">
        <v>59</v>
      </c>
      <c r="C47" s="2">
        <v>43</v>
      </c>
      <c r="D47" s="2" t="s">
        <v>22</v>
      </c>
      <c r="E47" s="2">
        <v>25</v>
      </c>
      <c r="F47" s="2">
        <v>1</v>
      </c>
      <c r="G47" s="2" t="s">
        <v>3</v>
      </c>
      <c r="H47" s="2" t="s">
        <v>7</v>
      </c>
      <c r="I47" s="2">
        <v>5500</v>
      </c>
      <c r="J47" s="2">
        <v>600</v>
      </c>
      <c r="K47" s="2">
        <v>1000</v>
      </c>
      <c r="L47" s="2">
        <v>250</v>
      </c>
      <c r="M47" s="2">
        <v>300</v>
      </c>
      <c r="N47" s="2">
        <v>300</v>
      </c>
      <c r="O47" s="2" t="s">
        <v>88</v>
      </c>
      <c r="P47" s="2" t="s">
        <v>105</v>
      </c>
      <c r="Q47" s="3">
        <f>GARLIC_PRODUCTION[[#This Row],[Seed(Kg)]]/GARLIC_PRODUCTION[[#This Row],[Field_Size(Ha)]]</f>
        <v>600</v>
      </c>
      <c r="R47" s="3">
        <f>GARLIC_PRODUCTION[[#This Row],[Organic (Kg)]]/GARLIC_PRODUCTION[[#This Row],[Field_Size(Ha)]]</f>
        <v>1000</v>
      </c>
      <c r="S47" s="3">
        <f>GARLIC_PRODUCTION[[#This Row],[Urea (Kg)]]/GARLIC_PRODUCTION[[#This Row],[Field_Size(Ha)]]</f>
        <v>250</v>
      </c>
      <c r="T47" s="3">
        <f>GARLIC_PRODUCTION[[#This Row],[ZA (Kg)]]/GARLIC_PRODUCTION[[#This Row],[Field_Size(Ha)]]</f>
        <v>300</v>
      </c>
      <c r="U47" s="3">
        <f>GARLIC_PRODUCTION[[#This Row],[Phonska (Kg)]]/GARLIC_PRODUCTION[[#This Row],[Field_Size(Ha)]]</f>
        <v>300</v>
      </c>
    </row>
    <row r="48" spans="1:21" x14ac:dyDescent="0.25">
      <c r="A48" s="2">
        <v>47</v>
      </c>
      <c r="B48" s="2" t="s">
        <v>60</v>
      </c>
      <c r="C48" s="2">
        <v>49</v>
      </c>
      <c r="D48" s="2" t="s">
        <v>13</v>
      </c>
      <c r="E48" s="2">
        <v>39</v>
      </c>
      <c r="F48" s="2">
        <v>0.1</v>
      </c>
      <c r="G48" s="2" t="s">
        <v>3</v>
      </c>
      <c r="H48" s="2" t="s">
        <v>4</v>
      </c>
      <c r="I48" s="2">
        <v>1000</v>
      </c>
      <c r="J48" s="2">
        <v>100</v>
      </c>
      <c r="K48" s="2">
        <v>250</v>
      </c>
      <c r="L48" s="2">
        <v>50</v>
      </c>
      <c r="M48" s="2">
        <v>10</v>
      </c>
      <c r="N48" s="2">
        <v>40</v>
      </c>
      <c r="O48" s="2" t="s">
        <v>89</v>
      </c>
      <c r="P48" s="2" t="s">
        <v>122</v>
      </c>
      <c r="Q48" s="3">
        <f>GARLIC_PRODUCTION[[#This Row],[Seed(Kg)]]/GARLIC_PRODUCTION[[#This Row],[Field_Size(Ha)]]</f>
        <v>1000</v>
      </c>
      <c r="R48" s="3">
        <f>GARLIC_PRODUCTION[[#This Row],[Organic (Kg)]]/GARLIC_PRODUCTION[[#This Row],[Field_Size(Ha)]]</f>
        <v>2500</v>
      </c>
      <c r="S48" s="3">
        <f>GARLIC_PRODUCTION[[#This Row],[Urea (Kg)]]/GARLIC_PRODUCTION[[#This Row],[Field_Size(Ha)]]</f>
        <v>500</v>
      </c>
      <c r="T48" s="3">
        <f>GARLIC_PRODUCTION[[#This Row],[ZA (Kg)]]/GARLIC_PRODUCTION[[#This Row],[Field_Size(Ha)]]</f>
        <v>100</v>
      </c>
      <c r="U48" s="3">
        <f>GARLIC_PRODUCTION[[#This Row],[Phonska (Kg)]]/GARLIC_PRODUCTION[[#This Row],[Field_Size(Ha)]]</f>
        <v>400</v>
      </c>
    </row>
    <row r="49" spans="1:21" x14ac:dyDescent="0.25">
      <c r="A49" s="2">
        <v>48</v>
      </c>
      <c r="B49" s="2" t="s">
        <v>61</v>
      </c>
      <c r="C49" s="2">
        <v>60</v>
      </c>
      <c r="D49" s="2" t="s">
        <v>22</v>
      </c>
      <c r="E49" s="2">
        <v>48</v>
      </c>
      <c r="F49" s="2">
        <v>1.2</v>
      </c>
      <c r="G49" s="2" t="s">
        <v>3</v>
      </c>
      <c r="H49" s="2" t="s">
        <v>4</v>
      </c>
      <c r="I49" s="2">
        <v>5000</v>
      </c>
      <c r="J49" s="2">
        <v>1000</v>
      </c>
      <c r="K49" s="2">
        <v>960</v>
      </c>
      <c r="L49" s="2">
        <v>500</v>
      </c>
      <c r="M49" s="2">
        <v>600</v>
      </c>
      <c r="N49" s="2">
        <v>600</v>
      </c>
      <c r="O49" s="2" t="s">
        <v>90</v>
      </c>
      <c r="P49" s="2" t="s">
        <v>130</v>
      </c>
      <c r="Q49" s="3">
        <f>GARLIC_PRODUCTION[[#This Row],[Seed(Kg)]]/GARLIC_PRODUCTION[[#This Row],[Field_Size(Ha)]]</f>
        <v>833.33333333333337</v>
      </c>
      <c r="R49" s="3">
        <f>GARLIC_PRODUCTION[[#This Row],[Organic (Kg)]]/GARLIC_PRODUCTION[[#This Row],[Field_Size(Ha)]]</f>
        <v>800</v>
      </c>
      <c r="S49" s="3">
        <f>GARLIC_PRODUCTION[[#This Row],[Urea (Kg)]]/GARLIC_PRODUCTION[[#This Row],[Field_Size(Ha)]]</f>
        <v>416.66666666666669</v>
      </c>
      <c r="T49" s="3">
        <f>GARLIC_PRODUCTION[[#This Row],[ZA (Kg)]]/GARLIC_PRODUCTION[[#This Row],[Field_Size(Ha)]]</f>
        <v>500</v>
      </c>
      <c r="U49" s="3">
        <f>GARLIC_PRODUCTION[[#This Row],[Phonska (Kg)]]/GARLIC_PRODUCTION[[#This Row],[Field_Size(Ha)]]</f>
        <v>500</v>
      </c>
    </row>
    <row r="50" spans="1:21" x14ac:dyDescent="0.25">
      <c r="A50" s="2">
        <v>49</v>
      </c>
      <c r="B50" s="2" t="s">
        <v>62</v>
      </c>
      <c r="C50" s="2">
        <v>35</v>
      </c>
      <c r="D50" s="2" t="s">
        <v>9</v>
      </c>
      <c r="E50" s="2">
        <v>11</v>
      </c>
      <c r="F50" s="2">
        <v>0.14000000000000001</v>
      </c>
      <c r="G50" s="2" t="s">
        <v>3</v>
      </c>
      <c r="H50" s="2" t="s">
        <v>4</v>
      </c>
      <c r="I50" s="2">
        <v>1500</v>
      </c>
      <c r="J50" s="2">
        <v>100</v>
      </c>
      <c r="K50" s="2">
        <v>560</v>
      </c>
      <c r="L50" s="2">
        <v>120</v>
      </c>
      <c r="M50" s="2">
        <v>60</v>
      </c>
      <c r="N50" s="2">
        <v>50</v>
      </c>
      <c r="O50" s="2" t="s">
        <v>87</v>
      </c>
      <c r="P50" s="2" t="s">
        <v>131</v>
      </c>
      <c r="Q50" s="3">
        <f>GARLIC_PRODUCTION[[#This Row],[Seed(Kg)]]/GARLIC_PRODUCTION[[#This Row],[Field_Size(Ha)]]</f>
        <v>714.28571428571422</v>
      </c>
      <c r="R50" s="3">
        <f>GARLIC_PRODUCTION[[#This Row],[Organic (Kg)]]/GARLIC_PRODUCTION[[#This Row],[Field_Size(Ha)]]</f>
        <v>3999.9999999999995</v>
      </c>
      <c r="S50" s="3">
        <f>GARLIC_PRODUCTION[[#This Row],[Urea (Kg)]]/GARLIC_PRODUCTION[[#This Row],[Field_Size(Ha)]]</f>
        <v>857.14285714285711</v>
      </c>
      <c r="T50" s="3">
        <f>GARLIC_PRODUCTION[[#This Row],[ZA (Kg)]]/GARLIC_PRODUCTION[[#This Row],[Field_Size(Ha)]]</f>
        <v>428.57142857142856</v>
      </c>
      <c r="U50" s="3">
        <f>GARLIC_PRODUCTION[[#This Row],[Phonska (Kg)]]/GARLIC_PRODUCTION[[#This Row],[Field_Size(Ha)]]</f>
        <v>357.14285714285711</v>
      </c>
    </row>
    <row r="51" spans="1:21" x14ac:dyDescent="0.25">
      <c r="A51" s="2">
        <v>50</v>
      </c>
      <c r="B51" s="2" t="s">
        <v>63</v>
      </c>
      <c r="C51" s="2">
        <v>23</v>
      </c>
      <c r="D51" s="2" t="s">
        <v>6</v>
      </c>
      <c r="E51" s="2">
        <v>5</v>
      </c>
      <c r="F51" s="2">
        <v>0.14000000000000001</v>
      </c>
      <c r="G51" s="2" t="s">
        <v>3</v>
      </c>
      <c r="H51" s="2" t="s">
        <v>4</v>
      </c>
      <c r="I51" s="2">
        <v>1500</v>
      </c>
      <c r="J51" s="2">
        <v>100</v>
      </c>
      <c r="K51" s="2">
        <v>560</v>
      </c>
      <c r="L51" s="2">
        <v>100</v>
      </c>
      <c r="M51" s="2">
        <v>50</v>
      </c>
      <c r="N51" s="2">
        <v>50</v>
      </c>
      <c r="O51" s="2" t="s">
        <v>86</v>
      </c>
      <c r="P51" s="2" t="s">
        <v>132</v>
      </c>
      <c r="Q51" s="3">
        <f>GARLIC_PRODUCTION[[#This Row],[Seed(Kg)]]/GARLIC_PRODUCTION[[#This Row],[Field_Size(Ha)]]</f>
        <v>714.28571428571422</v>
      </c>
      <c r="R51" s="3">
        <f>GARLIC_PRODUCTION[[#This Row],[Organic (Kg)]]/GARLIC_PRODUCTION[[#This Row],[Field_Size(Ha)]]</f>
        <v>3999.9999999999995</v>
      </c>
      <c r="S51" s="3">
        <f>GARLIC_PRODUCTION[[#This Row],[Urea (Kg)]]/GARLIC_PRODUCTION[[#This Row],[Field_Size(Ha)]]</f>
        <v>714.28571428571422</v>
      </c>
      <c r="T51" s="3">
        <f>GARLIC_PRODUCTION[[#This Row],[ZA (Kg)]]/GARLIC_PRODUCTION[[#This Row],[Field_Size(Ha)]]</f>
        <v>357.14285714285711</v>
      </c>
      <c r="U51" s="3">
        <f>GARLIC_PRODUCTION[[#This Row],[Phonska (Kg)]]/GARLIC_PRODUCTION[[#This Row],[Field_Size(Ha)]]</f>
        <v>357.14285714285711</v>
      </c>
    </row>
    <row r="52" spans="1:21" x14ac:dyDescent="0.25">
      <c r="A52" s="2">
        <v>51</v>
      </c>
      <c r="B52" s="2" t="s">
        <v>64</v>
      </c>
      <c r="C52" s="2">
        <v>43</v>
      </c>
      <c r="D52" s="2" t="s">
        <v>6</v>
      </c>
      <c r="E52" s="2">
        <v>25</v>
      </c>
      <c r="F52" s="2">
        <v>0.1</v>
      </c>
      <c r="G52" s="2" t="s">
        <v>3</v>
      </c>
      <c r="H52" s="2" t="s">
        <v>4</v>
      </c>
      <c r="I52" s="2">
        <v>1600</v>
      </c>
      <c r="J52" s="2">
        <v>100</v>
      </c>
      <c r="K52" s="2">
        <v>400</v>
      </c>
      <c r="L52" s="2">
        <v>30</v>
      </c>
      <c r="M52" s="2">
        <v>20</v>
      </c>
      <c r="N52" s="2">
        <v>40</v>
      </c>
      <c r="O52" s="2" t="s">
        <v>88</v>
      </c>
      <c r="P52" s="2" t="s">
        <v>105</v>
      </c>
      <c r="Q52" s="3">
        <f>GARLIC_PRODUCTION[[#This Row],[Seed(Kg)]]/GARLIC_PRODUCTION[[#This Row],[Field_Size(Ha)]]</f>
        <v>1000</v>
      </c>
      <c r="R52" s="3">
        <f>GARLIC_PRODUCTION[[#This Row],[Organic (Kg)]]/GARLIC_PRODUCTION[[#This Row],[Field_Size(Ha)]]</f>
        <v>4000</v>
      </c>
      <c r="S52" s="3">
        <f>GARLIC_PRODUCTION[[#This Row],[Urea (Kg)]]/GARLIC_PRODUCTION[[#This Row],[Field_Size(Ha)]]</f>
        <v>300</v>
      </c>
      <c r="T52" s="3">
        <f>GARLIC_PRODUCTION[[#This Row],[ZA (Kg)]]/GARLIC_PRODUCTION[[#This Row],[Field_Size(Ha)]]</f>
        <v>200</v>
      </c>
      <c r="U52" s="3">
        <f>GARLIC_PRODUCTION[[#This Row],[Phonska (Kg)]]/GARLIC_PRODUCTION[[#This Row],[Field_Size(Ha)]]</f>
        <v>400</v>
      </c>
    </row>
    <row r="53" spans="1:21" x14ac:dyDescent="0.25">
      <c r="A53" s="2">
        <v>52</v>
      </c>
      <c r="B53" s="2" t="s">
        <v>65</v>
      </c>
      <c r="C53" s="2">
        <v>29</v>
      </c>
      <c r="D53" s="2" t="s">
        <v>13</v>
      </c>
      <c r="E53" s="2">
        <v>8</v>
      </c>
      <c r="F53" s="2">
        <v>0.3</v>
      </c>
      <c r="G53" s="2" t="s">
        <v>3</v>
      </c>
      <c r="H53" s="2" t="s">
        <v>7</v>
      </c>
      <c r="I53" s="2">
        <v>1000</v>
      </c>
      <c r="J53" s="2">
        <v>100</v>
      </c>
      <c r="K53" s="2">
        <v>690</v>
      </c>
      <c r="L53" s="2">
        <v>100</v>
      </c>
      <c r="M53" s="2">
        <v>100</v>
      </c>
      <c r="N53" s="2">
        <v>210</v>
      </c>
      <c r="O53" s="2" t="s">
        <v>86</v>
      </c>
      <c r="P53" s="2" t="s">
        <v>102</v>
      </c>
      <c r="Q53" s="3">
        <f>GARLIC_PRODUCTION[[#This Row],[Seed(Kg)]]/GARLIC_PRODUCTION[[#This Row],[Field_Size(Ha)]]</f>
        <v>333.33333333333337</v>
      </c>
      <c r="R53" s="3">
        <f>GARLIC_PRODUCTION[[#This Row],[Organic (Kg)]]/GARLIC_PRODUCTION[[#This Row],[Field_Size(Ha)]]</f>
        <v>2300</v>
      </c>
      <c r="S53" s="3">
        <f>GARLIC_PRODUCTION[[#This Row],[Urea (Kg)]]/GARLIC_PRODUCTION[[#This Row],[Field_Size(Ha)]]</f>
        <v>333.33333333333337</v>
      </c>
      <c r="T53" s="3">
        <f>GARLIC_PRODUCTION[[#This Row],[ZA (Kg)]]/GARLIC_PRODUCTION[[#This Row],[Field_Size(Ha)]]</f>
        <v>333.33333333333337</v>
      </c>
      <c r="U53" s="3">
        <f>GARLIC_PRODUCTION[[#This Row],[Phonska (Kg)]]/GARLIC_PRODUCTION[[#This Row],[Field_Size(Ha)]]</f>
        <v>700</v>
      </c>
    </row>
    <row r="54" spans="1:21" x14ac:dyDescent="0.25">
      <c r="A54" s="2">
        <v>53</v>
      </c>
      <c r="B54" s="2" t="s">
        <v>66</v>
      </c>
      <c r="C54" s="2">
        <v>32</v>
      </c>
      <c r="D54" s="2" t="s">
        <v>9</v>
      </c>
      <c r="E54" s="2">
        <v>10</v>
      </c>
      <c r="F54" s="2">
        <v>7.0000000000000007E-2</v>
      </c>
      <c r="G54" s="2" t="s">
        <v>28</v>
      </c>
      <c r="H54" s="2" t="s">
        <v>4</v>
      </c>
      <c r="I54" s="2">
        <v>600</v>
      </c>
      <c r="J54" s="2">
        <v>50</v>
      </c>
      <c r="K54" s="2">
        <v>100</v>
      </c>
      <c r="L54" s="2">
        <v>20</v>
      </c>
      <c r="M54" s="2">
        <v>30</v>
      </c>
      <c r="N54" s="2">
        <v>50</v>
      </c>
      <c r="O54" s="2" t="s">
        <v>87</v>
      </c>
      <c r="P54" s="2" t="s">
        <v>116</v>
      </c>
      <c r="Q54" s="3">
        <f>GARLIC_PRODUCTION[[#This Row],[Seed(Kg)]]/GARLIC_PRODUCTION[[#This Row],[Field_Size(Ha)]]</f>
        <v>714.28571428571422</v>
      </c>
      <c r="R54" s="3">
        <f>GARLIC_PRODUCTION[[#This Row],[Organic (Kg)]]/GARLIC_PRODUCTION[[#This Row],[Field_Size(Ha)]]</f>
        <v>1428.5714285714284</v>
      </c>
      <c r="S54" s="3">
        <f>GARLIC_PRODUCTION[[#This Row],[Urea (Kg)]]/GARLIC_PRODUCTION[[#This Row],[Field_Size(Ha)]]</f>
        <v>285.71428571428567</v>
      </c>
      <c r="T54" s="3">
        <f>GARLIC_PRODUCTION[[#This Row],[ZA (Kg)]]/GARLIC_PRODUCTION[[#This Row],[Field_Size(Ha)]]</f>
        <v>428.57142857142856</v>
      </c>
      <c r="U54" s="3">
        <f>GARLIC_PRODUCTION[[#This Row],[Phonska (Kg)]]/GARLIC_PRODUCTION[[#This Row],[Field_Size(Ha)]]</f>
        <v>714.28571428571422</v>
      </c>
    </row>
    <row r="55" spans="1:21" x14ac:dyDescent="0.25">
      <c r="A55" s="2">
        <v>54</v>
      </c>
      <c r="B55" s="2" t="s">
        <v>67</v>
      </c>
      <c r="C55" s="2">
        <v>50</v>
      </c>
      <c r="D55" s="2" t="s">
        <v>22</v>
      </c>
      <c r="E55" s="2">
        <v>25</v>
      </c>
      <c r="F55" s="2">
        <v>0.2</v>
      </c>
      <c r="G55" s="2" t="s">
        <v>3</v>
      </c>
      <c r="H55" s="2" t="s">
        <v>4</v>
      </c>
      <c r="I55" s="2">
        <v>1000</v>
      </c>
      <c r="J55" s="2">
        <v>100</v>
      </c>
      <c r="K55" s="2">
        <v>500</v>
      </c>
      <c r="L55" s="2">
        <v>50</v>
      </c>
      <c r="M55" s="2">
        <v>50</v>
      </c>
      <c r="N55" s="2">
        <v>70</v>
      </c>
      <c r="O55" s="2" t="s">
        <v>89</v>
      </c>
      <c r="P55" s="2" t="s">
        <v>105</v>
      </c>
      <c r="Q55" s="3">
        <f>GARLIC_PRODUCTION[[#This Row],[Seed(Kg)]]/GARLIC_PRODUCTION[[#This Row],[Field_Size(Ha)]]</f>
        <v>500</v>
      </c>
      <c r="R55" s="3">
        <f>GARLIC_PRODUCTION[[#This Row],[Organic (Kg)]]/GARLIC_PRODUCTION[[#This Row],[Field_Size(Ha)]]</f>
        <v>2500</v>
      </c>
      <c r="S55" s="3">
        <f>GARLIC_PRODUCTION[[#This Row],[Urea (Kg)]]/GARLIC_PRODUCTION[[#This Row],[Field_Size(Ha)]]</f>
        <v>250</v>
      </c>
      <c r="T55" s="3">
        <f>GARLIC_PRODUCTION[[#This Row],[ZA (Kg)]]/GARLIC_PRODUCTION[[#This Row],[Field_Size(Ha)]]</f>
        <v>250</v>
      </c>
      <c r="U55" s="3">
        <f>GARLIC_PRODUCTION[[#This Row],[Phonska (Kg)]]/GARLIC_PRODUCTION[[#This Row],[Field_Size(Ha)]]</f>
        <v>350</v>
      </c>
    </row>
    <row r="56" spans="1:21" x14ac:dyDescent="0.25">
      <c r="A56" s="2">
        <v>55</v>
      </c>
      <c r="B56" s="2" t="s">
        <v>68</v>
      </c>
      <c r="C56" s="2">
        <v>45</v>
      </c>
      <c r="D56" s="2" t="s">
        <v>22</v>
      </c>
      <c r="E56" s="2">
        <v>20</v>
      </c>
      <c r="F56" s="2">
        <v>0.5</v>
      </c>
      <c r="G56" s="2" t="s">
        <v>3</v>
      </c>
      <c r="H56" s="2" t="s">
        <v>4</v>
      </c>
      <c r="I56" s="2">
        <v>4000</v>
      </c>
      <c r="J56" s="2">
        <v>400</v>
      </c>
      <c r="K56" s="2">
        <v>1250</v>
      </c>
      <c r="L56" s="2">
        <v>300</v>
      </c>
      <c r="M56" s="2">
        <v>150</v>
      </c>
      <c r="N56" s="2">
        <v>300</v>
      </c>
      <c r="O56" s="2" t="s">
        <v>88</v>
      </c>
      <c r="P56" s="2" t="s">
        <v>106</v>
      </c>
      <c r="Q56" s="3">
        <f>GARLIC_PRODUCTION[[#This Row],[Seed(Kg)]]/GARLIC_PRODUCTION[[#This Row],[Field_Size(Ha)]]</f>
        <v>800</v>
      </c>
      <c r="R56" s="3">
        <f>GARLIC_PRODUCTION[[#This Row],[Organic (Kg)]]/GARLIC_PRODUCTION[[#This Row],[Field_Size(Ha)]]</f>
        <v>2500</v>
      </c>
      <c r="S56" s="3">
        <f>GARLIC_PRODUCTION[[#This Row],[Urea (Kg)]]/GARLIC_PRODUCTION[[#This Row],[Field_Size(Ha)]]</f>
        <v>600</v>
      </c>
      <c r="T56" s="3">
        <f>GARLIC_PRODUCTION[[#This Row],[ZA (Kg)]]/GARLIC_PRODUCTION[[#This Row],[Field_Size(Ha)]]</f>
        <v>300</v>
      </c>
      <c r="U56" s="3">
        <f>GARLIC_PRODUCTION[[#This Row],[Phonska (Kg)]]/GARLIC_PRODUCTION[[#This Row],[Field_Size(Ha)]]</f>
        <v>600</v>
      </c>
    </row>
    <row r="57" spans="1:21" x14ac:dyDescent="0.25">
      <c r="A57" s="2">
        <v>56</v>
      </c>
      <c r="B57" s="2" t="s">
        <v>69</v>
      </c>
      <c r="C57" s="2">
        <v>42</v>
      </c>
      <c r="D57" s="2" t="s">
        <v>13</v>
      </c>
      <c r="E57" s="2">
        <v>30</v>
      </c>
      <c r="F57" s="2">
        <v>0.14000000000000001</v>
      </c>
      <c r="G57" s="2" t="s">
        <v>3</v>
      </c>
      <c r="H57" s="2" t="s">
        <v>4</v>
      </c>
      <c r="I57" s="2">
        <v>1400</v>
      </c>
      <c r="J57" s="2">
        <v>120</v>
      </c>
      <c r="K57" s="2">
        <v>490</v>
      </c>
      <c r="L57" s="2">
        <v>50</v>
      </c>
      <c r="M57" s="2">
        <v>30</v>
      </c>
      <c r="N57" s="2">
        <v>50</v>
      </c>
      <c r="O57" s="2" t="s">
        <v>88</v>
      </c>
      <c r="P57" s="2" t="s">
        <v>109</v>
      </c>
      <c r="Q57" s="3">
        <f>GARLIC_PRODUCTION[[#This Row],[Seed(Kg)]]/GARLIC_PRODUCTION[[#This Row],[Field_Size(Ha)]]</f>
        <v>857.14285714285711</v>
      </c>
      <c r="R57" s="3">
        <f>GARLIC_PRODUCTION[[#This Row],[Organic (Kg)]]/GARLIC_PRODUCTION[[#This Row],[Field_Size(Ha)]]</f>
        <v>3499.9999999999995</v>
      </c>
      <c r="S57" s="3">
        <f>GARLIC_PRODUCTION[[#This Row],[Urea (Kg)]]/GARLIC_PRODUCTION[[#This Row],[Field_Size(Ha)]]</f>
        <v>357.14285714285711</v>
      </c>
      <c r="T57" s="3">
        <f>GARLIC_PRODUCTION[[#This Row],[ZA (Kg)]]/GARLIC_PRODUCTION[[#This Row],[Field_Size(Ha)]]</f>
        <v>214.28571428571428</v>
      </c>
      <c r="U57" s="3">
        <f>GARLIC_PRODUCTION[[#This Row],[Phonska (Kg)]]/GARLIC_PRODUCTION[[#This Row],[Field_Size(Ha)]]</f>
        <v>357.14285714285711</v>
      </c>
    </row>
    <row r="58" spans="1:21" x14ac:dyDescent="0.25">
      <c r="A58" s="2">
        <v>57</v>
      </c>
      <c r="B58" s="2" t="s">
        <v>70</v>
      </c>
      <c r="C58" s="2">
        <v>50</v>
      </c>
      <c r="D58" s="2" t="s">
        <v>22</v>
      </c>
      <c r="E58" s="2">
        <v>35</v>
      </c>
      <c r="F58" s="2">
        <v>0.3</v>
      </c>
      <c r="G58" s="2" t="s">
        <v>3</v>
      </c>
      <c r="H58" s="2" t="s">
        <v>4</v>
      </c>
      <c r="I58" s="2">
        <v>3500</v>
      </c>
      <c r="J58" s="2">
        <v>350</v>
      </c>
      <c r="K58" s="2">
        <v>750</v>
      </c>
      <c r="L58" s="2">
        <v>50</v>
      </c>
      <c r="M58" s="2">
        <v>100</v>
      </c>
      <c r="N58" s="2">
        <v>120</v>
      </c>
      <c r="O58" s="2" t="s">
        <v>89</v>
      </c>
      <c r="P58" s="2" t="s">
        <v>108</v>
      </c>
      <c r="Q58" s="3">
        <f>GARLIC_PRODUCTION[[#This Row],[Seed(Kg)]]/GARLIC_PRODUCTION[[#This Row],[Field_Size(Ha)]]</f>
        <v>1166.6666666666667</v>
      </c>
      <c r="R58" s="3">
        <f>GARLIC_PRODUCTION[[#This Row],[Organic (Kg)]]/GARLIC_PRODUCTION[[#This Row],[Field_Size(Ha)]]</f>
        <v>2500</v>
      </c>
      <c r="S58" s="3">
        <f>GARLIC_PRODUCTION[[#This Row],[Urea (Kg)]]/GARLIC_PRODUCTION[[#This Row],[Field_Size(Ha)]]</f>
        <v>166.66666666666669</v>
      </c>
      <c r="T58" s="3">
        <f>GARLIC_PRODUCTION[[#This Row],[ZA (Kg)]]/GARLIC_PRODUCTION[[#This Row],[Field_Size(Ha)]]</f>
        <v>333.33333333333337</v>
      </c>
      <c r="U58" s="3">
        <f>GARLIC_PRODUCTION[[#This Row],[Phonska (Kg)]]/GARLIC_PRODUCTION[[#This Row],[Field_Size(Ha)]]</f>
        <v>400</v>
      </c>
    </row>
    <row r="59" spans="1:21" x14ac:dyDescent="0.25">
      <c r="A59" s="2">
        <v>58</v>
      </c>
      <c r="B59" s="2" t="s">
        <v>71</v>
      </c>
      <c r="C59" s="2">
        <v>44</v>
      </c>
      <c r="D59" s="2" t="s">
        <v>13</v>
      </c>
      <c r="E59" s="2">
        <v>29</v>
      </c>
      <c r="F59" s="2">
        <v>0.2</v>
      </c>
      <c r="G59" s="2" t="s">
        <v>3</v>
      </c>
      <c r="H59" s="2" t="s">
        <v>4</v>
      </c>
      <c r="I59" s="2">
        <v>1600</v>
      </c>
      <c r="J59" s="2">
        <v>200</v>
      </c>
      <c r="K59" s="2">
        <v>400</v>
      </c>
      <c r="L59" s="2">
        <v>40</v>
      </c>
      <c r="M59" s="2">
        <v>60</v>
      </c>
      <c r="N59" s="2">
        <v>50</v>
      </c>
      <c r="O59" s="2" t="s">
        <v>88</v>
      </c>
      <c r="P59" s="2" t="s">
        <v>117</v>
      </c>
      <c r="Q59" s="3">
        <f>GARLIC_PRODUCTION[[#This Row],[Seed(Kg)]]/GARLIC_PRODUCTION[[#This Row],[Field_Size(Ha)]]</f>
        <v>1000</v>
      </c>
      <c r="R59" s="3">
        <f>GARLIC_PRODUCTION[[#This Row],[Organic (Kg)]]/GARLIC_PRODUCTION[[#This Row],[Field_Size(Ha)]]</f>
        <v>2000</v>
      </c>
      <c r="S59" s="3">
        <f>GARLIC_PRODUCTION[[#This Row],[Urea (Kg)]]/GARLIC_PRODUCTION[[#This Row],[Field_Size(Ha)]]</f>
        <v>200</v>
      </c>
      <c r="T59" s="3">
        <f>GARLIC_PRODUCTION[[#This Row],[ZA (Kg)]]/GARLIC_PRODUCTION[[#This Row],[Field_Size(Ha)]]</f>
        <v>300</v>
      </c>
      <c r="U59" s="3">
        <f>GARLIC_PRODUCTION[[#This Row],[Phonska (Kg)]]/GARLIC_PRODUCTION[[#This Row],[Field_Size(Ha)]]</f>
        <v>250</v>
      </c>
    </row>
    <row r="60" spans="1:21" x14ac:dyDescent="0.25">
      <c r="A60" s="2">
        <v>59</v>
      </c>
      <c r="B60" s="2" t="s">
        <v>72</v>
      </c>
      <c r="C60" s="2">
        <v>35</v>
      </c>
      <c r="D60" s="2" t="s">
        <v>6</v>
      </c>
      <c r="E60" s="2">
        <v>16</v>
      </c>
      <c r="F60" s="2">
        <v>0.3</v>
      </c>
      <c r="G60" s="2" t="s">
        <v>3</v>
      </c>
      <c r="H60" s="2" t="s">
        <v>4</v>
      </c>
      <c r="I60" s="2">
        <v>2400</v>
      </c>
      <c r="J60" s="2">
        <v>300</v>
      </c>
      <c r="K60" s="2">
        <v>660</v>
      </c>
      <c r="L60" s="2">
        <v>50</v>
      </c>
      <c r="M60" s="2">
        <v>100</v>
      </c>
      <c r="N60" s="2">
        <v>70</v>
      </c>
      <c r="O60" s="2" t="s">
        <v>87</v>
      </c>
      <c r="P60" s="2" t="s">
        <v>129</v>
      </c>
      <c r="Q60" s="3">
        <f>GARLIC_PRODUCTION[[#This Row],[Seed(Kg)]]/GARLIC_PRODUCTION[[#This Row],[Field_Size(Ha)]]</f>
        <v>1000</v>
      </c>
      <c r="R60" s="3">
        <f>GARLIC_PRODUCTION[[#This Row],[Organic (Kg)]]/GARLIC_PRODUCTION[[#This Row],[Field_Size(Ha)]]</f>
        <v>2200</v>
      </c>
      <c r="S60" s="3">
        <f>GARLIC_PRODUCTION[[#This Row],[Urea (Kg)]]/GARLIC_PRODUCTION[[#This Row],[Field_Size(Ha)]]</f>
        <v>166.66666666666669</v>
      </c>
      <c r="T60" s="3">
        <f>GARLIC_PRODUCTION[[#This Row],[ZA (Kg)]]/GARLIC_PRODUCTION[[#This Row],[Field_Size(Ha)]]</f>
        <v>333.33333333333337</v>
      </c>
      <c r="U60" s="3">
        <f>GARLIC_PRODUCTION[[#This Row],[Phonska (Kg)]]/GARLIC_PRODUCTION[[#This Row],[Field_Size(Ha)]]</f>
        <v>233.33333333333334</v>
      </c>
    </row>
    <row r="61" spans="1:21" x14ac:dyDescent="0.25">
      <c r="A61" s="2">
        <v>60</v>
      </c>
      <c r="B61" s="2" t="s">
        <v>73</v>
      </c>
      <c r="C61" s="2">
        <v>47</v>
      </c>
      <c r="D61" s="2" t="s">
        <v>13</v>
      </c>
      <c r="E61" s="2">
        <v>30</v>
      </c>
      <c r="F61" s="2">
        <v>0.1</v>
      </c>
      <c r="G61" s="2" t="s">
        <v>3</v>
      </c>
      <c r="H61" s="2" t="s">
        <v>4</v>
      </c>
      <c r="I61" s="2">
        <v>800</v>
      </c>
      <c r="J61" s="2">
        <v>100</v>
      </c>
      <c r="K61" s="2">
        <v>230</v>
      </c>
      <c r="L61" s="2">
        <v>20</v>
      </c>
      <c r="M61" s="2">
        <v>30</v>
      </c>
      <c r="N61" s="2">
        <v>30</v>
      </c>
      <c r="O61" s="2" t="s">
        <v>88</v>
      </c>
      <c r="P61" s="2" t="s">
        <v>109</v>
      </c>
      <c r="Q61" s="3">
        <f>GARLIC_PRODUCTION[[#This Row],[Seed(Kg)]]/GARLIC_PRODUCTION[[#This Row],[Field_Size(Ha)]]</f>
        <v>1000</v>
      </c>
      <c r="R61" s="3">
        <f>GARLIC_PRODUCTION[[#This Row],[Organic (Kg)]]/GARLIC_PRODUCTION[[#This Row],[Field_Size(Ha)]]</f>
        <v>2300</v>
      </c>
      <c r="S61" s="3">
        <f>GARLIC_PRODUCTION[[#This Row],[Urea (Kg)]]/GARLIC_PRODUCTION[[#This Row],[Field_Size(Ha)]]</f>
        <v>200</v>
      </c>
      <c r="T61" s="3">
        <f>GARLIC_PRODUCTION[[#This Row],[ZA (Kg)]]/GARLIC_PRODUCTION[[#This Row],[Field_Size(Ha)]]</f>
        <v>300</v>
      </c>
      <c r="U61" s="3">
        <f>GARLIC_PRODUCTION[[#This Row],[Phonska (Kg)]]/GARLIC_PRODUCTION[[#This Row],[Field_Size(Ha)]]</f>
        <v>300</v>
      </c>
    </row>
    <row r="62" spans="1:21" x14ac:dyDescent="0.25">
      <c r="A62" s="2">
        <v>61</v>
      </c>
      <c r="B62" s="2" t="s">
        <v>74</v>
      </c>
      <c r="C62" s="2">
        <v>59</v>
      </c>
      <c r="D62" s="2" t="s">
        <v>22</v>
      </c>
      <c r="E62" s="2">
        <v>44</v>
      </c>
      <c r="F62" s="2">
        <v>0.25</v>
      </c>
      <c r="G62" s="2" t="s">
        <v>3</v>
      </c>
      <c r="H62" s="2" t="s">
        <v>7</v>
      </c>
      <c r="I62" s="2">
        <v>1200</v>
      </c>
      <c r="J62" s="2">
        <v>200</v>
      </c>
      <c r="K62" s="2">
        <v>500</v>
      </c>
      <c r="L62" s="2">
        <v>40</v>
      </c>
      <c r="M62" s="2">
        <v>200</v>
      </c>
      <c r="N62" s="2">
        <v>50</v>
      </c>
      <c r="O62" s="2" t="s">
        <v>90</v>
      </c>
      <c r="P62" s="2" t="s">
        <v>126</v>
      </c>
      <c r="Q62" s="3">
        <f>GARLIC_PRODUCTION[[#This Row],[Seed(Kg)]]/GARLIC_PRODUCTION[[#This Row],[Field_Size(Ha)]]</f>
        <v>800</v>
      </c>
      <c r="R62" s="3">
        <f>GARLIC_PRODUCTION[[#This Row],[Organic (Kg)]]/GARLIC_PRODUCTION[[#This Row],[Field_Size(Ha)]]</f>
        <v>2000</v>
      </c>
      <c r="S62" s="3">
        <f>GARLIC_PRODUCTION[[#This Row],[Urea (Kg)]]/GARLIC_PRODUCTION[[#This Row],[Field_Size(Ha)]]</f>
        <v>160</v>
      </c>
      <c r="T62" s="3">
        <f>GARLIC_PRODUCTION[[#This Row],[ZA (Kg)]]/GARLIC_PRODUCTION[[#This Row],[Field_Size(Ha)]]</f>
        <v>800</v>
      </c>
      <c r="U62" s="3">
        <f>GARLIC_PRODUCTION[[#This Row],[Phonska (Kg)]]/GARLIC_PRODUCTION[[#This Row],[Field_Size(Ha)]]</f>
        <v>200</v>
      </c>
    </row>
    <row r="63" spans="1:21" x14ac:dyDescent="0.25">
      <c r="A63" s="2">
        <v>62</v>
      </c>
      <c r="B63" s="2" t="s">
        <v>75</v>
      </c>
      <c r="C63" s="2">
        <v>50</v>
      </c>
      <c r="D63" s="2" t="s">
        <v>22</v>
      </c>
      <c r="E63" s="2">
        <v>35</v>
      </c>
      <c r="F63" s="2">
        <v>0.2</v>
      </c>
      <c r="G63" s="2" t="s">
        <v>3</v>
      </c>
      <c r="H63" s="2" t="s">
        <v>4</v>
      </c>
      <c r="I63" s="2">
        <v>3100</v>
      </c>
      <c r="J63" s="2">
        <v>300</v>
      </c>
      <c r="K63" s="2">
        <v>500</v>
      </c>
      <c r="L63" s="2">
        <v>50</v>
      </c>
      <c r="M63" s="2">
        <v>60</v>
      </c>
      <c r="N63" s="2">
        <v>80</v>
      </c>
      <c r="O63" s="2" t="s">
        <v>89</v>
      </c>
      <c r="P63" s="2" t="s">
        <v>108</v>
      </c>
      <c r="Q63" s="3">
        <f>GARLIC_PRODUCTION[[#This Row],[Seed(Kg)]]/GARLIC_PRODUCTION[[#This Row],[Field_Size(Ha)]]</f>
        <v>1500</v>
      </c>
      <c r="R63" s="3">
        <f>GARLIC_PRODUCTION[[#This Row],[Organic (Kg)]]/GARLIC_PRODUCTION[[#This Row],[Field_Size(Ha)]]</f>
        <v>2500</v>
      </c>
      <c r="S63" s="3">
        <f>GARLIC_PRODUCTION[[#This Row],[Urea (Kg)]]/GARLIC_PRODUCTION[[#This Row],[Field_Size(Ha)]]</f>
        <v>250</v>
      </c>
      <c r="T63" s="3">
        <f>GARLIC_PRODUCTION[[#This Row],[ZA (Kg)]]/GARLIC_PRODUCTION[[#This Row],[Field_Size(Ha)]]</f>
        <v>300</v>
      </c>
      <c r="U63" s="3">
        <f>GARLIC_PRODUCTION[[#This Row],[Phonska (Kg)]]/GARLIC_PRODUCTION[[#This Row],[Field_Size(Ha)]]</f>
        <v>400</v>
      </c>
    </row>
    <row r="64" spans="1:21" x14ac:dyDescent="0.25">
      <c r="A64" s="2">
        <v>63</v>
      </c>
      <c r="B64" s="2" t="s">
        <v>76</v>
      </c>
      <c r="C64" s="2">
        <v>44</v>
      </c>
      <c r="D64" s="2" t="s">
        <v>22</v>
      </c>
      <c r="E64" s="2">
        <v>29</v>
      </c>
      <c r="F64" s="2">
        <v>0.2</v>
      </c>
      <c r="G64" s="2" t="s">
        <v>3</v>
      </c>
      <c r="H64" s="2" t="s">
        <v>7</v>
      </c>
      <c r="I64" s="2">
        <v>900</v>
      </c>
      <c r="J64" s="2">
        <v>150</v>
      </c>
      <c r="K64" s="2">
        <v>400</v>
      </c>
      <c r="L64" s="2">
        <v>30</v>
      </c>
      <c r="M64" s="2">
        <v>140</v>
      </c>
      <c r="N64" s="2">
        <v>50</v>
      </c>
      <c r="O64" s="2" t="s">
        <v>88</v>
      </c>
      <c r="P64" s="2" t="s">
        <v>117</v>
      </c>
      <c r="Q64" s="3">
        <f>GARLIC_PRODUCTION[[#This Row],[Seed(Kg)]]/GARLIC_PRODUCTION[[#This Row],[Field_Size(Ha)]]</f>
        <v>750</v>
      </c>
      <c r="R64" s="3">
        <f>GARLIC_PRODUCTION[[#This Row],[Organic (Kg)]]/GARLIC_PRODUCTION[[#This Row],[Field_Size(Ha)]]</f>
        <v>2000</v>
      </c>
      <c r="S64" s="3">
        <f>GARLIC_PRODUCTION[[#This Row],[Urea (Kg)]]/GARLIC_PRODUCTION[[#This Row],[Field_Size(Ha)]]</f>
        <v>150</v>
      </c>
      <c r="T64" s="3">
        <f>GARLIC_PRODUCTION[[#This Row],[ZA (Kg)]]/GARLIC_PRODUCTION[[#This Row],[Field_Size(Ha)]]</f>
        <v>700</v>
      </c>
      <c r="U64" s="3">
        <f>GARLIC_PRODUCTION[[#This Row],[Phonska (Kg)]]/GARLIC_PRODUCTION[[#This Row],[Field_Size(Ha)]]</f>
        <v>250</v>
      </c>
    </row>
    <row r="65" spans="1:21" x14ac:dyDescent="0.25">
      <c r="A65" s="2">
        <v>64</v>
      </c>
      <c r="B65" s="2" t="s">
        <v>77</v>
      </c>
      <c r="C65" s="2">
        <v>41</v>
      </c>
      <c r="D65" s="2" t="s">
        <v>6</v>
      </c>
      <c r="E65" s="2">
        <v>22</v>
      </c>
      <c r="F65" s="2">
        <v>0.2</v>
      </c>
      <c r="G65" s="2" t="s">
        <v>3</v>
      </c>
      <c r="H65" s="2" t="s">
        <v>4</v>
      </c>
      <c r="I65" s="2">
        <v>2500</v>
      </c>
      <c r="J65" s="2">
        <v>250</v>
      </c>
      <c r="K65" s="2">
        <v>600</v>
      </c>
      <c r="L65" s="2">
        <v>60</v>
      </c>
      <c r="M65" s="2">
        <v>60</v>
      </c>
      <c r="N65" s="2">
        <v>100</v>
      </c>
      <c r="O65" s="2" t="s">
        <v>88</v>
      </c>
      <c r="P65" s="2" t="s">
        <v>127</v>
      </c>
      <c r="Q65" s="3">
        <f>GARLIC_PRODUCTION[[#This Row],[Seed(Kg)]]/GARLIC_PRODUCTION[[#This Row],[Field_Size(Ha)]]</f>
        <v>1250</v>
      </c>
      <c r="R65" s="3">
        <f>GARLIC_PRODUCTION[[#This Row],[Organic (Kg)]]/GARLIC_PRODUCTION[[#This Row],[Field_Size(Ha)]]</f>
        <v>3000</v>
      </c>
      <c r="S65" s="3">
        <f>GARLIC_PRODUCTION[[#This Row],[Urea (Kg)]]/GARLIC_PRODUCTION[[#This Row],[Field_Size(Ha)]]</f>
        <v>300</v>
      </c>
      <c r="T65" s="3">
        <f>GARLIC_PRODUCTION[[#This Row],[ZA (Kg)]]/GARLIC_PRODUCTION[[#This Row],[Field_Size(Ha)]]</f>
        <v>300</v>
      </c>
      <c r="U65" s="3">
        <f>GARLIC_PRODUCTION[[#This Row],[Phonska (Kg)]]/GARLIC_PRODUCTION[[#This Row],[Field_Size(Ha)]]</f>
        <v>500</v>
      </c>
    </row>
    <row r="66" spans="1:21" x14ac:dyDescent="0.25">
      <c r="A66" s="2">
        <v>65</v>
      </c>
      <c r="B66" s="2" t="s">
        <v>78</v>
      </c>
      <c r="C66" s="2">
        <v>38</v>
      </c>
      <c r="D66" s="2" t="s">
        <v>6</v>
      </c>
      <c r="E66" s="2">
        <v>20</v>
      </c>
      <c r="F66" s="2">
        <v>0.3</v>
      </c>
      <c r="G66" s="2" t="s">
        <v>3</v>
      </c>
      <c r="H66" s="2" t="s">
        <v>4</v>
      </c>
      <c r="I66" s="2">
        <v>3500</v>
      </c>
      <c r="J66" s="2">
        <v>350</v>
      </c>
      <c r="K66" s="2">
        <v>720</v>
      </c>
      <c r="L66" s="2">
        <v>80</v>
      </c>
      <c r="M66" s="2">
        <v>100</v>
      </c>
      <c r="N66" s="2">
        <v>120</v>
      </c>
      <c r="O66" s="2" t="s">
        <v>87</v>
      </c>
      <c r="P66" s="2" t="s">
        <v>106</v>
      </c>
      <c r="Q66" s="3">
        <f>GARLIC_PRODUCTION[[#This Row],[Seed(Kg)]]/GARLIC_PRODUCTION[[#This Row],[Field_Size(Ha)]]</f>
        <v>1166.6666666666667</v>
      </c>
      <c r="R66" s="3">
        <f>GARLIC_PRODUCTION[[#This Row],[Organic (Kg)]]/GARLIC_PRODUCTION[[#This Row],[Field_Size(Ha)]]</f>
        <v>2400</v>
      </c>
      <c r="S66" s="3">
        <f>GARLIC_PRODUCTION[[#This Row],[Urea (Kg)]]/GARLIC_PRODUCTION[[#This Row],[Field_Size(Ha)]]</f>
        <v>266.66666666666669</v>
      </c>
      <c r="T66" s="3">
        <f>GARLIC_PRODUCTION[[#This Row],[ZA (Kg)]]/GARLIC_PRODUCTION[[#This Row],[Field_Size(Ha)]]</f>
        <v>333.33333333333337</v>
      </c>
      <c r="U66" s="3">
        <f>GARLIC_PRODUCTION[[#This Row],[Phonska (Kg)]]/GARLIC_PRODUCTION[[#This Row],[Field_Size(Ha)]]</f>
        <v>400</v>
      </c>
    </row>
    <row r="67" spans="1:21" x14ac:dyDescent="0.25">
      <c r="A67" s="2">
        <v>66</v>
      </c>
      <c r="B67" s="2" t="s">
        <v>79</v>
      </c>
      <c r="C67" s="2">
        <v>53</v>
      </c>
      <c r="D67" s="2" t="s">
        <v>22</v>
      </c>
      <c r="E67" s="2">
        <v>38</v>
      </c>
      <c r="F67" s="2">
        <v>0.5</v>
      </c>
      <c r="G67" s="2" t="s">
        <v>3</v>
      </c>
      <c r="H67" s="2" t="s">
        <v>4</v>
      </c>
      <c r="I67" s="2">
        <v>4000</v>
      </c>
      <c r="J67" s="2">
        <v>500</v>
      </c>
      <c r="K67" s="2">
        <v>900</v>
      </c>
      <c r="L67" s="2">
        <v>100</v>
      </c>
      <c r="M67" s="2">
        <v>150</v>
      </c>
      <c r="N67" s="2">
        <v>100</v>
      </c>
      <c r="O67" s="2" t="s">
        <v>89</v>
      </c>
      <c r="P67" s="2" t="s">
        <v>112</v>
      </c>
      <c r="Q67" s="3">
        <f>GARLIC_PRODUCTION[[#This Row],[Seed(Kg)]]/GARLIC_PRODUCTION[[#This Row],[Field_Size(Ha)]]</f>
        <v>1000</v>
      </c>
      <c r="R67" s="3">
        <f>GARLIC_PRODUCTION[[#This Row],[Organic (Kg)]]/GARLIC_PRODUCTION[[#This Row],[Field_Size(Ha)]]</f>
        <v>1800</v>
      </c>
      <c r="S67" s="3">
        <f>GARLIC_PRODUCTION[[#This Row],[Urea (Kg)]]/GARLIC_PRODUCTION[[#This Row],[Field_Size(Ha)]]</f>
        <v>200</v>
      </c>
      <c r="T67" s="3">
        <f>GARLIC_PRODUCTION[[#This Row],[ZA (Kg)]]/GARLIC_PRODUCTION[[#This Row],[Field_Size(Ha)]]</f>
        <v>300</v>
      </c>
      <c r="U67" s="3">
        <f>GARLIC_PRODUCTION[[#This Row],[Phonska (Kg)]]/GARLIC_PRODUCTION[[#This Row],[Field_Size(Ha)]]</f>
        <v>200</v>
      </c>
    </row>
    <row r="68" spans="1:21" x14ac:dyDescent="0.25">
      <c r="A68" s="2">
        <v>67</v>
      </c>
      <c r="B68" s="2" t="s">
        <v>80</v>
      </c>
      <c r="C68" s="2">
        <v>32</v>
      </c>
      <c r="D68" s="2" t="s">
        <v>6</v>
      </c>
      <c r="E68" s="2">
        <v>13</v>
      </c>
      <c r="F68" s="2">
        <v>0.2</v>
      </c>
      <c r="G68" s="2" t="s">
        <v>3</v>
      </c>
      <c r="H68" s="2" t="s">
        <v>7</v>
      </c>
      <c r="I68" s="2">
        <v>1600</v>
      </c>
      <c r="J68" s="2">
        <v>200</v>
      </c>
      <c r="K68" s="2">
        <v>420</v>
      </c>
      <c r="L68" s="2">
        <v>40</v>
      </c>
      <c r="M68" s="2">
        <v>100</v>
      </c>
      <c r="N68" s="2">
        <v>40</v>
      </c>
      <c r="O68" s="2" t="s">
        <v>87</v>
      </c>
      <c r="P68" s="2" t="s">
        <v>133</v>
      </c>
      <c r="Q68" s="3">
        <f>GARLIC_PRODUCTION[[#This Row],[Seed(Kg)]]/GARLIC_PRODUCTION[[#This Row],[Field_Size(Ha)]]</f>
        <v>1000</v>
      </c>
      <c r="R68" s="3">
        <f>GARLIC_PRODUCTION[[#This Row],[Organic (Kg)]]/GARLIC_PRODUCTION[[#This Row],[Field_Size(Ha)]]</f>
        <v>2100</v>
      </c>
      <c r="S68" s="3">
        <f>GARLIC_PRODUCTION[[#This Row],[Urea (Kg)]]/GARLIC_PRODUCTION[[#This Row],[Field_Size(Ha)]]</f>
        <v>200</v>
      </c>
      <c r="T68" s="3">
        <f>GARLIC_PRODUCTION[[#This Row],[ZA (Kg)]]/GARLIC_PRODUCTION[[#This Row],[Field_Size(Ha)]]</f>
        <v>500</v>
      </c>
      <c r="U68" s="3">
        <f>GARLIC_PRODUCTION[[#This Row],[Phonska (Kg)]]/GARLIC_PRODUCTION[[#This Row],[Field_Size(Ha)]]</f>
        <v>200</v>
      </c>
    </row>
    <row r="69" spans="1:21" x14ac:dyDescent="0.25">
      <c r="A69" s="2">
        <v>68</v>
      </c>
      <c r="B69" s="2" t="s">
        <v>81</v>
      </c>
      <c r="C69" s="2">
        <v>55</v>
      </c>
      <c r="D69" s="2" t="s">
        <v>22</v>
      </c>
      <c r="E69" s="2">
        <v>40</v>
      </c>
      <c r="F69" s="2">
        <v>0.3</v>
      </c>
      <c r="G69" s="2" t="s">
        <v>3</v>
      </c>
      <c r="H69" s="2" t="s">
        <v>7</v>
      </c>
      <c r="I69" s="2">
        <v>1200</v>
      </c>
      <c r="J69" s="2">
        <v>200</v>
      </c>
      <c r="K69" s="2">
        <v>300</v>
      </c>
      <c r="L69" s="2">
        <v>50</v>
      </c>
      <c r="M69" s="2">
        <v>240</v>
      </c>
      <c r="N69" s="2">
        <v>30</v>
      </c>
      <c r="O69" s="2" t="s">
        <v>89</v>
      </c>
      <c r="P69" s="2" t="s">
        <v>110</v>
      </c>
      <c r="Q69" s="3">
        <f>GARLIC_PRODUCTION[[#This Row],[Seed(Kg)]]/GARLIC_PRODUCTION[[#This Row],[Field_Size(Ha)]]</f>
        <v>666.66666666666674</v>
      </c>
      <c r="R69" s="3">
        <f>GARLIC_PRODUCTION[[#This Row],[Organic (Kg)]]/GARLIC_PRODUCTION[[#This Row],[Field_Size(Ha)]]</f>
        <v>1000</v>
      </c>
      <c r="S69" s="3">
        <f>GARLIC_PRODUCTION[[#This Row],[Urea (Kg)]]/GARLIC_PRODUCTION[[#This Row],[Field_Size(Ha)]]</f>
        <v>166.66666666666669</v>
      </c>
      <c r="T69" s="3">
        <f>GARLIC_PRODUCTION[[#This Row],[ZA (Kg)]]/GARLIC_PRODUCTION[[#This Row],[Field_Size(Ha)]]</f>
        <v>800</v>
      </c>
      <c r="U69" s="3">
        <f>GARLIC_PRODUCTION[[#This Row],[Phonska (Kg)]]/GARLIC_PRODUCTION[[#This Row],[Field_Size(Ha)]]</f>
        <v>100</v>
      </c>
    </row>
    <row r="70" spans="1:21" x14ac:dyDescent="0.25">
      <c r="A70" s="2">
        <v>69</v>
      </c>
      <c r="B70" s="2" t="s">
        <v>82</v>
      </c>
      <c r="C70" s="2">
        <v>53</v>
      </c>
      <c r="D70" s="2" t="s">
        <v>22</v>
      </c>
      <c r="E70" s="2">
        <v>38</v>
      </c>
      <c r="F70" s="2">
        <v>0.2</v>
      </c>
      <c r="G70" s="2" t="s">
        <v>3</v>
      </c>
      <c r="H70" s="2" t="s">
        <v>4</v>
      </c>
      <c r="I70" s="2">
        <v>1700</v>
      </c>
      <c r="J70" s="2">
        <v>200</v>
      </c>
      <c r="K70" s="2">
        <v>400</v>
      </c>
      <c r="L70" s="2">
        <v>50</v>
      </c>
      <c r="M70" s="2">
        <v>100</v>
      </c>
      <c r="N70" s="2">
        <v>50</v>
      </c>
      <c r="O70" s="2" t="s">
        <v>89</v>
      </c>
      <c r="P70" s="2" t="s">
        <v>112</v>
      </c>
      <c r="Q70" s="3">
        <f>GARLIC_PRODUCTION[[#This Row],[Seed(Kg)]]/GARLIC_PRODUCTION[[#This Row],[Field_Size(Ha)]]</f>
        <v>1000</v>
      </c>
      <c r="R70" s="3">
        <f>GARLIC_PRODUCTION[[#This Row],[Organic (Kg)]]/GARLIC_PRODUCTION[[#This Row],[Field_Size(Ha)]]</f>
        <v>2000</v>
      </c>
      <c r="S70" s="3">
        <f>GARLIC_PRODUCTION[[#This Row],[Urea (Kg)]]/GARLIC_PRODUCTION[[#This Row],[Field_Size(Ha)]]</f>
        <v>250</v>
      </c>
      <c r="T70" s="3">
        <f>GARLIC_PRODUCTION[[#This Row],[ZA (Kg)]]/GARLIC_PRODUCTION[[#This Row],[Field_Size(Ha)]]</f>
        <v>500</v>
      </c>
      <c r="U70" s="3">
        <f>GARLIC_PRODUCTION[[#This Row],[Phonska (Kg)]]/GARLIC_PRODUCTION[[#This Row],[Field_Size(Ha)]]</f>
        <v>250</v>
      </c>
    </row>
    <row r="71" spans="1:21" x14ac:dyDescent="0.25">
      <c r="A71" s="2">
        <v>70</v>
      </c>
      <c r="B71" s="2" t="s">
        <v>83</v>
      </c>
      <c r="C71" s="2">
        <v>30</v>
      </c>
      <c r="D71" s="2" t="s">
        <v>6</v>
      </c>
      <c r="E71" s="2">
        <v>12</v>
      </c>
      <c r="F71" s="2">
        <v>0.2</v>
      </c>
      <c r="G71" s="2" t="s">
        <v>3</v>
      </c>
      <c r="H71" s="2" t="s">
        <v>4</v>
      </c>
      <c r="I71" s="2">
        <v>3100</v>
      </c>
      <c r="J71" s="2">
        <v>300</v>
      </c>
      <c r="K71" s="2">
        <v>500</v>
      </c>
      <c r="L71" s="2">
        <v>70</v>
      </c>
      <c r="M71" s="2">
        <v>60</v>
      </c>
      <c r="N71" s="2">
        <v>80</v>
      </c>
      <c r="O71" s="2" t="s">
        <v>87</v>
      </c>
      <c r="P71" s="2" t="s">
        <v>114</v>
      </c>
      <c r="Q71" s="3">
        <f>GARLIC_PRODUCTION[[#This Row],[Seed(Kg)]]/GARLIC_PRODUCTION[[#This Row],[Field_Size(Ha)]]</f>
        <v>1500</v>
      </c>
      <c r="R71" s="3">
        <f>GARLIC_PRODUCTION[[#This Row],[Organic (Kg)]]/GARLIC_PRODUCTION[[#This Row],[Field_Size(Ha)]]</f>
        <v>2500</v>
      </c>
      <c r="S71" s="3">
        <f>GARLIC_PRODUCTION[[#This Row],[Urea (Kg)]]/GARLIC_PRODUCTION[[#This Row],[Field_Size(Ha)]]</f>
        <v>350</v>
      </c>
      <c r="T71" s="3">
        <f>GARLIC_PRODUCTION[[#This Row],[ZA (Kg)]]/GARLIC_PRODUCTION[[#This Row],[Field_Size(Ha)]]</f>
        <v>300</v>
      </c>
      <c r="U71" s="3">
        <f>GARLIC_PRODUCTION[[#This Row],[Phonska (Kg)]]/GARLIC_PRODUCTION[[#This Row],[Field_Size(Ha)]]</f>
        <v>400</v>
      </c>
    </row>
    <row r="72" spans="1:21" x14ac:dyDescent="0.25">
      <c r="A72" s="2">
        <v>71</v>
      </c>
      <c r="B72" s="2" t="s">
        <v>84</v>
      </c>
      <c r="C72" s="2">
        <v>47</v>
      </c>
      <c r="D72" s="2" t="s">
        <v>22</v>
      </c>
      <c r="E72" s="2">
        <v>32</v>
      </c>
      <c r="F72" s="2">
        <v>0.2</v>
      </c>
      <c r="G72" s="2" t="s">
        <v>3</v>
      </c>
      <c r="H72" s="2" t="s">
        <v>4</v>
      </c>
      <c r="I72" s="2">
        <v>2500</v>
      </c>
      <c r="J72" s="2">
        <v>250</v>
      </c>
      <c r="K72" s="2">
        <v>520</v>
      </c>
      <c r="L72" s="2">
        <v>50</v>
      </c>
      <c r="M72" s="2">
        <v>70</v>
      </c>
      <c r="N72" s="2">
        <v>70</v>
      </c>
      <c r="O72" s="2" t="s">
        <v>88</v>
      </c>
      <c r="P72" s="2" t="s">
        <v>123</v>
      </c>
      <c r="Q72" s="3">
        <f>GARLIC_PRODUCTION[[#This Row],[Seed(Kg)]]/GARLIC_PRODUCTION[[#This Row],[Field_Size(Ha)]]</f>
        <v>1250</v>
      </c>
      <c r="R72" s="3">
        <f>GARLIC_PRODUCTION[[#This Row],[Organic (Kg)]]/GARLIC_PRODUCTION[[#This Row],[Field_Size(Ha)]]</f>
        <v>2600</v>
      </c>
      <c r="S72" s="3">
        <f>GARLIC_PRODUCTION[[#This Row],[Urea (Kg)]]/GARLIC_PRODUCTION[[#This Row],[Field_Size(Ha)]]</f>
        <v>250</v>
      </c>
      <c r="T72" s="3">
        <f>GARLIC_PRODUCTION[[#This Row],[ZA (Kg)]]/GARLIC_PRODUCTION[[#This Row],[Field_Size(Ha)]]</f>
        <v>350</v>
      </c>
      <c r="U72" s="3">
        <f>GARLIC_PRODUCTION[[#This Row],[Phonska (Kg)]]/GARLIC_PRODUCTION[[#This Row],[Field_Size(Ha)]]</f>
        <v>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3" workbookViewId="0">
      <selection activeCell="D10" sqref="D10"/>
    </sheetView>
  </sheetViews>
  <sheetFormatPr defaultRowHeight="15" x14ac:dyDescent="0.25"/>
  <cols>
    <col min="1" max="1" width="16.28515625" bestFit="1" customWidth="1"/>
    <col min="2" max="2" width="28.140625" bestFit="1" customWidth="1"/>
    <col min="3" max="3" width="6.7109375" bestFit="1" customWidth="1"/>
    <col min="4" max="4" width="12" bestFit="1" customWidth="1"/>
    <col min="5" max="5" width="18.5703125" bestFit="1" customWidth="1"/>
    <col min="6" max="6" width="16.140625" bestFit="1" customWidth="1"/>
    <col min="7" max="7" width="11" bestFit="1" customWidth="1"/>
    <col min="8" max="8" width="13" bestFit="1" customWidth="1"/>
    <col min="9" max="9" width="16.7109375" bestFit="1" customWidth="1"/>
    <col min="10" max="10" width="11.28515625" bestFit="1" customWidth="1"/>
    <col min="11" max="11" width="14" bestFit="1" customWidth="1"/>
    <col min="12" max="12" width="11.5703125" bestFit="1" customWidth="1"/>
    <col min="13" max="13" width="9.5703125" bestFit="1" customWidth="1"/>
    <col min="14" max="14" width="14.7109375" bestFit="1" customWidth="1"/>
    <col min="15" max="15" width="13.140625" bestFit="1" customWidth="1"/>
    <col min="16" max="16" width="19.85546875" bestFit="1" customWidth="1"/>
    <col min="17" max="17" width="10.85546875" bestFit="1" customWidth="1"/>
    <col min="18" max="18" width="13.140625" bestFit="1" customWidth="1"/>
    <col min="19" max="19" width="10.7109375" bestFit="1" customWidth="1"/>
    <col min="20" max="20" width="8.7109375" bestFit="1" customWidth="1"/>
    <col min="21" max="21" width="13.85546875" bestFit="1" customWidth="1"/>
    <col min="22" max="22" width="14.140625" bestFit="1" customWidth="1"/>
    <col min="23" max="23" width="16.5703125" bestFit="1" customWidth="1"/>
    <col min="24" max="24" width="17.28515625" bestFit="1" customWidth="1"/>
    <col min="25" max="25" width="14" bestFit="1" customWidth="1"/>
    <col min="26" max="26" width="12" bestFit="1" customWidth="1"/>
    <col min="27" max="27" width="28.140625" bestFit="1" customWidth="1"/>
    <col min="28" max="28" width="6.7109375" bestFit="1" customWidth="1"/>
    <col min="29" max="29" width="12" bestFit="1" customWidth="1"/>
    <col min="30" max="30" width="18.5703125" bestFit="1" customWidth="1"/>
    <col min="31" max="31" width="16.140625" bestFit="1" customWidth="1"/>
    <col min="32" max="32" width="11" bestFit="1" customWidth="1"/>
    <col min="33" max="33" width="13" bestFit="1" customWidth="1"/>
    <col min="34" max="34" width="16.7109375" bestFit="1" customWidth="1"/>
    <col min="35" max="35" width="11.28515625" bestFit="1" customWidth="1"/>
    <col min="36" max="36" width="14" bestFit="1" customWidth="1"/>
    <col min="37" max="37" width="11.5703125" bestFit="1" customWidth="1"/>
    <col min="38" max="38" width="9.5703125" bestFit="1" customWidth="1"/>
    <col min="39" max="39" width="14.7109375" bestFit="1" customWidth="1"/>
    <col min="40" max="40" width="16.42578125" bestFit="1" customWidth="1"/>
    <col min="41" max="41" width="23" bestFit="1" customWidth="1"/>
    <col min="42" max="42" width="10.85546875" bestFit="1" customWidth="1"/>
    <col min="43" max="43" width="13.140625" bestFit="1" customWidth="1"/>
    <col min="44" max="44" width="10.7109375" bestFit="1" customWidth="1"/>
    <col min="45" max="45" width="8.7109375" bestFit="1" customWidth="1"/>
    <col min="46" max="46" width="13.85546875" bestFit="1" customWidth="1"/>
    <col min="47" max="47" width="14.140625" bestFit="1" customWidth="1"/>
    <col min="48" max="48" width="16.5703125" bestFit="1" customWidth="1"/>
    <col min="49" max="49" width="17.28515625" bestFit="1" customWidth="1"/>
    <col min="50" max="50" width="14" bestFit="1" customWidth="1"/>
    <col min="51" max="51" width="12" bestFit="1" customWidth="1"/>
  </cols>
  <sheetData>
    <row r="1" spans="1:26" x14ac:dyDescent="0.25">
      <c r="A1" s="2" t="s">
        <v>91</v>
      </c>
      <c r="B1" s="2" t="s">
        <v>92</v>
      </c>
      <c r="C1" s="2" t="s">
        <v>139</v>
      </c>
      <c r="D1" s="2" t="s">
        <v>93</v>
      </c>
      <c r="E1" s="2" t="s">
        <v>140</v>
      </c>
      <c r="F1" s="2" t="s">
        <v>94</v>
      </c>
      <c r="G1" s="2" t="s">
        <v>95</v>
      </c>
      <c r="H1" s="2" t="s">
        <v>96</v>
      </c>
      <c r="I1" s="2" t="s">
        <v>98</v>
      </c>
      <c r="J1" s="2" t="s">
        <v>97</v>
      </c>
      <c r="K1" s="2" t="s">
        <v>99</v>
      </c>
      <c r="L1" s="2" t="s">
        <v>141</v>
      </c>
      <c r="M1" s="2" t="s">
        <v>0</v>
      </c>
      <c r="N1" s="2" t="s">
        <v>142</v>
      </c>
      <c r="O1" s="2" t="s">
        <v>152</v>
      </c>
      <c r="P1" s="2" t="s">
        <v>153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143</v>
      </c>
      <c r="W1" s="2" t="s">
        <v>144</v>
      </c>
      <c r="X1" s="2" t="s">
        <v>145</v>
      </c>
      <c r="Y1" s="2" t="s">
        <v>146</v>
      </c>
      <c r="Z1" s="1" t="s">
        <v>147</v>
      </c>
    </row>
    <row r="2" spans="1:26" x14ac:dyDescent="0.25">
      <c r="A2" s="2">
        <v>1</v>
      </c>
      <c r="B2" s="2" t="s">
        <v>1</v>
      </c>
      <c r="C2" s="2">
        <v>23</v>
      </c>
      <c r="D2" s="2" t="s">
        <v>2</v>
      </c>
      <c r="E2" s="2">
        <v>3</v>
      </c>
      <c r="F2" s="2">
        <v>0.08</v>
      </c>
      <c r="G2" s="2" t="s">
        <v>3</v>
      </c>
      <c r="H2" s="2" t="s">
        <v>4</v>
      </c>
      <c r="I2" s="2">
        <v>800</v>
      </c>
      <c r="J2" s="2">
        <v>75</v>
      </c>
      <c r="K2" s="2">
        <v>600</v>
      </c>
      <c r="L2" s="2">
        <v>10</v>
      </c>
      <c r="M2" s="2">
        <v>15</v>
      </c>
      <c r="N2" s="2">
        <v>10</v>
      </c>
      <c r="O2" s="2" t="s">
        <v>151</v>
      </c>
      <c r="P2" s="2" t="s">
        <v>101</v>
      </c>
      <c r="Q2" s="2">
        <v>938</v>
      </c>
      <c r="R2" s="2">
        <v>7500</v>
      </c>
      <c r="S2" s="2">
        <v>125</v>
      </c>
      <c r="T2" s="2">
        <v>188</v>
      </c>
      <c r="U2" s="2">
        <v>125</v>
      </c>
      <c r="V2" s="2" t="s">
        <v>148</v>
      </c>
      <c r="W2" s="2" t="s">
        <v>149</v>
      </c>
      <c r="X2" s="2" t="s">
        <v>149</v>
      </c>
      <c r="Y2" s="2" t="s">
        <v>149</v>
      </c>
      <c r="Z2" s="2" t="s">
        <v>149</v>
      </c>
    </row>
    <row r="3" spans="1:26" x14ac:dyDescent="0.25">
      <c r="A3" s="2">
        <v>2</v>
      </c>
      <c r="B3" s="2" t="s">
        <v>5</v>
      </c>
      <c r="C3" s="2">
        <v>28</v>
      </c>
      <c r="D3" s="2" t="s">
        <v>6</v>
      </c>
      <c r="E3" s="2">
        <v>8</v>
      </c>
      <c r="F3" s="2">
        <v>2</v>
      </c>
      <c r="G3" s="2" t="s">
        <v>3</v>
      </c>
      <c r="H3" s="2" t="s">
        <v>7</v>
      </c>
      <c r="I3" s="2">
        <v>3000</v>
      </c>
      <c r="J3" s="2">
        <v>500</v>
      </c>
      <c r="K3" s="2">
        <v>5000</v>
      </c>
      <c r="L3" s="2">
        <v>67</v>
      </c>
      <c r="M3" s="2">
        <v>67</v>
      </c>
      <c r="N3" s="2">
        <v>70</v>
      </c>
      <c r="O3" s="2" t="s">
        <v>151</v>
      </c>
      <c r="P3" s="2" t="s">
        <v>102</v>
      </c>
      <c r="Q3" s="2">
        <v>250</v>
      </c>
      <c r="R3" s="2">
        <v>2500</v>
      </c>
      <c r="S3" s="2">
        <v>34</v>
      </c>
      <c r="T3" s="2">
        <v>34</v>
      </c>
      <c r="U3" s="2">
        <v>35</v>
      </c>
      <c r="V3" s="2" t="s">
        <v>149</v>
      </c>
      <c r="W3" s="2" t="s">
        <v>149</v>
      </c>
      <c r="X3" s="2" t="s">
        <v>149</v>
      </c>
      <c r="Y3" s="2" t="s">
        <v>149</v>
      </c>
      <c r="Z3" s="2" t="s">
        <v>149</v>
      </c>
    </row>
    <row r="4" spans="1:26" x14ac:dyDescent="0.25">
      <c r="A4" s="2">
        <v>3</v>
      </c>
      <c r="B4" s="2" t="s">
        <v>8</v>
      </c>
      <c r="C4" s="2">
        <v>25</v>
      </c>
      <c r="D4" s="2" t="s">
        <v>9</v>
      </c>
      <c r="E4" s="2">
        <v>4</v>
      </c>
      <c r="F4" s="2">
        <v>0.12</v>
      </c>
      <c r="G4" s="2" t="s">
        <v>3</v>
      </c>
      <c r="H4" s="2" t="s">
        <v>4</v>
      </c>
      <c r="I4" s="2">
        <v>2000</v>
      </c>
      <c r="J4" s="2">
        <v>150</v>
      </c>
      <c r="K4" s="2">
        <v>500</v>
      </c>
      <c r="L4" s="2">
        <v>50</v>
      </c>
      <c r="M4" s="2">
        <v>50</v>
      </c>
      <c r="N4" s="2">
        <v>50</v>
      </c>
      <c r="O4" s="2" t="s">
        <v>151</v>
      </c>
      <c r="P4" s="2" t="s">
        <v>103</v>
      </c>
      <c r="Q4" s="2">
        <v>1250</v>
      </c>
      <c r="R4" s="2">
        <v>4167</v>
      </c>
      <c r="S4" s="2">
        <v>417</v>
      </c>
      <c r="T4" s="2">
        <v>417</v>
      </c>
      <c r="U4" s="2">
        <v>417</v>
      </c>
      <c r="V4" s="2" t="s">
        <v>148</v>
      </c>
      <c r="W4" s="2" t="s">
        <v>149</v>
      </c>
      <c r="X4" s="2" t="s">
        <v>148</v>
      </c>
      <c r="Y4" s="2" t="s">
        <v>150</v>
      </c>
      <c r="Z4" s="2" t="s">
        <v>150</v>
      </c>
    </row>
    <row r="5" spans="1:26" x14ac:dyDescent="0.25">
      <c r="A5" s="2">
        <v>4</v>
      </c>
      <c r="B5" s="2" t="s">
        <v>10</v>
      </c>
      <c r="C5" s="2">
        <v>27</v>
      </c>
      <c r="D5" s="2" t="s">
        <v>2</v>
      </c>
      <c r="E5" s="2">
        <v>8</v>
      </c>
      <c r="F5" s="2">
        <v>0.35</v>
      </c>
      <c r="G5" s="2" t="s">
        <v>3</v>
      </c>
      <c r="H5" s="2" t="s">
        <v>4</v>
      </c>
      <c r="I5" s="2">
        <v>3000</v>
      </c>
      <c r="J5" s="2">
        <v>200</v>
      </c>
      <c r="K5" s="2">
        <v>2600</v>
      </c>
      <c r="L5" s="2">
        <v>30</v>
      </c>
      <c r="M5" s="2">
        <v>42</v>
      </c>
      <c r="N5" s="2">
        <v>95</v>
      </c>
      <c r="O5" s="2" t="s">
        <v>151</v>
      </c>
      <c r="P5" s="2" t="s">
        <v>102</v>
      </c>
      <c r="Q5" s="2">
        <v>571</v>
      </c>
      <c r="R5" s="2">
        <v>7429</v>
      </c>
      <c r="S5" s="2">
        <v>86</v>
      </c>
      <c r="T5" s="2">
        <v>120</v>
      </c>
      <c r="U5" s="2">
        <v>271</v>
      </c>
      <c r="V5" s="2" t="s">
        <v>149</v>
      </c>
      <c r="W5" s="2" t="s">
        <v>149</v>
      </c>
      <c r="X5" s="2" t="s">
        <v>149</v>
      </c>
      <c r="Y5" s="2" t="s">
        <v>149</v>
      </c>
      <c r="Z5" s="2" t="s">
        <v>149</v>
      </c>
    </row>
    <row r="6" spans="1:26" x14ac:dyDescent="0.25">
      <c r="A6" s="2">
        <v>5</v>
      </c>
      <c r="B6" s="2" t="s">
        <v>11</v>
      </c>
      <c r="C6" s="2">
        <v>29</v>
      </c>
      <c r="D6" s="2" t="s">
        <v>6</v>
      </c>
      <c r="E6" s="2">
        <v>9</v>
      </c>
      <c r="F6" s="2">
        <v>0.5</v>
      </c>
      <c r="G6" s="2" t="s">
        <v>3</v>
      </c>
      <c r="H6" s="2" t="s">
        <v>4</v>
      </c>
      <c r="I6" s="2">
        <v>8000</v>
      </c>
      <c r="J6" s="2">
        <v>500</v>
      </c>
      <c r="K6" s="2">
        <v>800</v>
      </c>
      <c r="L6" s="2">
        <v>250</v>
      </c>
      <c r="M6" s="2">
        <v>100</v>
      </c>
      <c r="N6" s="2">
        <v>300</v>
      </c>
      <c r="O6" s="2" t="s">
        <v>151</v>
      </c>
      <c r="P6" s="2" t="s">
        <v>104</v>
      </c>
      <c r="Q6" s="2">
        <v>1000</v>
      </c>
      <c r="R6" s="2">
        <v>1600</v>
      </c>
      <c r="S6" s="2">
        <v>500</v>
      </c>
      <c r="T6" s="2">
        <v>200</v>
      </c>
      <c r="U6" s="2">
        <v>600</v>
      </c>
      <c r="V6" s="2" t="s">
        <v>148</v>
      </c>
      <c r="W6" s="2" t="s">
        <v>149</v>
      </c>
      <c r="X6" s="2" t="s">
        <v>148</v>
      </c>
      <c r="Y6" s="2" t="s">
        <v>150</v>
      </c>
      <c r="Z6" s="2" t="s">
        <v>148</v>
      </c>
    </row>
    <row r="7" spans="1:26" x14ac:dyDescent="0.25">
      <c r="A7" s="2">
        <v>6</v>
      </c>
      <c r="B7" s="2" t="s">
        <v>12</v>
      </c>
      <c r="C7" s="2">
        <v>38</v>
      </c>
      <c r="D7" s="2" t="s">
        <v>13</v>
      </c>
      <c r="E7" s="2">
        <v>25</v>
      </c>
      <c r="F7" s="2">
        <v>0.3</v>
      </c>
      <c r="G7" s="2" t="s">
        <v>3</v>
      </c>
      <c r="H7" s="2" t="s">
        <v>4</v>
      </c>
      <c r="I7" s="2">
        <v>3000</v>
      </c>
      <c r="J7" s="2">
        <v>200</v>
      </c>
      <c r="K7" s="2">
        <v>600</v>
      </c>
      <c r="L7" s="2">
        <v>60</v>
      </c>
      <c r="M7" s="2">
        <v>60</v>
      </c>
      <c r="N7" s="2">
        <v>70</v>
      </c>
      <c r="O7" s="2" t="s">
        <v>154</v>
      </c>
      <c r="P7" s="2" t="s">
        <v>105</v>
      </c>
      <c r="Q7" s="2">
        <v>667</v>
      </c>
      <c r="R7" s="2">
        <v>2000</v>
      </c>
      <c r="S7" s="2">
        <v>200</v>
      </c>
      <c r="T7" s="2">
        <v>200</v>
      </c>
      <c r="U7" s="2">
        <v>233</v>
      </c>
      <c r="V7" s="2" t="s">
        <v>149</v>
      </c>
      <c r="W7" s="2" t="s">
        <v>149</v>
      </c>
      <c r="X7" s="2" t="s">
        <v>149</v>
      </c>
      <c r="Y7" s="2" t="s">
        <v>149</v>
      </c>
      <c r="Z7" s="2" t="s">
        <v>148</v>
      </c>
    </row>
    <row r="8" spans="1:26" x14ac:dyDescent="0.25">
      <c r="A8" s="2">
        <v>7</v>
      </c>
      <c r="B8" s="2" t="s">
        <v>14</v>
      </c>
      <c r="C8" s="2">
        <v>46</v>
      </c>
      <c r="D8" s="2" t="s">
        <v>13</v>
      </c>
      <c r="E8" s="2">
        <v>20</v>
      </c>
      <c r="F8" s="2">
        <v>0.08</v>
      </c>
      <c r="G8" s="2" t="s">
        <v>3</v>
      </c>
      <c r="H8" s="2" t="s">
        <v>4</v>
      </c>
      <c r="I8" s="2">
        <v>1200</v>
      </c>
      <c r="J8" s="2">
        <v>75</v>
      </c>
      <c r="K8" s="2">
        <v>475</v>
      </c>
      <c r="L8" s="2">
        <v>60</v>
      </c>
      <c r="M8" s="2">
        <v>25</v>
      </c>
      <c r="N8" s="2">
        <v>20</v>
      </c>
      <c r="O8" s="2" t="s">
        <v>155</v>
      </c>
      <c r="P8" s="2" t="s">
        <v>106</v>
      </c>
      <c r="Q8" s="2">
        <v>938</v>
      </c>
      <c r="R8" s="2">
        <v>5938</v>
      </c>
      <c r="S8" s="2">
        <v>750</v>
      </c>
      <c r="T8" s="2">
        <v>312</v>
      </c>
      <c r="U8" s="2">
        <v>250</v>
      </c>
      <c r="V8" s="2" t="s">
        <v>148</v>
      </c>
      <c r="W8" s="2" t="s">
        <v>149</v>
      </c>
      <c r="X8" s="2" t="s">
        <v>149</v>
      </c>
      <c r="Y8" s="2" t="s">
        <v>150</v>
      </c>
      <c r="Z8" s="2" t="s">
        <v>150</v>
      </c>
    </row>
    <row r="9" spans="1:26" x14ac:dyDescent="0.25">
      <c r="A9" s="2">
        <v>8</v>
      </c>
      <c r="B9" s="2" t="s">
        <v>15</v>
      </c>
      <c r="C9" s="2">
        <v>30</v>
      </c>
      <c r="D9" s="2" t="s">
        <v>13</v>
      </c>
      <c r="E9" s="2">
        <v>15</v>
      </c>
      <c r="F9" s="2">
        <v>0.1</v>
      </c>
      <c r="G9" s="2" t="s">
        <v>3</v>
      </c>
      <c r="H9" s="2" t="s">
        <v>4</v>
      </c>
      <c r="I9" s="2">
        <v>800</v>
      </c>
      <c r="J9" s="2">
        <v>100</v>
      </c>
      <c r="K9" s="2">
        <v>150</v>
      </c>
      <c r="L9" s="2">
        <v>150</v>
      </c>
      <c r="M9" s="2">
        <v>150</v>
      </c>
      <c r="N9" s="2">
        <v>30</v>
      </c>
      <c r="O9" s="2" t="s">
        <v>154</v>
      </c>
      <c r="P9" s="2" t="s">
        <v>107</v>
      </c>
      <c r="Q9" s="2">
        <v>1000</v>
      </c>
      <c r="R9" s="2">
        <v>1500</v>
      </c>
      <c r="S9" s="2">
        <v>1500</v>
      </c>
      <c r="T9" s="2">
        <v>1500</v>
      </c>
      <c r="U9" s="2">
        <v>300</v>
      </c>
      <c r="V9" s="2" t="s">
        <v>148</v>
      </c>
      <c r="W9" s="2" t="s">
        <v>149</v>
      </c>
      <c r="X9" s="2" t="s">
        <v>149</v>
      </c>
      <c r="Y9" s="2" t="s">
        <v>150</v>
      </c>
      <c r="Z9" s="2" t="s">
        <v>150</v>
      </c>
    </row>
    <row r="10" spans="1:26" x14ac:dyDescent="0.25">
      <c r="A10" s="2">
        <v>9</v>
      </c>
      <c r="B10" s="2" t="s">
        <v>16</v>
      </c>
      <c r="C10" s="2">
        <v>45</v>
      </c>
      <c r="D10" s="2" t="s">
        <v>6</v>
      </c>
      <c r="E10" s="2">
        <v>35</v>
      </c>
      <c r="F10" s="2">
        <v>0.3</v>
      </c>
      <c r="G10" s="2" t="s">
        <v>3</v>
      </c>
      <c r="H10" s="2" t="s">
        <v>4</v>
      </c>
      <c r="I10" s="2">
        <v>2000</v>
      </c>
      <c r="J10" s="2">
        <v>250</v>
      </c>
      <c r="K10" s="2">
        <v>400</v>
      </c>
      <c r="L10" s="2">
        <v>60</v>
      </c>
      <c r="M10" s="2">
        <v>60</v>
      </c>
      <c r="N10" s="2">
        <v>50</v>
      </c>
      <c r="O10" s="2" t="s">
        <v>155</v>
      </c>
      <c r="P10" s="2" t="s">
        <v>108</v>
      </c>
      <c r="Q10" s="2">
        <v>833</v>
      </c>
      <c r="R10" s="2">
        <v>1333</v>
      </c>
      <c r="S10" s="2">
        <v>200</v>
      </c>
      <c r="T10" s="2">
        <v>200</v>
      </c>
      <c r="U10" s="2">
        <v>167</v>
      </c>
      <c r="V10" s="2" t="s">
        <v>148</v>
      </c>
      <c r="W10" s="2" t="s">
        <v>149</v>
      </c>
      <c r="X10" s="2" t="s">
        <v>149</v>
      </c>
      <c r="Y10" s="2" t="s">
        <v>149</v>
      </c>
      <c r="Z10" s="2" t="s">
        <v>148</v>
      </c>
    </row>
    <row r="11" spans="1:26" x14ac:dyDescent="0.25">
      <c r="A11" s="2">
        <v>10</v>
      </c>
      <c r="B11" s="2" t="s">
        <v>17</v>
      </c>
      <c r="C11" s="2">
        <v>40</v>
      </c>
      <c r="D11" s="2" t="s">
        <v>6</v>
      </c>
      <c r="E11" s="2">
        <v>30</v>
      </c>
      <c r="F11" s="2">
        <v>0.1</v>
      </c>
      <c r="G11" s="2" t="s">
        <v>3</v>
      </c>
      <c r="H11" s="2" t="s">
        <v>4</v>
      </c>
      <c r="I11" s="2">
        <v>1600</v>
      </c>
      <c r="J11" s="2">
        <v>100</v>
      </c>
      <c r="K11" s="2">
        <v>800</v>
      </c>
      <c r="L11" s="2">
        <v>50</v>
      </c>
      <c r="M11" s="2">
        <v>50</v>
      </c>
      <c r="N11" s="2">
        <v>60</v>
      </c>
      <c r="O11" s="2" t="s">
        <v>155</v>
      </c>
      <c r="P11" s="2" t="s">
        <v>109</v>
      </c>
      <c r="Q11" s="2">
        <v>1000</v>
      </c>
      <c r="R11" s="2">
        <v>8000</v>
      </c>
      <c r="S11" s="2">
        <v>500</v>
      </c>
      <c r="T11" s="2">
        <v>500</v>
      </c>
      <c r="U11" s="2">
        <v>600</v>
      </c>
      <c r="V11" s="2" t="s">
        <v>148</v>
      </c>
      <c r="W11" s="2" t="s">
        <v>149</v>
      </c>
      <c r="X11" s="2" t="s">
        <v>148</v>
      </c>
      <c r="Y11" s="2" t="s">
        <v>150</v>
      </c>
      <c r="Z11" s="2" t="s">
        <v>150</v>
      </c>
    </row>
    <row r="12" spans="1:26" x14ac:dyDescent="0.25">
      <c r="A12" s="2">
        <v>11</v>
      </c>
      <c r="B12" s="2" t="s">
        <v>18</v>
      </c>
      <c r="C12" s="2">
        <v>55</v>
      </c>
      <c r="D12" s="2" t="s">
        <v>6</v>
      </c>
      <c r="E12" s="2">
        <v>40</v>
      </c>
      <c r="F12" s="2">
        <v>0.18</v>
      </c>
      <c r="G12" s="2" t="s">
        <v>3</v>
      </c>
      <c r="H12" s="2" t="s">
        <v>4</v>
      </c>
      <c r="I12" s="2">
        <v>3000</v>
      </c>
      <c r="J12" s="2">
        <v>300</v>
      </c>
      <c r="K12" s="2">
        <v>450</v>
      </c>
      <c r="L12" s="2">
        <v>50</v>
      </c>
      <c r="M12" s="2">
        <v>50</v>
      </c>
      <c r="N12" s="2">
        <v>60</v>
      </c>
      <c r="O12" s="2" t="s">
        <v>156</v>
      </c>
      <c r="P12" s="2" t="s">
        <v>110</v>
      </c>
      <c r="Q12" s="2">
        <v>1667</v>
      </c>
      <c r="R12" s="2">
        <v>2500</v>
      </c>
      <c r="S12" s="2">
        <v>278</v>
      </c>
      <c r="T12" s="2">
        <v>278</v>
      </c>
      <c r="U12" s="2">
        <v>333</v>
      </c>
      <c r="V12" s="2" t="s">
        <v>148</v>
      </c>
      <c r="W12" s="2" t="s">
        <v>149</v>
      </c>
      <c r="X12" s="2" t="s">
        <v>149</v>
      </c>
      <c r="Y12" s="2" t="s">
        <v>149</v>
      </c>
      <c r="Z12" s="2" t="s">
        <v>150</v>
      </c>
    </row>
    <row r="13" spans="1:26" x14ac:dyDescent="0.25">
      <c r="A13" s="2">
        <v>12</v>
      </c>
      <c r="B13" s="2" t="s">
        <v>19</v>
      </c>
      <c r="C13" s="2">
        <v>42</v>
      </c>
      <c r="D13" s="2" t="s">
        <v>13</v>
      </c>
      <c r="E13" s="2">
        <v>30</v>
      </c>
      <c r="F13" s="2">
        <v>0.25</v>
      </c>
      <c r="G13" s="2" t="s">
        <v>3</v>
      </c>
      <c r="H13" s="2" t="s">
        <v>4</v>
      </c>
      <c r="I13" s="2">
        <v>3000</v>
      </c>
      <c r="J13" s="2">
        <v>350</v>
      </c>
      <c r="K13" s="2">
        <v>1000</v>
      </c>
      <c r="L13" s="2">
        <v>30</v>
      </c>
      <c r="M13" s="2">
        <v>50</v>
      </c>
      <c r="N13" s="2">
        <v>80</v>
      </c>
      <c r="O13" s="2" t="s">
        <v>155</v>
      </c>
      <c r="P13" s="2" t="s">
        <v>109</v>
      </c>
      <c r="Q13" s="2">
        <v>1400</v>
      </c>
      <c r="R13" s="2">
        <v>4000</v>
      </c>
      <c r="S13" s="2">
        <v>120</v>
      </c>
      <c r="T13" s="2">
        <v>200</v>
      </c>
      <c r="U13" s="2">
        <v>320</v>
      </c>
      <c r="V13" s="2" t="s">
        <v>148</v>
      </c>
      <c r="W13" s="2" t="s">
        <v>149</v>
      </c>
      <c r="X13" s="2" t="s">
        <v>149</v>
      </c>
      <c r="Y13" s="2" t="s">
        <v>149</v>
      </c>
      <c r="Z13" s="2" t="s">
        <v>148</v>
      </c>
    </row>
    <row r="14" spans="1:26" x14ac:dyDescent="0.25">
      <c r="A14" s="2">
        <v>13</v>
      </c>
      <c r="B14" s="2" t="s">
        <v>20</v>
      </c>
      <c r="C14" s="2">
        <v>35</v>
      </c>
      <c r="D14" s="2" t="s">
        <v>6</v>
      </c>
      <c r="E14" s="2">
        <v>20</v>
      </c>
      <c r="F14" s="2">
        <v>0.35</v>
      </c>
      <c r="G14" s="2" t="s">
        <v>3</v>
      </c>
      <c r="H14" s="2" t="s">
        <v>4</v>
      </c>
      <c r="I14" s="2">
        <v>3000</v>
      </c>
      <c r="J14" s="2">
        <v>350</v>
      </c>
      <c r="K14" s="2">
        <v>2000</v>
      </c>
      <c r="L14" s="2">
        <v>250</v>
      </c>
      <c r="M14" s="2">
        <v>400</v>
      </c>
      <c r="N14" s="2">
        <v>100</v>
      </c>
      <c r="O14" s="2" t="s">
        <v>154</v>
      </c>
      <c r="P14" s="2" t="s">
        <v>106</v>
      </c>
      <c r="Q14" s="2">
        <v>1000</v>
      </c>
      <c r="R14" s="2">
        <v>5714</v>
      </c>
      <c r="S14" s="2">
        <v>714</v>
      </c>
      <c r="T14" s="2">
        <v>1143</v>
      </c>
      <c r="U14" s="2">
        <v>286</v>
      </c>
      <c r="V14" s="2" t="s">
        <v>148</v>
      </c>
      <c r="W14" s="2" t="s">
        <v>149</v>
      </c>
      <c r="X14" s="2" t="s">
        <v>149</v>
      </c>
      <c r="Y14" s="2" t="s">
        <v>150</v>
      </c>
      <c r="Z14" s="2" t="s">
        <v>150</v>
      </c>
    </row>
    <row r="15" spans="1:26" x14ac:dyDescent="0.25">
      <c r="A15" s="2">
        <v>14</v>
      </c>
      <c r="B15" s="2" t="s">
        <v>21</v>
      </c>
      <c r="C15" s="2">
        <v>47</v>
      </c>
      <c r="D15" s="2" t="s">
        <v>22</v>
      </c>
      <c r="E15" s="2">
        <v>33</v>
      </c>
      <c r="F15" s="2">
        <v>0.3</v>
      </c>
      <c r="G15" s="2" t="s">
        <v>3</v>
      </c>
      <c r="H15" s="2" t="s">
        <v>4</v>
      </c>
      <c r="I15" s="2">
        <v>2500</v>
      </c>
      <c r="J15" s="2">
        <v>200</v>
      </c>
      <c r="K15" s="2">
        <v>2000</v>
      </c>
      <c r="L15" s="2">
        <v>50</v>
      </c>
      <c r="M15" s="2">
        <v>50</v>
      </c>
      <c r="N15" s="2">
        <v>120</v>
      </c>
      <c r="O15" s="2" t="s">
        <v>155</v>
      </c>
      <c r="P15" s="2" t="s">
        <v>111</v>
      </c>
      <c r="Q15" s="2">
        <v>667</v>
      </c>
      <c r="R15" s="2">
        <v>6667</v>
      </c>
      <c r="S15" s="2">
        <v>167</v>
      </c>
      <c r="T15" s="2">
        <v>167</v>
      </c>
      <c r="U15" s="2">
        <v>400</v>
      </c>
      <c r="V15" s="2" t="s">
        <v>149</v>
      </c>
      <c r="W15" s="2" t="s">
        <v>149</v>
      </c>
      <c r="X15" s="2" t="s">
        <v>148</v>
      </c>
      <c r="Y15" s="2" t="s">
        <v>149</v>
      </c>
      <c r="Z15" s="2" t="s">
        <v>149</v>
      </c>
    </row>
    <row r="16" spans="1:26" x14ac:dyDescent="0.25">
      <c r="A16" s="2">
        <v>15</v>
      </c>
      <c r="B16" s="2" t="s">
        <v>23</v>
      </c>
      <c r="C16" s="2">
        <v>55</v>
      </c>
      <c r="D16" s="2" t="s">
        <v>22</v>
      </c>
      <c r="E16" s="2">
        <v>38</v>
      </c>
      <c r="F16" s="2">
        <v>0.6</v>
      </c>
      <c r="G16" s="2" t="s">
        <v>3</v>
      </c>
      <c r="H16" s="2" t="s">
        <v>4</v>
      </c>
      <c r="I16" s="2">
        <v>8400</v>
      </c>
      <c r="J16" s="2">
        <v>700</v>
      </c>
      <c r="K16" s="2">
        <v>2400</v>
      </c>
      <c r="L16" s="2">
        <v>100</v>
      </c>
      <c r="M16" s="2">
        <v>200</v>
      </c>
      <c r="N16" s="2">
        <v>200</v>
      </c>
      <c r="O16" s="2" t="s">
        <v>156</v>
      </c>
      <c r="P16" s="2" t="s">
        <v>112</v>
      </c>
      <c r="Q16" s="2">
        <v>1167</v>
      </c>
      <c r="R16" s="2">
        <v>4000</v>
      </c>
      <c r="S16" s="2">
        <v>167</v>
      </c>
      <c r="T16" s="2">
        <v>333</v>
      </c>
      <c r="U16" s="2">
        <v>333</v>
      </c>
      <c r="V16" s="2" t="s">
        <v>148</v>
      </c>
      <c r="W16" s="2" t="s">
        <v>149</v>
      </c>
      <c r="X16" s="2" t="s">
        <v>149</v>
      </c>
      <c r="Y16" s="2" t="s">
        <v>149</v>
      </c>
      <c r="Z16" s="2" t="s">
        <v>150</v>
      </c>
    </row>
    <row r="17" spans="1:26" x14ac:dyDescent="0.25">
      <c r="A17" s="2">
        <v>16</v>
      </c>
      <c r="B17" s="2" t="s">
        <v>24</v>
      </c>
      <c r="C17" s="2">
        <v>42</v>
      </c>
      <c r="D17" s="2" t="s">
        <v>6</v>
      </c>
      <c r="E17" s="2">
        <v>27</v>
      </c>
      <c r="F17" s="2">
        <v>0.2</v>
      </c>
      <c r="G17" s="2" t="s">
        <v>3</v>
      </c>
      <c r="H17" s="2" t="s">
        <v>4</v>
      </c>
      <c r="I17" s="2">
        <v>3000</v>
      </c>
      <c r="J17" s="2">
        <v>250</v>
      </c>
      <c r="K17" s="2">
        <v>1000</v>
      </c>
      <c r="L17" s="2">
        <v>50</v>
      </c>
      <c r="M17" s="2">
        <v>100</v>
      </c>
      <c r="N17" s="2">
        <v>100</v>
      </c>
      <c r="O17" s="2" t="s">
        <v>155</v>
      </c>
      <c r="P17" s="2" t="s">
        <v>113</v>
      </c>
      <c r="Q17" s="2">
        <v>1250</v>
      </c>
      <c r="R17" s="2">
        <v>5000</v>
      </c>
      <c r="S17" s="2">
        <v>250</v>
      </c>
      <c r="T17" s="2">
        <v>500</v>
      </c>
      <c r="U17" s="2">
        <v>500</v>
      </c>
      <c r="V17" s="2" t="s">
        <v>148</v>
      </c>
      <c r="W17" s="2" t="s">
        <v>149</v>
      </c>
      <c r="X17" s="2" t="s">
        <v>148</v>
      </c>
      <c r="Y17" s="2" t="s">
        <v>149</v>
      </c>
      <c r="Z17" s="2" t="s">
        <v>150</v>
      </c>
    </row>
    <row r="18" spans="1:26" x14ac:dyDescent="0.25">
      <c r="A18" s="2">
        <v>17</v>
      </c>
      <c r="B18" s="2" t="s">
        <v>25</v>
      </c>
      <c r="C18" s="2">
        <v>27</v>
      </c>
      <c r="D18" s="2" t="s">
        <v>6</v>
      </c>
      <c r="E18" s="2">
        <v>12</v>
      </c>
      <c r="F18" s="2">
        <v>0.09</v>
      </c>
      <c r="G18" s="2" t="s">
        <v>3</v>
      </c>
      <c r="H18" s="2" t="s">
        <v>4</v>
      </c>
      <c r="I18" s="2">
        <v>1400</v>
      </c>
      <c r="J18" s="2">
        <v>150</v>
      </c>
      <c r="K18" s="2">
        <v>180</v>
      </c>
      <c r="L18" s="2">
        <v>50</v>
      </c>
      <c r="M18" s="2">
        <v>50</v>
      </c>
      <c r="N18" s="2">
        <v>30</v>
      </c>
      <c r="O18" s="2" t="s">
        <v>151</v>
      </c>
      <c r="P18" s="2" t="s">
        <v>114</v>
      </c>
      <c r="Q18" s="2">
        <v>1667</v>
      </c>
      <c r="R18" s="2">
        <v>2000</v>
      </c>
      <c r="S18" s="2">
        <v>556</v>
      </c>
      <c r="T18" s="2">
        <v>556</v>
      </c>
      <c r="U18" s="2">
        <v>333</v>
      </c>
      <c r="V18" s="2" t="s">
        <v>148</v>
      </c>
      <c r="W18" s="2" t="s">
        <v>149</v>
      </c>
      <c r="X18" s="2" t="s">
        <v>149</v>
      </c>
      <c r="Y18" s="2" t="s">
        <v>150</v>
      </c>
      <c r="Z18" s="2" t="s">
        <v>150</v>
      </c>
    </row>
    <row r="19" spans="1:26" x14ac:dyDescent="0.25">
      <c r="A19" s="2">
        <v>18</v>
      </c>
      <c r="B19" s="2" t="s">
        <v>26</v>
      </c>
      <c r="C19" s="2">
        <v>55</v>
      </c>
      <c r="D19" s="2" t="s">
        <v>27</v>
      </c>
      <c r="E19" s="2">
        <v>43</v>
      </c>
      <c r="F19" s="2">
        <v>0.2</v>
      </c>
      <c r="G19" s="2" t="s">
        <v>28</v>
      </c>
      <c r="H19" s="2" t="s">
        <v>4</v>
      </c>
      <c r="I19" s="2">
        <v>3000</v>
      </c>
      <c r="J19" s="2">
        <v>250</v>
      </c>
      <c r="K19" s="2">
        <v>1600</v>
      </c>
      <c r="L19" s="2">
        <v>50</v>
      </c>
      <c r="M19" s="2">
        <v>25</v>
      </c>
      <c r="N19" s="2">
        <v>150</v>
      </c>
      <c r="O19" s="2" t="s">
        <v>156</v>
      </c>
      <c r="P19" s="2" t="s">
        <v>115</v>
      </c>
      <c r="Q19" s="2">
        <v>1250</v>
      </c>
      <c r="R19" s="2">
        <v>8000</v>
      </c>
      <c r="S19" s="2">
        <v>250</v>
      </c>
      <c r="T19" s="2">
        <v>125</v>
      </c>
      <c r="U19" s="2">
        <v>750</v>
      </c>
      <c r="V19" s="2" t="s">
        <v>148</v>
      </c>
      <c r="W19" s="2" t="s">
        <v>149</v>
      </c>
      <c r="X19" s="2" t="s">
        <v>150</v>
      </c>
      <c r="Y19" s="2" t="s">
        <v>149</v>
      </c>
      <c r="Z19" s="2" t="s">
        <v>149</v>
      </c>
    </row>
    <row r="20" spans="1:26" x14ac:dyDescent="0.25">
      <c r="A20" s="2">
        <v>19</v>
      </c>
      <c r="B20" s="2" t="s">
        <v>29</v>
      </c>
      <c r="C20" s="2">
        <v>53</v>
      </c>
      <c r="D20" s="2" t="s">
        <v>22</v>
      </c>
      <c r="E20" s="2">
        <v>40</v>
      </c>
      <c r="F20" s="2">
        <v>0.1</v>
      </c>
      <c r="G20" s="2" t="s">
        <v>3</v>
      </c>
      <c r="H20" s="2" t="s">
        <v>4</v>
      </c>
      <c r="I20" s="2">
        <v>2000</v>
      </c>
      <c r="J20" s="2">
        <v>150</v>
      </c>
      <c r="K20" s="2">
        <v>500</v>
      </c>
      <c r="L20" s="2">
        <v>50</v>
      </c>
      <c r="M20" s="2">
        <v>50</v>
      </c>
      <c r="N20" s="2">
        <v>50</v>
      </c>
      <c r="O20" s="2" t="s">
        <v>156</v>
      </c>
      <c r="P20" s="2" t="s">
        <v>110</v>
      </c>
      <c r="Q20" s="2">
        <v>1500</v>
      </c>
      <c r="R20" s="2">
        <v>5000</v>
      </c>
      <c r="S20" s="2">
        <v>500</v>
      </c>
      <c r="T20" s="2">
        <v>500</v>
      </c>
      <c r="U20" s="2">
        <v>500</v>
      </c>
      <c r="V20" s="2" t="s">
        <v>148</v>
      </c>
      <c r="W20" s="2" t="s">
        <v>149</v>
      </c>
      <c r="X20" s="2" t="s">
        <v>148</v>
      </c>
      <c r="Y20" s="2" t="s">
        <v>150</v>
      </c>
      <c r="Z20" s="2" t="s">
        <v>150</v>
      </c>
    </row>
    <row r="21" spans="1:26" x14ac:dyDescent="0.25">
      <c r="A21" s="2">
        <v>20</v>
      </c>
      <c r="B21" s="2" t="s">
        <v>30</v>
      </c>
      <c r="C21" s="2">
        <v>36</v>
      </c>
      <c r="D21" s="2" t="s">
        <v>9</v>
      </c>
      <c r="E21" s="2">
        <v>10</v>
      </c>
      <c r="F21" s="2">
        <v>0.15</v>
      </c>
      <c r="G21" s="2" t="s">
        <v>28</v>
      </c>
      <c r="H21" s="2" t="s">
        <v>4</v>
      </c>
      <c r="I21" s="2">
        <v>1000</v>
      </c>
      <c r="J21" s="2">
        <v>170</v>
      </c>
      <c r="K21" s="2">
        <v>150</v>
      </c>
      <c r="L21" s="2">
        <v>50</v>
      </c>
      <c r="M21" s="2">
        <v>25</v>
      </c>
      <c r="N21" s="2">
        <v>50</v>
      </c>
      <c r="O21" s="2" t="s">
        <v>154</v>
      </c>
      <c r="P21" s="2" t="s">
        <v>116</v>
      </c>
      <c r="Q21" s="2">
        <v>1133</v>
      </c>
      <c r="R21" s="2">
        <v>1000</v>
      </c>
      <c r="S21" s="2">
        <v>333</v>
      </c>
      <c r="T21" s="2">
        <v>167</v>
      </c>
      <c r="U21" s="2">
        <v>333</v>
      </c>
      <c r="V21" s="2" t="s">
        <v>148</v>
      </c>
      <c r="W21" s="2" t="s">
        <v>149</v>
      </c>
      <c r="X21" s="2" t="s">
        <v>149</v>
      </c>
      <c r="Y21" s="2" t="s">
        <v>150</v>
      </c>
      <c r="Z21" s="2" t="s">
        <v>149</v>
      </c>
    </row>
    <row r="22" spans="1:26" x14ac:dyDescent="0.25">
      <c r="A22" s="2">
        <v>21</v>
      </c>
      <c r="B22" s="2" t="s">
        <v>31</v>
      </c>
      <c r="C22" s="2">
        <v>51</v>
      </c>
      <c r="D22" s="2" t="s">
        <v>9</v>
      </c>
      <c r="E22" s="2">
        <v>29</v>
      </c>
      <c r="F22" s="2">
        <v>0.15</v>
      </c>
      <c r="G22" s="2" t="s">
        <v>28</v>
      </c>
      <c r="H22" s="2" t="s">
        <v>4</v>
      </c>
      <c r="I22" s="2">
        <v>1000</v>
      </c>
      <c r="J22" s="2">
        <v>170</v>
      </c>
      <c r="K22" s="2">
        <v>150</v>
      </c>
      <c r="L22" s="2">
        <v>50</v>
      </c>
      <c r="M22" s="2">
        <v>50</v>
      </c>
      <c r="N22" s="2">
        <v>105</v>
      </c>
      <c r="O22" s="2" t="s">
        <v>156</v>
      </c>
      <c r="P22" s="2" t="s">
        <v>117</v>
      </c>
      <c r="Q22" s="2">
        <v>1133</v>
      </c>
      <c r="R22" s="2">
        <v>1000</v>
      </c>
      <c r="S22" s="2">
        <v>333</v>
      </c>
      <c r="T22" s="2">
        <v>333</v>
      </c>
      <c r="U22" s="2">
        <v>700</v>
      </c>
      <c r="V22" s="2" t="s">
        <v>148</v>
      </c>
      <c r="W22" s="2" t="s">
        <v>149</v>
      </c>
      <c r="X22" s="2" t="s">
        <v>150</v>
      </c>
      <c r="Y22" s="2" t="s">
        <v>150</v>
      </c>
      <c r="Z22" s="2" t="s">
        <v>150</v>
      </c>
    </row>
    <row r="23" spans="1:26" x14ac:dyDescent="0.25">
      <c r="A23" s="2">
        <v>22</v>
      </c>
      <c r="B23" s="2" t="s">
        <v>32</v>
      </c>
      <c r="C23" s="2">
        <v>45</v>
      </c>
      <c r="D23" s="2" t="s">
        <v>13</v>
      </c>
      <c r="E23" s="2">
        <v>24</v>
      </c>
      <c r="F23" s="2">
        <v>0.1</v>
      </c>
      <c r="G23" s="2" t="s">
        <v>3</v>
      </c>
      <c r="H23" s="2" t="s">
        <v>4</v>
      </c>
      <c r="I23" s="2">
        <v>1500</v>
      </c>
      <c r="J23" s="2">
        <v>100</v>
      </c>
      <c r="K23" s="2">
        <v>400</v>
      </c>
      <c r="L23" s="2">
        <v>50</v>
      </c>
      <c r="M23" s="2">
        <v>50</v>
      </c>
      <c r="N23" s="2">
        <v>70</v>
      </c>
      <c r="O23" s="2" t="s">
        <v>155</v>
      </c>
      <c r="P23" s="2" t="s">
        <v>118</v>
      </c>
      <c r="Q23" s="2">
        <v>1000</v>
      </c>
      <c r="R23" s="2">
        <v>4000</v>
      </c>
      <c r="S23" s="2">
        <v>500</v>
      </c>
      <c r="T23" s="2">
        <v>500</v>
      </c>
      <c r="U23" s="2">
        <v>700</v>
      </c>
      <c r="V23" s="2" t="s">
        <v>148</v>
      </c>
      <c r="W23" s="2" t="s">
        <v>149</v>
      </c>
      <c r="X23" s="2" t="s">
        <v>150</v>
      </c>
      <c r="Y23" s="2" t="s">
        <v>150</v>
      </c>
      <c r="Z23" s="2" t="s">
        <v>150</v>
      </c>
    </row>
    <row r="24" spans="1:26" x14ac:dyDescent="0.25">
      <c r="A24" s="2">
        <v>23</v>
      </c>
      <c r="B24" s="2" t="s">
        <v>33</v>
      </c>
      <c r="C24" s="2">
        <v>65</v>
      </c>
      <c r="D24" s="2" t="s">
        <v>22</v>
      </c>
      <c r="E24" s="2">
        <v>45</v>
      </c>
      <c r="F24" s="2">
        <v>0.2</v>
      </c>
      <c r="G24" s="2" t="s">
        <v>3</v>
      </c>
      <c r="H24" s="2" t="s">
        <v>4</v>
      </c>
      <c r="I24" s="2">
        <v>3000</v>
      </c>
      <c r="J24" s="2">
        <v>250</v>
      </c>
      <c r="K24" s="2">
        <v>500</v>
      </c>
      <c r="L24" s="2">
        <v>50</v>
      </c>
      <c r="M24" s="2">
        <v>50</v>
      </c>
      <c r="N24" s="2">
        <v>50</v>
      </c>
      <c r="O24" s="2" t="s">
        <v>157</v>
      </c>
      <c r="P24" s="2" t="s">
        <v>119</v>
      </c>
      <c r="Q24" s="2">
        <v>1250</v>
      </c>
      <c r="R24" s="2">
        <v>2500</v>
      </c>
      <c r="S24" s="2">
        <v>250</v>
      </c>
      <c r="T24" s="2">
        <v>250</v>
      </c>
      <c r="U24" s="2">
        <v>250</v>
      </c>
      <c r="V24" s="2" t="s">
        <v>148</v>
      </c>
      <c r="W24" s="2" t="s">
        <v>149</v>
      </c>
      <c r="X24" s="2" t="s">
        <v>149</v>
      </c>
      <c r="Y24" s="2" t="s">
        <v>149</v>
      </c>
      <c r="Z24" s="2" t="s">
        <v>150</v>
      </c>
    </row>
    <row r="25" spans="1:26" x14ac:dyDescent="0.25">
      <c r="A25" s="2">
        <v>24</v>
      </c>
      <c r="B25" s="2" t="s">
        <v>34</v>
      </c>
      <c r="C25" s="2">
        <v>46</v>
      </c>
      <c r="D25" s="2" t="s">
        <v>6</v>
      </c>
      <c r="E25" s="2">
        <v>26</v>
      </c>
      <c r="F25" s="2">
        <v>0.12</v>
      </c>
      <c r="G25" s="2" t="s">
        <v>3</v>
      </c>
      <c r="H25" s="2" t="s">
        <v>4</v>
      </c>
      <c r="I25" s="2">
        <v>1200</v>
      </c>
      <c r="J25" s="2">
        <v>75</v>
      </c>
      <c r="K25" s="2">
        <v>300</v>
      </c>
      <c r="L25" s="2">
        <v>15</v>
      </c>
      <c r="M25" s="2">
        <v>15</v>
      </c>
      <c r="N25" s="2">
        <v>25</v>
      </c>
      <c r="O25" s="2" t="s">
        <v>155</v>
      </c>
      <c r="P25" s="2" t="s">
        <v>120</v>
      </c>
      <c r="Q25" s="2">
        <v>625</v>
      </c>
      <c r="R25" s="2">
        <v>2500</v>
      </c>
      <c r="S25" s="2">
        <v>125</v>
      </c>
      <c r="T25" s="2">
        <v>125</v>
      </c>
      <c r="U25" s="2">
        <v>208</v>
      </c>
      <c r="V25" s="2" t="s">
        <v>149</v>
      </c>
      <c r="W25" s="2" t="s">
        <v>149</v>
      </c>
      <c r="X25" s="2" t="s">
        <v>149</v>
      </c>
      <c r="Y25" s="2" t="s">
        <v>149</v>
      </c>
      <c r="Z25" s="2" t="s">
        <v>149</v>
      </c>
    </row>
    <row r="26" spans="1:26" x14ac:dyDescent="0.25">
      <c r="A26" s="2">
        <v>25</v>
      </c>
      <c r="B26" s="2" t="s">
        <v>35</v>
      </c>
      <c r="C26" s="2">
        <v>54</v>
      </c>
      <c r="D26" s="2" t="s">
        <v>13</v>
      </c>
      <c r="E26" s="2">
        <v>37</v>
      </c>
      <c r="F26" s="2">
        <v>0.6</v>
      </c>
      <c r="G26" s="2" t="s">
        <v>3</v>
      </c>
      <c r="H26" s="2" t="s">
        <v>4</v>
      </c>
      <c r="I26" s="2">
        <v>4500</v>
      </c>
      <c r="J26" s="2">
        <v>500</v>
      </c>
      <c r="K26" s="2">
        <v>1500</v>
      </c>
      <c r="L26" s="2">
        <v>100</v>
      </c>
      <c r="M26" s="2">
        <v>100</v>
      </c>
      <c r="N26" s="2">
        <v>200</v>
      </c>
      <c r="O26" s="2" t="s">
        <v>156</v>
      </c>
      <c r="P26" s="2" t="s">
        <v>121</v>
      </c>
      <c r="Q26" s="2">
        <v>833</v>
      </c>
      <c r="R26" s="2">
        <v>2500</v>
      </c>
      <c r="S26" s="2">
        <v>167</v>
      </c>
      <c r="T26" s="2">
        <v>167</v>
      </c>
      <c r="U26" s="2">
        <v>333</v>
      </c>
      <c r="V26" s="2" t="s">
        <v>148</v>
      </c>
      <c r="W26" s="2" t="s">
        <v>149</v>
      </c>
      <c r="X26" s="2" t="s">
        <v>149</v>
      </c>
      <c r="Y26" s="2" t="s">
        <v>149</v>
      </c>
      <c r="Z26" s="2" t="s">
        <v>149</v>
      </c>
    </row>
    <row r="27" spans="1:26" x14ac:dyDescent="0.25">
      <c r="A27" s="2">
        <v>26</v>
      </c>
      <c r="B27" s="2" t="s">
        <v>36</v>
      </c>
      <c r="C27" s="2">
        <v>60</v>
      </c>
      <c r="D27" s="2" t="s">
        <v>22</v>
      </c>
      <c r="E27" s="2">
        <v>30</v>
      </c>
      <c r="F27" s="2">
        <v>0.3</v>
      </c>
      <c r="G27" s="2" t="s">
        <v>3</v>
      </c>
      <c r="H27" s="2" t="s">
        <v>4</v>
      </c>
      <c r="I27" s="2">
        <v>4500</v>
      </c>
      <c r="J27" s="2">
        <v>200</v>
      </c>
      <c r="K27" s="2">
        <v>3000</v>
      </c>
      <c r="L27" s="2">
        <v>50</v>
      </c>
      <c r="M27" s="2">
        <v>50</v>
      </c>
      <c r="N27" s="2">
        <v>120</v>
      </c>
      <c r="O27" s="2" t="s">
        <v>157</v>
      </c>
      <c r="P27" s="2" t="s">
        <v>109</v>
      </c>
      <c r="Q27" s="2">
        <v>667</v>
      </c>
      <c r="R27" s="2">
        <v>10000</v>
      </c>
      <c r="S27" s="2">
        <v>167</v>
      </c>
      <c r="T27" s="2">
        <v>167</v>
      </c>
      <c r="U27" s="2">
        <v>400</v>
      </c>
      <c r="V27" s="2" t="s">
        <v>149</v>
      </c>
      <c r="W27" s="2" t="s">
        <v>148</v>
      </c>
      <c r="X27" s="2" t="s">
        <v>148</v>
      </c>
      <c r="Y27" s="2" t="s">
        <v>149</v>
      </c>
      <c r="Z27" s="2" t="s">
        <v>149</v>
      </c>
    </row>
    <row r="28" spans="1:26" x14ac:dyDescent="0.25">
      <c r="A28" s="2">
        <v>27</v>
      </c>
      <c r="B28" s="2" t="s">
        <v>37</v>
      </c>
      <c r="C28" s="2">
        <v>47</v>
      </c>
      <c r="D28" s="2" t="s">
        <v>13</v>
      </c>
      <c r="E28" s="2">
        <v>37</v>
      </c>
      <c r="F28" s="2">
        <v>0.5</v>
      </c>
      <c r="G28" s="2" t="s">
        <v>3</v>
      </c>
      <c r="H28" s="2" t="s">
        <v>4</v>
      </c>
      <c r="I28" s="2">
        <v>7500</v>
      </c>
      <c r="J28" s="2">
        <v>500</v>
      </c>
      <c r="K28" s="2">
        <v>2500</v>
      </c>
      <c r="L28" s="2">
        <v>100</v>
      </c>
      <c r="M28" s="2">
        <v>250</v>
      </c>
      <c r="N28" s="2">
        <v>270</v>
      </c>
      <c r="O28" s="2" t="s">
        <v>155</v>
      </c>
      <c r="P28" s="2" t="s">
        <v>121</v>
      </c>
      <c r="Q28" s="2">
        <v>1000</v>
      </c>
      <c r="R28" s="2">
        <v>5000</v>
      </c>
      <c r="S28" s="2">
        <v>200</v>
      </c>
      <c r="T28" s="2">
        <v>500</v>
      </c>
      <c r="U28" s="2">
        <v>540</v>
      </c>
      <c r="V28" s="2" t="s">
        <v>148</v>
      </c>
      <c r="W28" s="2" t="s">
        <v>149</v>
      </c>
      <c r="X28" s="2" t="s">
        <v>148</v>
      </c>
      <c r="Y28" s="2" t="s">
        <v>149</v>
      </c>
      <c r="Z28" s="2" t="s">
        <v>150</v>
      </c>
    </row>
    <row r="29" spans="1:26" x14ac:dyDescent="0.25">
      <c r="A29" s="2">
        <v>28</v>
      </c>
      <c r="B29" s="2" t="s">
        <v>38</v>
      </c>
      <c r="C29" s="2">
        <v>45</v>
      </c>
      <c r="D29" s="2" t="s">
        <v>22</v>
      </c>
      <c r="E29" s="2">
        <v>30</v>
      </c>
      <c r="F29" s="2">
        <v>0.2</v>
      </c>
      <c r="G29" s="2" t="s">
        <v>3</v>
      </c>
      <c r="H29" s="2" t="s">
        <v>4</v>
      </c>
      <c r="I29" s="2">
        <v>3000</v>
      </c>
      <c r="J29" s="2">
        <v>250</v>
      </c>
      <c r="K29" s="2">
        <v>400</v>
      </c>
      <c r="L29" s="2">
        <v>300</v>
      </c>
      <c r="M29" s="2">
        <v>50</v>
      </c>
      <c r="N29" s="2">
        <v>150</v>
      </c>
      <c r="O29" s="2" t="s">
        <v>155</v>
      </c>
      <c r="P29" s="2" t="s">
        <v>109</v>
      </c>
      <c r="Q29" s="2">
        <v>1250</v>
      </c>
      <c r="R29" s="2">
        <v>2000</v>
      </c>
      <c r="S29" s="2">
        <v>1500</v>
      </c>
      <c r="T29" s="2">
        <v>250</v>
      </c>
      <c r="U29" s="2">
        <v>750</v>
      </c>
      <c r="V29" s="2" t="s">
        <v>148</v>
      </c>
      <c r="W29" s="2" t="s">
        <v>149</v>
      </c>
      <c r="X29" s="2" t="s">
        <v>150</v>
      </c>
      <c r="Y29" s="2" t="s">
        <v>150</v>
      </c>
      <c r="Z29" s="2" t="s">
        <v>150</v>
      </c>
    </row>
    <row r="30" spans="1:26" x14ac:dyDescent="0.25">
      <c r="A30" s="2">
        <v>29</v>
      </c>
      <c r="B30" s="2" t="s">
        <v>39</v>
      </c>
      <c r="C30" s="2">
        <v>56</v>
      </c>
      <c r="D30" s="2" t="s">
        <v>22</v>
      </c>
      <c r="E30" s="2">
        <v>39</v>
      </c>
      <c r="F30" s="2">
        <v>0.3</v>
      </c>
      <c r="G30" s="2" t="s">
        <v>3</v>
      </c>
      <c r="H30" s="2" t="s">
        <v>4</v>
      </c>
      <c r="I30" s="2">
        <v>3600</v>
      </c>
      <c r="J30" s="2">
        <v>300</v>
      </c>
      <c r="K30" s="2">
        <v>1200</v>
      </c>
      <c r="L30" s="2">
        <v>70</v>
      </c>
      <c r="M30" s="2">
        <v>70</v>
      </c>
      <c r="N30" s="2">
        <v>100</v>
      </c>
      <c r="O30" s="2" t="s">
        <v>156</v>
      </c>
      <c r="P30" s="2" t="s">
        <v>122</v>
      </c>
      <c r="Q30" s="2">
        <v>1000</v>
      </c>
      <c r="R30" s="2">
        <v>4000</v>
      </c>
      <c r="S30" s="2">
        <v>233</v>
      </c>
      <c r="T30" s="2">
        <v>233</v>
      </c>
      <c r="U30" s="2">
        <v>333</v>
      </c>
      <c r="V30" s="2" t="s">
        <v>148</v>
      </c>
      <c r="W30" s="2" t="s">
        <v>149</v>
      </c>
      <c r="X30" s="2" t="s">
        <v>149</v>
      </c>
      <c r="Y30" s="2" t="s">
        <v>149</v>
      </c>
      <c r="Z30" s="2" t="s">
        <v>150</v>
      </c>
    </row>
    <row r="31" spans="1:26" x14ac:dyDescent="0.25">
      <c r="A31" s="2">
        <v>30</v>
      </c>
      <c r="B31" s="2" t="s">
        <v>40</v>
      </c>
      <c r="C31" s="2">
        <v>52</v>
      </c>
      <c r="D31" s="2" t="s">
        <v>13</v>
      </c>
      <c r="E31" s="2">
        <v>32</v>
      </c>
      <c r="F31" s="2">
        <v>0.15</v>
      </c>
      <c r="G31" s="2" t="s">
        <v>3</v>
      </c>
      <c r="H31" s="2" t="s">
        <v>4</v>
      </c>
      <c r="I31" s="2">
        <v>1500</v>
      </c>
      <c r="J31" s="2">
        <v>200</v>
      </c>
      <c r="K31" s="2">
        <v>100</v>
      </c>
      <c r="L31" s="2">
        <v>100</v>
      </c>
      <c r="M31" s="2">
        <v>100</v>
      </c>
      <c r="N31" s="2">
        <v>100</v>
      </c>
      <c r="O31" s="2" t="s">
        <v>156</v>
      </c>
      <c r="P31" s="2" t="s">
        <v>123</v>
      </c>
      <c r="Q31" s="2">
        <v>1333</v>
      </c>
      <c r="R31" s="2">
        <v>667</v>
      </c>
      <c r="S31" s="2">
        <v>667</v>
      </c>
      <c r="T31" s="2">
        <v>667</v>
      </c>
      <c r="U31" s="2">
        <v>667</v>
      </c>
      <c r="V31" s="2" t="s">
        <v>148</v>
      </c>
      <c r="W31" s="2" t="s">
        <v>149</v>
      </c>
      <c r="X31" s="2" t="s">
        <v>150</v>
      </c>
      <c r="Y31" s="2" t="s">
        <v>150</v>
      </c>
      <c r="Z31" s="2" t="s">
        <v>150</v>
      </c>
    </row>
    <row r="32" spans="1:26" x14ac:dyDescent="0.25">
      <c r="A32" s="2">
        <v>31</v>
      </c>
      <c r="B32" s="2" t="s">
        <v>41</v>
      </c>
      <c r="C32" s="2">
        <v>42</v>
      </c>
      <c r="D32" s="2" t="s">
        <v>13</v>
      </c>
      <c r="E32" s="2">
        <v>25</v>
      </c>
      <c r="F32" s="2">
        <v>0.25</v>
      </c>
      <c r="G32" s="2" t="s">
        <v>3</v>
      </c>
      <c r="H32" s="2" t="s">
        <v>4</v>
      </c>
      <c r="I32" s="2">
        <v>3000</v>
      </c>
      <c r="J32" s="2">
        <v>300</v>
      </c>
      <c r="K32" s="2">
        <v>625</v>
      </c>
      <c r="L32" s="2">
        <v>20</v>
      </c>
      <c r="M32" s="2">
        <v>100</v>
      </c>
      <c r="N32" s="2">
        <v>100</v>
      </c>
      <c r="O32" s="2" t="s">
        <v>155</v>
      </c>
      <c r="P32" s="2" t="s">
        <v>105</v>
      </c>
      <c r="Q32" s="2">
        <v>1200</v>
      </c>
      <c r="R32" s="2">
        <v>2500</v>
      </c>
      <c r="S32" s="2">
        <v>80</v>
      </c>
      <c r="T32" s="2">
        <v>400</v>
      </c>
      <c r="U32" s="2">
        <v>400</v>
      </c>
      <c r="V32" s="2" t="s">
        <v>148</v>
      </c>
      <c r="W32" s="2" t="s">
        <v>149</v>
      </c>
      <c r="X32" s="2" t="s">
        <v>148</v>
      </c>
      <c r="Y32" s="2" t="s">
        <v>149</v>
      </c>
      <c r="Z32" s="2" t="s">
        <v>150</v>
      </c>
    </row>
    <row r="33" spans="1:26" x14ac:dyDescent="0.25">
      <c r="A33" s="2">
        <v>32</v>
      </c>
      <c r="B33" s="2" t="s">
        <v>42</v>
      </c>
      <c r="C33" s="2">
        <v>28</v>
      </c>
      <c r="D33" s="2" t="s">
        <v>6</v>
      </c>
      <c r="E33" s="2">
        <v>7</v>
      </c>
      <c r="F33" s="2">
        <v>0.1</v>
      </c>
      <c r="G33" s="2" t="s">
        <v>3</v>
      </c>
      <c r="H33" s="2" t="s">
        <v>4</v>
      </c>
      <c r="I33" s="2">
        <v>800</v>
      </c>
      <c r="J33" s="2">
        <v>100</v>
      </c>
      <c r="K33" s="2">
        <v>200</v>
      </c>
      <c r="L33" s="2">
        <v>40</v>
      </c>
      <c r="M33" s="2">
        <v>50</v>
      </c>
      <c r="N33" s="2">
        <v>30</v>
      </c>
      <c r="O33" s="2" t="s">
        <v>151</v>
      </c>
      <c r="P33" s="2" t="s">
        <v>124</v>
      </c>
      <c r="Q33" s="2">
        <v>1000</v>
      </c>
      <c r="R33" s="2">
        <v>2000</v>
      </c>
      <c r="S33" s="2">
        <v>400</v>
      </c>
      <c r="T33" s="2">
        <v>500</v>
      </c>
      <c r="U33" s="2">
        <v>300</v>
      </c>
      <c r="V33" s="2" t="s">
        <v>148</v>
      </c>
      <c r="W33" s="2" t="s">
        <v>149</v>
      </c>
      <c r="X33" s="2" t="s">
        <v>149</v>
      </c>
      <c r="Y33" s="2" t="s">
        <v>150</v>
      </c>
      <c r="Z33" s="2" t="s">
        <v>150</v>
      </c>
    </row>
    <row r="34" spans="1:26" x14ac:dyDescent="0.25">
      <c r="A34" s="2">
        <v>33</v>
      </c>
      <c r="B34" s="2" t="s">
        <v>43</v>
      </c>
      <c r="C34" s="2">
        <v>25</v>
      </c>
      <c r="D34" s="2" t="s">
        <v>6</v>
      </c>
      <c r="E34" s="2">
        <v>6</v>
      </c>
      <c r="F34" s="2">
        <v>0.26</v>
      </c>
      <c r="G34" s="2" t="s">
        <v>3</v>
      </c>
      <c r="H34" s="2" t="s">
        <v>4</v>
      </c>
      <c r="I34" s="2">
        <v>2000</v>
      </c>
      <c r="J34" s="2">
        <v>250</v>
      </c>
      <c r="K34" s="2">
        <v>390</v>
      </c>
      <c r="L34" s="2">
        <v>50</v>
      </c>
      <c r="M34" s="2">
        <v>78</v>
      </c>
      <c r="N34" s="2">
        <v>50</v>
      </c>
      <c r="O34" s="2" t="s">
        <v>151</v>
      </c>
      <c r="P34" s="2" t="s">
        <v>125</v>
      </c>
      <c r="Q34" s="2">
        <v>962</v>
      </c>
      <c r="R34" s="2">
        <v>1500</v>
      </c>
      <c r="S34" s="2">
        <v>192</v>
      </c>
      <c r="T34" s="2">
        <v>300</v>
      </c>
      <c r="U34" s="2">
        <v>192</v>
      </c>
      <c r="V34" s="2" t="s">
        <v>148</v>
      </c>
      <c r="W34" s="2" t="s">
        <v>149</v>
      </c>
      <c r="X34" s="2" t="s">
        <v>149</v>
      </c>
      <c r="Y34" s="2" t="s">
        <v>149</v>
      </c>
      <c r="Z34" s="2" t="s">
        <v>150</v>
      </c>
    </row>
    <row r="35" spans="1:26" x14ac:dyDescent="0.25">
      <c r="A35" s="2">
        <v>34</v>
      </c>
      <c r="B35" s="2" t="s">
        <v>44</v>
      </c>
      <c r="C35" s="2">
        <v>58</v>
      </c>
      <c r="D35" s="2" t="s">
        <v>22</v>
      </c>
      <c r="E35" s="2">
        <v>44</v>
      </c>
      <c r="F35" s="2">
        <v>0.04</v>
      </c>
      <c r="G35" s="2" t="s">
        <v>3</v>
      </c>
      <c r="H35" s="2" t="s">
        <v>4</v>
      </c>
      <c r="I35" s="2">
        <v>250</v>
      </c>
      <c r="J35" s="2">
        <v>30</v>
      </c>
      <c r="K35" s="2">
        <v>40</v>
      </c>
      <c r="L35" s="2">
        <v>10</v>
      </c>
      <c r="M35" s="2">
        <v>10</v>
      </c>
      <c r="N35" s="2">
        <v>10</v>
      </c>
      <c r="O35" s="2" t="s">
        <v>157</v>
      </c>
      <c r="P35" s="2" t="s">
        <v>126</v>
      </c>
      <c r="Q35" s="2">
        <v>750</v>
      </c>
      <c r="R35" s="2">
        <v>1000</v>
      </c>
      <c r="S35" s="2">
        <v>250</v>
      </c>
      <c r="T35" s="2">
        <v>250</v>
      </c>
      <c r="U35" s="2">
        <v>250</v>
      </c>
      <c r="V35" s="2" t="s">
        <v>148</v>
      </c>
      <c r="W35" s="2" t="s">
        <v>149</v>
      </c>
      <c r="X35" s="2" t="s">
        <v>149</v>
      </c>
      <c r="Y35" s="2" t="s">
        <v>149</v>
      </c>
      <c r="Z35" s="2" t="s">
        <v>150</v>
      </c>
    </row>
    <row r="36" spans="1:26" x14ac:dyDescent="0.25">
      <c r="A36" s="2">
        <v>35</v>
      </c>
      <c r="B36" s="2" t="s">
        <v>45</v>
      </c>
      <c r="C36" s="2">
        <v>40</v>
      </c>
      <c r="D36" s="2" t="s">
        <v>6</v>
      </c>
      <c r="E36" s="2">
        <v>22</v>
      </c>
      <c r="F36" s="2">
        <v>0.04</v>
      </c>
      <c r="G36" s="2" t="s">
        <v>3</v>
      </c>
      <c r="H36" s="2" t="s">
        <v>4</v>
      </c>
      <c r="I36" s="2">
        <v>300</v>
      </c>
      <c r="J36" s="2">
        <v>30</v>
      </c>
      <c r="K36" s="2">
        <v>100</v>
      </c>
      <c r="L36" s="2">
        <v>15</v>
      </c>
      <c r="M36" s="2">
        <v>10</v>
      </c>
      <c r="N36" s="2">
        <v>10</v>
      </c>
      <c r="O36" s="2" t="s">
        <v>155</v>
      </c>
      <c r="P36" s="2" t="s">
        <v>127</v>
      </c>
      <c r="Q36" s="2">
        <v>750</v>
      </c>
      <c r="R36" s="2">
        <v>2500</v>
      </c>
      <c r="S36" s="2">
        <v>375</v>
      </c>
      <c r="T36" s="2">
        <v>250</v>
      </c>
      <c r="U36" s="2">
        <v>250</v>
      </c>
      <c r="V36" s="2" t="s">
        <v>148</v>
      </c>
      <c r="W36" s="2" t="s">
        <v>149</v>
      </c>
      <c r="X36" s="2" t="s">
        <v>149</v>
      </c>
      <c r="Y36" s="2" t="s">
        <v>150</v>
      </c>
      <c r="Z36" s="2" t="s">
        <v>150</v>
      </c>
    </row>
    <row r="37" spans="1:26" x14ac:dyDescent="0.25">
      <c r="A37" s="2">
        <v>36</v>
      </c>
      <c r="B37" s="2" t="s">
        <v>46</v>
      </c>
      <c r="C37" s="2">
        <v>24</v>
      </c>
      <c r="D37" s="2" t="s">
        <v>47</v>
      </c>
      <c r="E37" s="2">
        <v>3</v>
      </c>
      <c r="F37" s="2">
        <v>0.45</v>
      </c>
      <c r="G37" s="2" t="s">
        <v>3</v>
      </c>
      <c r="H37" s="2" t="s">
        <v>4</v>
      </c>
      <c r="I37" s="2">
        <v>4200</v>
      </c>
      <c r="J37" s="2">
        <v>290</v>
      </c>
      <c r="K37" s="2">
        <v>2200</v>
      </c>
      <c r="L37" s="2">
        <v>100</v>
      </c>
      <c r="M37" s="2">
        <v>20</v>
      </c>
      <c r="N37" s="2">
        <v>70</v>
      </c>
      <c r="O37" s="2" t="s">
        <v>151</v>
      </c>
      <c r="P37" s="2" t="s">
        <v>101</v>
      </c>
      <c r="Q37" s="2">
        <v>644</v>
      </c>
      <c r="R37" s="2">
        <v>4889</v>
      </c>
      <c r="S37" s="2">
        <v>222</v>
      </c>
      <c r="T37" s="2">
        <v>44</v>
      </c>
      <c r="U37" s="2">
        <v>156</v>
      </c>
      <c r="V37" s="2" t="s">
        <v>149</v>
      </c>
      <c r="W37" s="2" t="s">
        <v>149</v>
      </c>
      <c r="X37" s="2" t="s">
        <v>149</v>
      </c>
      <c r="Y37" s="2" t="s">
        <v>149</v>
      </c>
      <c r="Z37" s="2" t="s">
        <v>149</v>
      </c>
    </row>
    <row r="38" spans="1:26" x14ac:dyDescent="0.25">
      <c r="A38" s="2">
        <v>37</v>
      </c>
      <c r="B38" s="2" t="s">
        <v>48</v>
      </c>
      <c r="C38" s="2">
        <v>36</v>
      </c>
      <c r="D38" s="2" t="s">
        <v>6</v>
      </c>
      <c r="E38" s="2">
        <v>17</v>
      </c>
      <c r="F38" s="2">
        <v>0.05</v>
      </c>
      <c r="G38" s="2" t="s">
        <v>3</v>
      </c>
      <c r="H38" s="2" t="s">
        <v>4</v>
      </c>
      <c r="I38" s="2">
        <v>600</v>
      </c>
      <c r="J38" s="2">
        <v>50</v>
      </c>
      <c r="K38" s="2">
        <v>150</v>
      </c>
      <c r="L38" s="2">
        <v>20</v>
      </c>
      <c r="M38" s="2">
        <v>10</v>
      </c>
      <c r="N38" s="2">
        <v>20</v>
      </c>
      <c r="O38" s="2" t="s">
        <v>154</v>
      </c>
      <c r="P38" s="2" t="s">
        <v>128</v>
      </c>
      <c r="Q38" s="2">
        <v>1000</v>
      </c>
      <c r="R38" s="2">
        <v>3000</v>
      </c>
      <c r="S38" s="2">
        <v>400</v>
      </c>
      <c r="T38" s="2">
        <v>200</v>
      </c>
      <c r="U38" s="2">
        <v>400</v>
      </c>
      <c r="V38" s="2" t="s">
        <v>148</v>
      </c>
      <c r="W38" s="2" t="s">
        <v>149</v>
      </c>
      <c r="X38" s="2" t="s">
        <v>148</v>
      </c>
      <c r="Y38" s="2" t="s">
        <v>150</v>
      </c>
      <c r="Z38" s="2" t="s">
        <v>148</v>
      </c>
    </row>
    <row r="39" spans="1:26" x14ac:dyDescent="0.25">
      <c r="A39" s="2">
        <v>38</v>
      </c>
      <c r="B39" s="2" t="s">
        <v>49</v>
      </c>
      <c r="C39" s="2">
        <v>50</v>
      </c>
      <c r="D39" s="2" t="s">
        <v>22</v>
      </c>
      <c r="E39" s="2">
        <v>30</v>
      </c>
      <c r="F39" s="2">
        <v>0.25</v>
      </c>
      <c r="G39" s="2" t="s">
        <v>3</v>
      </c>
      <c r="H39" s="2" t="s">
        <v>7</v>
      </c>
      <c r="I39" s="2">
        <v>2300</v>
      </c>
      <c r="J39" s="2">
        <v>300</v>
      </c>
      <c r="K39" s="2">
        <v>250</v>
      </c>
      <c r="L39" s="2">
        <v>100</v>
      </c>
      <c r="M39" s="2">
        <v>150</v>
      </c>
      <c r="N39" s="2">
        <v>170</v>
      </c>
      <c r="O39" s="2" t="s">
        <v>156</v>
      </c>
      <c r="P39" s="2" t="s">
        <v>109</v>
      </c>
      <c r="Q39" s="2">
        <v>1200</v>
      </c>
      <c r="R39" s="2">
        <v>1000</v>
      </c>
      <c r="S39" s="2">
        <v>400</v>
      </c>
      <c r="T39" s="2">
        <v>600</v>
      </c>
      <c r="U39" s="2">
        <v>680</v>
      </c>
      <c r="V39" s="2" t="s">
        <v>148</v>
      </c>
      <c r="W39" s="2" t="s">
        <v>149</v>
      </c>
      <c r="X39" s="2" t="s">
        <v>150</v>
      </c>
      <c r="Y39" s="2" t="s">
        <v>150</v>
      </c>
      <c r="Z39" s="2" t="s">
        <v>150</v>
      </c>
    </row>
    <row r="40" spans="1:26" x14ac:dyDescent="0.25">
      <c r="A40" s="2">
        <v>39</v>
      </c>
      <c r="B40" s="2" t="s">
        <v>50</v>
      </c>
      <c r="C40" s="2">
        <v>36</v>
      </c>
      <c r="D40" s="2" t="s">
        <v>13</v>
      </c>
      <c r="E40" s="2">
        <v>24</v>
      </c>
      <c r="F40" s="2">
        <v>0.3</v>
      </c>
      <c r="G40" s="2" t="s">
        <v>3</v>
      </c>
      <c r="H40" s="2" t="s">
        <v>7</v>
      </c>
      <c r="I40" s="2">
        <v>800</v>
      </c>
      <c r="J40" s="2">
        <v>100</v>
      </c>
      <c r="K40" s="2">
        <v>450</v>
      </c>
      <c r="L40" s="2">
        <v>60</v>
      </c>
      <c r="M40" s="2">
        <v>100</v>
      </c>
      <c r="N40" s="2">
        <v>40</v>
      </c>
      <c r="O40" s="2" t="s">
        <v>154</v>
      </c>
      <c r="P40" s="2" t="s">
        <v>118</v>
      </c>
      <c r="Q40" s="2">
        <v>333</v>
      </c>
      <c r="R40" s="2">
        <v>1500</v>
      </c>
      <c r="S40" s="2">
        <v>200</v>
      </c>
      <c r="T40" s="2">
        <v>333</v>
      </c>
      <c r="U40" s="2">
        <v>133</v>
      </c>
      <c r="V40" s="2" t="s">
        <v>149</v>
      </c>
      <c r="W40" s="2" t="s">
        <v>149</v>
      </c>
      <c r="X40" s="2" t="s">
        <v>149</v>
      </c>
      <c r="Y40" s="2" t="s">
        <v>149</v>
      </c>
      <c r="Z40" s="2" t="s">
        <v>150</v>
      </c>
    </row>
    <row r="41" spans="1:26" x14ac:dyDescent="0.25">
      <c r="A41" s="2">
        <v>40</v>
      </c>
      <c r="B41" s="2" t="s">
        <v>51</v>
      </c>
      <c r="C41" s="2">
        <v>38</v>
      </c>
      <c r="D41" s="2" t="s">
        <v>13</v>
      </c>
      <c r="E41" s="2">
        <v>16</v>
      </c>
      <c r="F41" s="2">
        <v>0.08</v>
      </c>
      <c r="G41" s="2" t="s">
        <v>52</v>
      </c>
      <c r="H41" s="2" t="s">
        <v>4</v>
      </c>
      <c r="I41" s="2">
        <v>900</v>
      </c>
      <c r="J41" s="2">
        <v>150</v>
      </c>
      <c r="K41" s="2">
        <v>100</v>
      </c>
      <c r="L41" s="2">
        <v>30</v>
      </c>
      <c r="M41" s="2">
        <v>20</v>
      </c>
      <c r="N41" s="2">
        <v>25</v>
      </c>
      <c r="O41" s="2" t="s">
        <v>154</v>
      </c>
      <c r="P41" s="2" t="s">
        <v>129</v>
      </c>
      <c r="Q41" s="2">
        <v>1875</v>
      </c>
      <c r="R41" s="2">
        <v>1250</v>
      </c>
      <c r="S41" s="2">
        <v>375</v>
      </c>
      <c r="T41" s="2">
        <v>250</v>
      </c>
      <c r="U41" s="2">
        <v>312</v>
      </c>
      <c r="V41" s="2" t="s">
        <v>148</v>
      </c>
      <c r="W41" s="2" t="s">
        <v>149</v>
      </c>
      <c r="X41" s="2" t="s">
        <v>149</v>
      </c>
      <c r="Y41" s="2" t="s">
        <v>150</v>
      </c>
      <c r="Z41" s="2" t="s">
        <v>150</v>
      </c>
    </row>
    <row r="42" spans="1:26" x14ac:dyDescent="0.25">
      <c r="A42" s="2">
        <v>41</v>
      </c>
      <c r="B42" s="2" t="s">
        <v>53</v>
      </c>
      <c r="C42" s="2">
        <v>25</v>
      </c>
      <c r="D42" s="2" t="s">
        <v>2</v>
      </c>
      <c r="E42" s="2">
        <v>3</v>
      </c>
      <c r="F42" s="2">
        <v>0.15</v>
      </c>
      <c r="G42" s="2" t="s">
        <v>3</v>
      </c>
      <c r="H42" s="2" t="s">
        <v>7</v>
      </c>
      <c r="I42" s="2">
        <v>900</v>
      </c>
      <c r="J42" s="2">
        <v>50</v>
      </c>
      <c r="K42" s="2">
        <v>750</v>
      </c>
      <c r="L42" s="2">
        <v>50</v>
      </c>
      <c r="M42" s="2">
        <v>25</v>
      </c>
      <c r="N42" s="2">
        <v>50</v>
      </c>
      <c r="O42" s="2" t="s">
        <v>151</v>
      </c>
      <c r="P42" s="2" t="s">
        <v>101</v>
      </c>
      <c r="Q42" s="2">
        <v>333</v>
      </c>
      <c r="R42" s="2">
        <v>5000</v>
      </c>
      <c r="S42" s="2">
        <v>333</v>
      </c>
      <c r="T42" s="2">
        <v>167</v>
      </c>
      <c r="U42" s="2">
        <v>333</v>
      </c>
      <c r="V42" s="2" t="s">
        <v>149</v>
      </c>
      <c r="W42" s="2" t="s">
        <v>149</v>
      </c>
      <c r="X42" s="2" t="s">
        <v>149</v>
      </c>
      <c r="Y42" s="2" t="s">
        <v>150</v>
      </c>
      <c r="Z42" s="2" t="s">
        <v>149</v>
      </c>
    </row>
    <row r="43" spans="1:26" x14ac:dyDescent="0.25">
      <c r="A43" s="2">
        <v>42</v>
      </c>
      <c r="B43" s="2" t="s">
        <v>54</v>
      </c>
      <c r="C43" s="2">
        <v>49</v>
      </c>
      <c r="D43" s="2" t="s">
        <v>13</v>
      </c>
      <c r="E43" s="2">
        <v>25</v>
      </c>
      <c r="F43" s="2">
        <v>1</v>
      </c>
      <c r="G43" s="2" t="s">
        <v>3</v>
      </c>
      <c r="H43" s="2" t="s">
        <v>4</v>
      </c>
      <c r="I43" s="2">
        <v>7500</v>
      </c>
      <c r="J43" s="2">
        <v>500</v>
      </c>
      <c r="K43" s="2">
        <v>4000</v>
      </c>
      <c r="L43" s="2">
        <v>300</v>
      </c>
      <c r="M43" s="2">
        <v>300</v>
      </c>
      <c r="N43" s="2">
        <v>300</v>
      </c>
      <c r="O43" s="2" t="s">
        <v>156</v>
      </c>
      <c r="P43" s="2" t="s">
        <v>105</v>
      </c>
      <c r="Q43" s="2">
        <v>500</v>
      </c>
      <c r="R43" s="2">
        <v>4000</v>
      </c>
      <c r="S43" s="2">
        <v>300</v>
      </c>
      <c r="T43" s="2">
        <v>300</v>
      </c>
      <c r="U43" s="2">
        <v>300</v>
      </c>
      <c r="V43" s="2" t="s">
        <v>149</v>
      </c>
      <c r="W43" s="2" t="s">
        <v>149</v>
      </c>
      <c r="X43" s="2" t="s">
        <v>149</v>
      </c>
      <c r="Y43" s="2" t="s">
        <v>148</v>
      </c>
      <c r="Z43" s="2" t="s">
        <v>150</v>
      </c>
    </row>
    <row r="44" spans="1:26" x14ac:dyDescent="0.25">
      <c r="A44" s="2">
        <v>43</v>
      </c>
      <c r="B44" s="2" t="s">
        <v>55</v>
      </c>
      <c r="C44" s="2">
        <v>25</v>
      </c>
      <c r="D44" s="2" t="s">
        <v>2</v>
      </c>
      <c r="E44" s="2">
        <v>4</v>
      </c>
      <c r="F44" s="2">
        <v>0.2</v>
      </c>
      <c r="G44" s="2" t="s">
        <v>56</v>
      </c>
      <c r="H44" s="2" t="s">
        <v>4</v>
      </c>
      <c r="I44" s="2">
        <v>1300</v>
      </c>
      <c r="J44" s="2">
        <v>70</v>
      </c>
      <c r="K44" s="2">
        <v>1000</v>
      </c>
      <c r="L44" s="2">
        <v>40</v>
      </c>
      <c r="M44" s="2">
        <v>50</v>
      </c>
      <c r="N44" s="2">
        <v>120</v>
      </c>
      <c r="O44" s="2" t="s">
        <v>151</v>
      </c>
      <c r="P44" s="2" t="s">
        <v>103</v>
      </c>
      <c r="Q44" s="2">
        <v>350</v>
      </c>
      <c r="R44" s="2">
        <v>5000</v>
      </c>
      <c r="S44" s="2">
        <v>200</v>
      </c>
      <c r="T44" s="2">
        <v>250</v>
      </c>
      <c r="U44" s="2">
        <v>600</v>
      </c>
      <c r="V44" s="2" t="s">
        <v>149</v>
      </c>
      <c r="W44" s="2" t="s">
        <v>149</v>
      </c>
      <c r="X44" s="2" t="s">
        <v>148</v>
      </c>
      <c r="Y44" s="2" t="s">
        <v>149</v>
      </c>
      <c r="Z44" s="2" t="s">
        <v>150</v>
      </c>
    </row>
    <row r="45" spans="1:26" x14ac:dyDescent="0.25">
      <c r="A45" s="2">
        <v>44</v>
      </c>
      <c r="B45" s="2" t="s">
        <v>57</v>
      </c>
      <c r="C45" s="2">
        <v>50</v>
      </c>
      <c r="D45" s="2" t="s">
        <v>22</v>
      </c>
      <c r="E45" s="2">
        <v>45</v>
      </c>
      <c r="F45" s="2">
        <v>0.5</v>
      </c>
      <c r="G45" s="2" t="s">
        <v>3</v>
      </c>
      <c r="H45" s="2" t="s">
        <v>7</v>
      </c>
      <c r="I45" s="2">
        <v>2500</v>
      </c>
      <c r="J45" s="2">
        <v>250</v>
      </c>
      <c r="K45" s="2">
        <v>1600</v>
      </c>
      <c r="L45" s="2">
        <v>200</v>
      </c>
      <c r="M45" s="2">
        <v>150</v>
      </c>
      <c r="N45" s="2">
        <v>180</v>
      </c>
      <c r="O45" s="2" t="s">
        <v>156</v>
      </c>
      <c r="P45" s="2" t="s">
        <v>119</v>
      </c>
      <c r="Q45" s="2">
        <v>500</v>
      </c>
      <c r="R45" s="2">
        <v>3200</v>
      </c>
      <c r="S45" s="2">
        <v>400</v>
      </c>
      <c r="T45" s="2">
        <v>300</v>
      </c>
      <c r="U45" s="2">
        <v>360</v>
      </c>
      <c r="V45" s="2" t="s">
        <v>149</v>
      </c>
      <c r="W45" s="2" t="s">
        <v>149</v>
      </c>
      <c r="X45" s="2" t="s">
        <v>149</v>
      </c>
      <c r="Y45" s="2" t="s">
        <v>150</v>
      </c>
      <c r="Z45" s="2" t="s">
        <v>150</v>
      </c>
    </row>
    <row r="46" spans="1:26" x14ac:dyDescent="0.25">
      <c r="A46" s="2">
        <v>45</v>
      </c>
      <c r="B46" s="2" t="s">
        <v>58</v>
      </c>
      <c r="C46" s="2">
        <v>43</v>
      </c>
      <c r="D46" s="2" t="s">
        <v>6</v>
      </c>
      <c r="E46" s="2">
        <v>20</v>
      </c>
      <c r="F46" s="2">
        <v>0.2</v>
      </c>
      <c r="G46" s="2" t="s">
        <v>3</v>
      </c>
      <c r="H46" s="2" t="s">
        <v>4</v>
      </c>
      <c r="I46" s="2">
        <v>3000</v>
      </c>
      <c r="J46" s="2">
        <v>200</v>
      </c>
      <c r="K46" s="2">
        <v>600</v>
      </c>
      <c r="L46" s="2">
        <v>30</v>
      </c>
      <c r="M46" s="2">
        <v>25</v>
      </c>
      <c r="N46" s="2">
        <v>100</v>
      </c>
      <c r="O46" s="2" t="s">
        <v>155</v>
      </c>
      <c r="P46" s="2" t="s">
        <v>106</v>
      </c>
      <c r="Q46" s="2">
        <v>1000</v>
      </c>
      <c r="R46" s="2">
        <v>3000</v>
      </c>
      <c r="S46" s="2">
        <v>150</v>
      </c>
      <c r="T46" s="2">
        <v>125</v>
      </c>
      <c r="U46" s="2">
        <v>500</v>
      </c>
      <c r="V46" s="2" t="s">
        <v>148</v>
      </c>
      <c r="W46" s="2" t="s">
        <v>149</v>
      </c>
      <c r="X46" s="2" t="s">
        <v>148</v>
      </c>
      <c r="Y46" s="2" t="s">
        <v>149</v>
      </c>
      <c r="Z46" s="2" t="s">
        <v>149</v>
      </c>
    </row>
    <row r="47" spans="1:26" x14ac:dyDescent="0.25">
      <c r="A47" s="2">
        <v>46</v>
      </c>
      <c r="B47" s="2" t="s">
        <v>59</v>
      </c>
      <c r="C47" s="2">
        <v>43</v>
      </c>
      <c r="D47" s="2" t="s">
        <v>22</v>
      </c>
      <c r="E47" s="2">
        <v>25</v>
      </c>
      <c r="F47" s="2">
        <v>1</v>
      </c>
      <c r="G47" s="2" t="s">
        <v>3</v>
      </c>
      <c r="H47" s="2" t="s">
        <v>7</v>
      </c>
      <c r="I47" s="2">
        <v>5500</v>
      </c>
      <c r="J47" s="2">
        <v>600</v>
      </c>
      <c r="K47" s="2">
        <v>1000</v>
      </c>
      <c r="L47" s="2">
        <v>250</v>
      </c>
      <c r="M47" s="2">
        <v>300</v>
      </c>
      <c r="N47" s="2">
        <v>300</v>
      </c>
      <c r="O47" s="2" t="s">
        <v>155</v>
      </c>
      <c r="P47" s="2" t="s">
        <v>105</v>
      </c>
      <c r="Q47" s="2">
        <v>600</v>
      </c>
      <c r="R47" s="2">
        <v>1000</v>
      </c>
      <c r="S47" s="2">
        <v>250</v>
      </c>
      <c r="T47" s="2">
        <v>300</v>
      </c>
      <c r="U47" s="2">
        <v>300</v>
      </c>
      <c r="V47" s="2" t="s">
        <v>149</v>
      </c>
      <c r="W47" s="2" t="s">
        <v>149</v>
      </c>
      <c r="X47" s="2" t="s">
        <v>149</v>
      </c>
      <c r="Y47" s="2" t="s">
        <v>149</v>
      </c>
      <c r="Z47" s="2" t="s">
        <v>150</v>
      </c>
    </row>
    <row r="48" spans="1:26" x14ac:dyDescent="0.25">
      <c r="A48" s="2">
        <v>47</v>
      </c>
      <c r="B48" s="2" t="s">
        <v>60</v>
      </c>
      <c r="C48" s="2">
        <v>49</v>
      </c>
      <c r="D48" s="2" t="s">
        <v>13</v>
      </c>
      <c r="E48" s="2">
        <v>39</v>
      </c>
      <c r="F48" s="2">
        <v>0.1</v>
      </c>
      <c r="G48" s="2" t="s">
        <v>3</v>
      </c>
      <c r="H48" s="2" t="s">
        <v>4</v>
      </c>
      <c r="I48" s="2">
        <v>1000</v>
      </c>
      <c r="J48" s="2">
        <v>100</v>
      </c>
      <c r="K48" s="2">
        <v>250</v>
      </c>
      <c r="L48" s="2">
        <v>50</v>
      </c>
      <c r="M48" s="2">
        <v>10</v>
      </c>
      <c r="N48" s="2">
        <v>40</v>
      </c>
      <c r="O48" s="2" t="s">
        <v>156</v>
      </c>
      <c r="P48" s="2" t="s">
        <v>122</v>
      </c>
      <c r="Q48" s="2">
        <v>1000</v>
      </c>
      <c r="R48" s="2">
        <v>2500</v>
      </c>
      <c r="S48" s="2">
        <v>500</v>
      </c>
      <c r="T48" s="2">
        <v>100</v>
      </c>
      <c r="U48" s="2">
        <v>400</v>
      </c>
      <c r="V48" s="2" t="s">
        <v>148</v>
      </c>
      <c r="W48" s="2" t="s">
        <v>149</v>
      </c>
      <c r="X48" s="2" t="s">
        <v>148</v>
      </c>
      <c r="Y48" s="2" t="s">
        <v>150</v>
      </c>
      <c r="Z48" s="2" t="s">
        <v>149</v>
      </c>
    </row>
    <row r="49" spans="1:26" x14ac:dyDescent="0.25">
      <c r="A49" s="2">
        <v>48</v>
      </c>
      <c r="B49" s="2" t="s">
        <v>61</v>
      </c>
      <c r="C49" s="2">
        <v>60</v>
      </c>
      <c r="D49" s="2" t="s">
        <v>22</v>
      </c>
      <c r="E49" s="2">
        <v>48</v>
      </c>
      <c r="F49" s="2">
        <v>1.2</v>
      </c>
      <c r="G49" s="2" t="s">
        <v>3</v>
      </c>
      <c r="H49" s="2" t="s">
        <v>4</v>
      </c>
      <c r="I49" s="2">
        <v>5000</v>
      </c>
      <c r="J49" s="2">
        <v>1000</v>
      </c>
      <c r="K49" s="2">
        <v>960</v>
      </c>
      <c r="L49" s="2">
        <v>500</v>
      </c>
      <c r="M49" s="2">
        <v>600</v>
      </c>
      <c r="N49" s="2">
        <v>600</v>
      </c>
      <c r="O49" s="2" t="s">
        <v>157</v>
      </c>
      <c r="P49" s="2" t="s">
        <v>130</v>
      </c>
      <c r="Q49" s="2">
        <v>833</v>
      </c>
      <c r="R49" s="2">
        <v>800</v>
      </c>
      <c r="S49" s="2">
        <v>417</v>
      </c>
      <c r="T49" s="2">
        <v>500</v>
      </c>
      <c r="U49" s="2">
        <v>500</v>
      </c>
      <c r="V49" s="2" t="s">
        <v>148</v>
      </c>
      <c r="W49" s="2" t="s">
        <v>149</v>
      </c>
      <c r="X49" s="2" t="s">
        <v>148</v>
      </c>
      <c r="Y49" s="2" t="s">
        <v>150</v>
      </c>
      <c r="Z49" s="2" t="s">
        <v>150</v>
      </c>
    </row>
    <row r="50" spans="1:26" x14ac:dyDescent="0.25">
      <c r="A50" s="2">
        <v>49</v>
      </c>
      <c r="B50" s="2" t="s">
        <v>62</v>
      </c>
      <c r="C50" s="2">
        <v>35</v>
      </c>
      <c r="D50" s="2" t="s">
        <v>9</v>
      </c>
      <c r="E50" s="2">
        <v>11</v>
      </c>
      <c r="F50" s="2">
        <v>0.14000000000000001</v>
      </c>
      <c r="G50" s="2" t="s">
        <v>3</v>
      </c>
      <c r="H50" s="2" t="s">
        <v>4</v>
      </c>
      <c r="I50" s="2">
        <v>1500</v>
      </c>
      <c r="J50" s="2">
        <v>100</v>
      </c>
      <c r="K50" s="2">
        <v>560</v>
      </c>
      <c r="L50" s="2">
        <v>120</v>
      </c>
      <c r="M50" s="2">
        <v>60</v>
      </c>
      <c r="N50" s="2">
        <v>50</v>
      </c>
      <c r="O50" s="2" t="s">
        <v>154</v>
      </c>
      <c r="P50" s="2" t="s">
        <v>131</v>
      </c>
      <c r="Q50" s="2">
        <v>714</v>
      </c>
      <c r="R50" s="2">
        <v>4000</v>
      </c>
      <c r="S50" s="2">
        <v>857</v>
      </c>
      <c r="T50" s="2">
        <v>429</v>
      </c>
      <c r="U50" s="2">
        <v>357</v>
      </c>
      <c r="V50" s="2" t="s">
        <v>148</v>
      </c>
      <c r="W50" s="2" t="s">
        <v>149</v>
      </c>
      <c r="X50" s="2" t="s">
        <v>149</v>
      </c>
      <c r="Y50" s="2" t="s">
        <v>150</v>
      </c>
      <c r="Z50" s="2" t="s">
        <v>150</v>
      </c>
    </row>
    <row r="51" spans="1:26" x14ac:dyDescent="0.25">
      <c r="A51" s="2">
        <v>50</v>
      </c>
      <c r="B51" s="2" t="s">
        <v>63</v>
      </c>
      <c r="C51" s="2">
        <v>23</v>
      </c>
      <c r="D51" s="2" t="s">
        <v>6</v>
      </c>
      <c r="E51" s="2">
        <v>5</v>
      </c>
      <c r="F51" s="2">
        <v>0.14000000000000001</v>
      </c>
      <c r="G51" s="2" t="s">
        <v>3</v>
      </c>
      <c r="H51" s="2" t="s">
        <v>4</v>
      </c>
      <c r="I51" s="2">
        <v>1500</v>
      </c>
      <c r="J51" s="2">
        <v>100</v>
      </c>
      <c r="K51" s="2">
        <v>560</v>
      </c>
      <c r="L51" s="2">
        <v>100</v>
      </c>
      <c r="M51" s="2">
        <v>50</v>
      </c>
      <c r="N51" s="2">
        <v>50</v>
      </c>
      <c r="O51" s="2" t="s">
        <v>151</v>
      </c>
      <c r="P51" s="2" t="s">
        <v>132</v>
      </c>
      <c r="Q51" s="2">
        <v>714</v>
      </c>
      <c r="R51" s="2">
        <v>4000</v>
      </c>
      <c r="S51" s="2">
        <v>714</v>
      </c>
      <c r="T51" s="2">
        <v>357</v>
      </c>
      <c r="U51" s="2">
        <v>357</v>
      </c>
      <c r="V51" s="2" t="s">
        <v>148</v>
      </c>
      <c r="W51" s="2" t="s">
        <v>149</v>
      </c>
      <c r="X51" s="2" t="s">
        <v>149</v>
      </c>
      <c r="Y51" s="2" t="s">
        <v>150</v>
      </c>
      <c r="Z51" s="2" t="s">
        <v>150</v>
      </c>
    </row>
    <row r="52" spans="1:26" x14ac:dyDescent="0.25">
      <c r="A52" s="2">
        <v>51</v>
      </c>
      <c r="B52" s="2" t="s">
        <v>64</v>
      </c>
      <c r="C52" s="2">
        <v>43</v>
      </c>
      <c r="D52" s="2" t="s">
        <v>6</v>
      </c>
      <c r="E52" s="2">
        <v>25</v>
      </c>
      <c r="F52" s="2">
        <v>0.1</v>
      </c>
      <c r="G52" s="2" t="s">
        <v>3</v>
      </c>
      <c r="H52" s="2" t="s">
        <v>4</v>
      </c>
      <c r="I52" s="2">
        <v>1600</v>
      </c>
      <c r="J52" s="2">
        <v>100</v>
      </c>
      <c r="K52" s="2">
        <v>400</v>
      </c>
      <c r="L52" s="2">
        <v>30</v>
      </c>
      <c r="M52" s="2">
        <v>20</v>
      </c>
      <c r="N52" s="2">
        <v>40</v>
      </c>
      <c r="O52" s="2" t="s">
        <v>155</v>
      </c>
      <c r="P52" s="2" t="s">
        <v>105</v>
      </c>
      <c r="Q52" s="2">
        <v>1000</v>
      </c>
      <c r="R52" s="2">
        <v>4000</v>
      </c>
      <c r="S52" s="2">
        <v>300</v>
      </c>
      <c r="T52" s="2">
        <v>200</v>
      </c>
      <c r="U52" s="2">
        <v>400</v>
      </c>
      <c r="V52" s="2" t="s">
        <v>148</v>
      </c>
      <c r="W52" s="2" t="s">
        <v>149</v>
      </c>
      <c r="X52" s="2" t="s">
        <v>148</v>
      </c>
      <c r="Y52" s="2" t="s">
        <v>148</v>
      </c>
      <c r="Z52" s="2" t="s">
        <v>148</v>
      </c>
    </row>
    <row r="53" spans="1:26" x14ac:dyDescent="0.25">
      <c r="A53" s="2">
        <v>52</v>
      </c>
      <c r="B53" s="2" t="s">
        <v>65</v>
      </c>
      <c r="C53" s="2">
        <v>29</v>
      </c>
      <c r="D53" s="2" t="s">
        <v>13</v>
      </c>
      <c r="E53" s="2">
        <v>8</v>
      </c>
      <c r="F53" s="2">
        <v>0.3</v>
      </c>
      <c r="G53" s="2" t="s">
        <v>3</v>
      </c>
      <c r="H53" s="2" t="s">
        <v>7</v>
      </c>
      <c r="I53" s="2">
        <v>1000</v>
      </c>
      <c r="J53" s="2">
        <v>100</v>
      </c>
      <c r="K53" s="2">
        <v>690</v>
      </c>
      <c r="L53" s="2">
        <v>100</v>
      </c>
      <c r="M53" s="2">
        <v>100</v>
      </c>
      <c r="N53" s="2">
        <v>210</v>
      </c>
      <c r="O53" s="2" t="s">
        <v>151</v>
      </c>
      <c r="P53" s="2" t="s">
        <v>102</v>
      </c>
      <c r="Q53" s="2">
        <v>333</v>
      </c>
      <c r="R53" s="2">
        <v>2300</v>
      </c>
      <c r="S53" s="2">
        <v>333</v>
      </c>
      <c r="T53" s="2">
        <v>333</v>
      </c>
      <c r="U53" s="2">
        <v>700</v>
      </c>
      <c r="V53" s="2" t="s">
        <v>149</v>
      </c>
      <c r="W53" s="2" t="s">
        <v>149</v>
      </c>
      <c r="X53" s="2" t="s">
        <v>150</v>
      </c>
      <c r="Y53" s="2" t="s">
        <v>150</v>
      </c>
      <c r="Z53" s="2" t="s">
        <v>150</v>
      </c>
    </row>
    <row r="54" spans="1:26" x14ac:dyDescent="0.25">
      <c r="A54" s="2">
        <v>53</v>
      </c>
      <c r="B54" s="2" t="s">
        <v>66</v>
      </c>
      <c r="C54" s="2">
        <v>32</v>
      </c>
      <c r="D54" s="2" t="s">
        <v>9</v>
      </c>
      <c r="E54" s="2">
        <v>10</v>
      </c>
      <c r="F54" s="2">
        <v>7.0000000000000007E-2</v>
      </c>
      <c r="G54" s="2" t="s">
        <v>28</v>
      </c>
      <c r="H54" s="2" t="s">
        <v>4</v>
      </c>
      <c r="I54" s="2">
        <v>600</v>
      </c>
      <c r="J54" s="2">
        <v>50</v>
      </c>
      <c r="K54" s="2">
        <v>100</v>
      </c>
      <c r="L54" s="2">
        <v>20</v>
      </c>
      <c r="M54" s="2">
        <v>30</v>
      </c>
      <c r="N54" s="2">
        <v>50</v>
      </c>
      <c r="O54" s="2" t="s">
        <v>154</v>
      </c>
      <c r="P54" s="2" t="s">
        <v>116</v>
      </c>
      <c r="Q54" s="2">
        <v>714</v>
      </c>
      <c r="R54" s="2">
        <v>1429</v>
      </c>
      <c r="S54" s="2">
        <v>286</v>
      </c>
      <c r="T54" s="2">
        <v>429</v>
      </c>
      <c r="U54" s="2">
        <v>714</v>
      </c>
      <c r="V54" s="2" t="s">
        <v>148</v>
      </c>
      <c r="W54" s="2" t="s">
        <v>149</v>
      </c>
      <c r="X54" s="2" t="s">
        <v>150</v>
      </c>
      <c r="Y54" s="2" t="s">
        <v>149</v>
      </c>
      <c r="Z54" s="2" t="s">
        <v>150</v>
      </c>
    </row>
    <row r="55" spans="1:26" x14ac:dyDescent="0.25">
      <c r="A55" s="2">
        <v>54</v>
      </c>
      <c r="B55" s="2" t="s">
        <v>67</v>
      </c>
      <c r="C55" s="2">
        <v>50</v>
      </c>
      <c r="D55" s="2" t="s">
        <v>22</v>
      </c>
      <c r="E55" s="2">
        <v>25</v>
      </c>
      <c r="F55" s="2">
        <v>0.2</v>
      </c>
      <c r="G55" s="2" t="s">
        <v>3</v>
      </c>
      <c r="H55" s="2" t="s">
        <v>4</v>
      </c>
      <c r="I55" s="2">
        <v>1000</v>
      </c>
      <c r="J55" s="2">
        <v>100</v>
      </c>
      <c r="K55" s="2">
        <v>500</v>
      </c>
      <c r="L55" s="2">
        <v>50</v>
      </c>
      <c r="M55" s="2">
        <v>50</v>
      </c>
      <c r="N55" s="2">
        <v>70</v>
      </c>
      <c r="O55" s="2" t="s">
        <v>156</v>
      </c>
      <c r="P55" s="2" t="s">
        <v>105</v>
      </c>
      <c r="Q55" s="2">
        <v>500</v>
      </c>
      <c r="R55" s="2">
        <v>2500</v>
      </c>
      <c r="S55" s="2">
        <v>250</v>
      </c>
      <c r="T55" s="2">
        <v>250</v>
      </c>
      <c r="U55" s="2">
        <v>350</v>
      </c>
      <c r="V55" s="2" t="s">
        <v>149</v>
      </c>
      <c r="W55" s="2" t="s">
        <v>149</v>
      </c>
      <c r="X55" s="2" t="s">
        <v>149</v>
      </c>
      <c r="Y55" s="2" t="s">
        <v>149</v>
      </c>
      <c r="Z55" s="2" t="s">
        <v>150</v>
      </c>
    </row>
    <row r="56" spans="1:26" x14ac:dyDescent="0.25">
      <c r="A56" s="2">
        <v>55</v>
      </c>
      <c r="B56" s="2" t="s">
        <v>68</v>
      </c>
      <c r="C56" s="2">
        <v>45</v>
      </c>
      <c r="D56" s="2" t="s">
        <v>22</v>
      </c>
      <c r="E56" s="2">
        <v>20</v>
      </c>
      <c r="F56" s="2">
        <v>0.5</v>
      </c>
      <c r="G56" s="2" t="s">
        <v>3</v>
      </c>
      <c r="H56" s="2" t="s">
        <v>4</v>
      </c>
      <c r="I56" s="2">
        <v>4000</v>
      </c>
      <c r="J56" s="2">
        <v>400</v>
      </c>
      <c r="K56" s="2">
        <v>1250</v>
      </c>
      <c r="L56" s="2">
        <v>300</v>
      </c>
      <c r="M56" s="2">
        <v>150</v>
      </c>
      <c r="N56" s="2">
        <v>300</v>
      </c>
      <c r="O56" s="2" t="s">
        <v>155</v>
      </c>
      <c r="P56" s="2" t="s">
        <v>106</v>
      </c>
      <c r="Q56" s="2">
        <v>800</v>
      </c>
      <c r="R56" s="2">
        <v>2500</v>
      </c>
      <c r="S56" s="2">
        <v>600</v>
      </c>
      <c r="T56" s="2">
        <v>300</v>
      </c>
      <c r="U56" s="2">
        <v>600</v>
      </c>
      <c r="V56" s="2" t="s">
        <v>148</v>
      </c>
      <c r="W56" s="2" t="s">
        <v>149</v>
      </c>
      <c r="X56" s="2" t="s">
        <v>148</v>
      </c>
      <c r="Y56" s="2" t="s">
        <v>150</v>
      </c>
      <c r="Z56" s="2" t="s">
        <v>150</v>
      </c>
    </row>
    <row r="57" spans="1:26" x14ac:dyDescent="0.25">
      <c r="A57" s="2">
        <v>56</v>
      </c>
      <c r="B57" s="2" t="s">
        <v>69</v>
      </c>
      <c r="C57" s="2">
        <v>42</v>
      </c>
      <c r="D57" s="2" t="s">
        <v>13</v>
      </c>
      <c r="E57" s="2">
        <v>30</v>
      </c>
      <c r="F57" s="2">
        <v>0.14000000000000001</v>
      </c>
      <c r="G57" s="2" t="s">
        <v>3</v>
      </c>
      <c r="H57" s="2" t="s">
        <v>4</v>
      </c>
      <c r="I57" s="2">
        <v>1400</v>
      </c>
      <c r="J57" s="2">
        <v>120</v>
      </c>
      <c r="K57" s="2">
        <v>490</v>
      </c>
      <c r="L57" s="2">
        <v>50</v>
      </c>
      <c r="M57" s="2">
        <v>30</v>
      </c>
      <c r="N57" s="2">
        <v>50</v>
      </c>
      <c r="O57" s="2" t="s">
        <v>155</v>
      </c>
      <c r="P57" s="2" t="s">
        <v>109</v>
      </c>
      <c r="Q57" s="2">
        <v>857</v>
      </c>
      <c r="R57" s="2">
        <v>3500</v>
      </c>
      <c r="S57" s="2">
        <v>357</v>
      </c>
      <c r="T57" s="2">
        <v>214</v>
      </c>
      <c r="U57" s="2">
        <v>357</v>
      </c>
      <c r="V57" s="2" t="s">
        <v>148</v>
      </c>
      <c r="W57" s="2" t="s">
        <v>149</v>
      </c>
      <c r="X57" s="2" t="s">
        <v>149</v>
      </c>
      <c r="Y57" s="2" t="s">
        <v>150</v>
      </c>
      <c r="Z57" s="2" t="s">
        <v>150</v>
      </c>
    </row>
    <row r="58" spans="1:26" x14ac:dyDescent="0.25">
      <c r="A58" s="2">
        <v>57</v>
      </c>
      <c r="B58" s="2" t="s">
        <v>70</v>
      </c>
      <c r="C58" s="2">
        <v>50</v>
      </c>
      <c r="D58" s="2" t="s">
        <v>22</v>
      </c>
      <c r="E58" s="2">
        <v>35</v>
      </c>
      <c r="F58" s="2">
        <v>0.3</v>
      </c>
      <c r="G58" s="2" t="s">
        <v>3</v>
      </c>
      <c r="H58" s="2" t="s">
        <v>4</v>
      </c>
      <c r="I58" s="2">
        <v>3500</v>
      </c>
      <c r="J58" s="2">
        <v>350</v>
      </c>
      <c r="K58" s="2">
        <v>750</v>
      </c>
      <c r="L58" s="2">
        <v>50</v>
      </c>
      <c r="M58" s="2">
        <v>100</v>
      </c>
      <c r="N58" s="2">
        <v>120</v>
      </c>
      <c r="O58" s="2" t="s">
        <v>156</v>
      </c>
      <c r="P58" s="2" t="s">
        <v>108</v>
      </c>
      <c r="Q58" s="2">
        <v>1167</v>
      </c>
      <c r="R58" s="2">
        <v>2500</v>
      </c>
      <c r="S58" s="2">
        <v>167</v>
      </c>
      <c r="T58" s="2">
        <v>333</v>
      </c>
      <c r="U58" s="2">
        <v>400</v>
      </c>
      <c r="V58" s="2" t="s">
        <v>148</v>
      </c>
      <c r="W58" s="2" t="s">
        <v>149</v>
      </c>
      <c r="X58" s="2" t="s">
        <v>148</v>
      </c>
      <c r="Y58" s="2" t="s">
        <v>149</v>
      </c>
      <c r="Z58" s="2" t="s">
        <v>150</v>
      </c>
    </row>
    <row r="59" spans="1:26" x14ac:dyDescent="0.25">
      <c r="A59" s="2">
        <v>58</v>
      </c>
      <c r="B59" s="2" t="s">
        <v>71</v>
      </c>
      <c r="C59" s="2">
        <v>44</v>
      </c>
      <c r="D59" s="2" t="s">
        <v>13</v>
      </c>
      <c r="E59" s="2">
        <v>29</v>
      </c>
      <c r="F59" s="2">
        <v>0.2</v>
      </c>
      <c r="G59" s="2" t="s">
        <v>3</v>
      </c>
      <c r="H59" s="2" t="s">
        <v>4</v>
      </c>
      <c r="I59" s="2">
        <v>1600</v>
      </c>
      <c r="J59" s="2">
        <v>200</v>
      </c>
      <c r="K59" s="2">
        <v>400</v>
      </c>
      <c r="L59" s="2">
        <v>40</v>
      </c>
      <c r="M59" s="2">
        <v>60</v>
      </c>
      <c r="N59" s="2">
        <v>50</v>
      </c>
      <c r="O59" s="2" t="s">
        <v>155</v>
      </c>
      <c r="P59" s="2" t="s">
        <v>117</v>
      </c>
      <c r="Q59" s="2">
        <v>1000</v>
      </c>
      <c r="R59" s="2">
        <v>2000</v>
      </c>
      <c r="S59" s="2">
        <v>200</v>
      </c>
      <c r="T59" s="2">
        <v>300</v>
      </c>
      <c r="U59" s="2">
        <v>250</v>
      </c>
      <c r="V59" s="2" t="s">
        <v>148</v>
      </c>
      <c r="W59" s="2" t="s">
        <v>149</v>
      </c>
      <c r="X59" s="2" t="s">
        <v>149</v>
      </c>
      <c r="Y59" s="2" t="s">
        <v>149</v>
      </c>
      <c r="Z59" s="2" t="s">
        <v>150</v>
      </c>
    </row>
    <row r="60" spans="1:26" x14ac:dyDescent="0.25">
      <c r="A60" s="2">
        <v>59</v>
      </c>
      <c r="B60" s="2" t="s">
        <v>72</v>
      </c>
      <c r="C60" s="2">
        <v>35</v>
      </c>
      <c r="D60" s="2" t="s">
        <v>6</v>
      </c>
      <c r="E60" s="2">
        <v>16</v>
      </c>
      <c r="F60" s="2">
        <v>0.3</v>
      </c>
      <c r="G60" s="2" t="s">
        <v>3</v>
      </c>
      <c r="H60" s="2" t="s">
        <v>4</v>
      </c>
      <c r="I60" s="2">
        <v>2400</v>
      </c>
      <c r="J60" s="2">
        <v>300</v>
      </c>
      <c r="K60" s="2">
        <v>660</v>
      </c>
      <c r="L60" s="2">
        <v>50</v>
      </c>
      <c r="M60" s="2">
        <v>100</v>
      </c>
      <c r="N60" s="2">
        <v>70</v>
      </c>
      <c r="O60" s="2" t="s">
        <v>154</v>
      </c>
      <c r="P60" s="2" t="s">
        <v>129</v>
      </c>
      <c r="Q60" s="2">
        <v>1000</v>
      </c>
      <c r="R60" s="2">
        <v>2200</v>
      </c>
      <c r="S60" s="2">
        <v>167</v>
      </c>
      <c r="T60" s="2">
        <v>333</v>
      </c>
      <c r="U60" s="2">
        <v>233</v>
      </c>
      <c r="V60" s="2" t="s">
        <v>148</v>
      </c>
      <c r="W60" s="2" t="s">
        <v>149</v>
      </c>
      <c r="X60" s="2" t="s">
        <v>149</v>
      </c>
      <c r="Y60" s="2" t="s">
        <v>149</v>
      </c>
      <c r="Z60" s="2" t="s">
        <v>150</v>
      </c>
    </row>
    <row r="61" spans="1:26" x14ac:dyDescent="0.25">
      <c r="A61" s="2">
        <v>60</v>
      </c>
      <c r="B61" s="2" t="s">
        <v>73</v>
      </c>
      <c r="C61" s="2">
        <v>47</v>
      </c>
      <c r="D61" s="2" t="s">
        <v>13</v>
      </c>
      <c r="E61" s="2">
        <v>30</v>
      </c>
      <c r="F61" s="2">
        <v>0.1</v>
      </c>
      <c r="G61" s="2" t="s">
        <v>3</v>
      </c>
      <c r="H61" s="2" t="s">
        <v>4</v>
      </c>
      <c r="I61" s="2">
        <v>800</v>
      </c>
      <c r="J61" s="2">
        <v>100</v>
      </c>
      <c r="K61" s="2">
        <v>230</v>
      </c>
      <c r="L61" s="2">
        <v>20</v>
      </c>
      <c r="M61" s="2">
        <v>30</v>
      </c>
      <c r="N61" s="2">
        <v>30</v>
      </c>
      <c r="O61" s="2" t="s">
        <v>155</v>
      </c>
      <c r="P61" s="2" t="s">
        <v>109</v>
      </c>
      <c r="Q61" s="2">
        <v>1000</v>
      </c>
      <c r="R61" s="2">
        <v>2300</v>
      </c>
      <c r="S61" s="2">
        <v>200</v>
      </c>
      <c r="T61" s="2">
        <v>300</v>
      </c>
      <c r="U61" s="2">
        <v>300</v>
      </c>
      <c r="V61" s="2" t="s">
        <v>148</v>
      </c>
      <c r="W61" s="2" t="s">
        <v>149</v>
      </c>
      <c r="X61" s="2" t="s">
        <v>149</v>
      </c>
      <c r="Y61" s="2" t="s">
        <v>149</v>
      </c>
      <c r="Z61" s="2" t="s">
        <v>150</v>
      </c>
    </row>
    <row r="62" spans="1:26" x14ac:dyDescent="0.25">
      <c r="A62" s="2">
        <v>61</v>
      </c>
      <c r="B62" s="2" t="s">
        <v>74</v>
      </c>
      <c r="C62" s="2">
        <v>59</v>
      </c>
      <c r="D62" s="2" t="s">
        <v>22</v>
      </c>
      <c r="E62" s="2">
        <v>44</v>
      </c>
      <c r="F62" s="2">
        <v>0.25</v>
      </c>
      <c r="G62" s="2" t="s">
        <v>3</v>
      </c>
      <c r="H62" s="2" t="s">
        <v>7</v>
      </c>
      <c r="I62" s="2">
        <v>1200</v>
      </c>
      <c r="J62" s="2">
        <v>200</v>
      </c>
      <c r="K62" s="2">
        <v>500</v>
      </c>
      <c r="L62" s="2">
        <v>40</v>
      </c>
      <c r="M62" s="2">
        <v>200</v>
      </c>
      <c r="N62" s="2">
        <v>50</v>
      </c>
      <c r="O62" s="2" t="s">
        <v>157</v>
      </c>
      <c r="P62" s="2" t="s">
        <v>126</v>
      </c>
      <c r="Q62" s="2">
        <v>800</v>
      </c>
      <c r="R62" s="2">
        <v>2000</v>
      </c>
      <c r="S62" s="2">
        <v>160</v>
      </c>
      <c r="T62" s="2">
        <v>800</v>
      </c>
      <c r="U62" s="2">
        <v>200</v>
      </c>
      <c r="V62" s="2" t="s">
        <v>148</v>
      </c>
      <c r="W62" s="2" t="s">
        <v>149</v>
      </c>
      <c r="X62" s="2" t="s">
        <v>149</v>
      </c>
      <c r="Y62" s="2" t="s">
        <v>149</v>
      </c>
      <c r="Z62" s="2" t="s">
        <v>150</v>
      </c>
    </row>
    <row r="63" spans="1:26" x14ac:dyDescent="0.25">
      <c r="A63" s="2">
        <v>62</v>
      </c>
      <c r="B63" s="2" t="s">
        <v>75</v>
      </c>
      <c r="C63" s="2">
        <v>50</v>
      </c>
      <c r="D63" s="2" t="s">
        <v>22</v>
      </c>
      <c r="E63" s="2">
        <v>35</v>
      </c>
      <c r="F63" s="2">
        <v>0.2</v>
      </c>
      <c r="G63" s="2" t="s">
        <v>3</v>
      </c>
      <c r="H63" s="2" t="s">
        <v>4</v>
      </c>
      <c r="I63" s="2">
        <v>3100</v>
      </c>
      <c r="J63" s="2">
        <v>300</v>
      </c>
      <c r="K63" s="2">
        <v>500</v>
      </c>
      <c r="L63" s="2">
        <v>50</v>
      </c>
      <c r="M63" s="2">
        <v>60</v>
      </c>
      <c r="N63" s="2">
        <v>80</v>
      </c>
      <c r="O63" s="2" t="s">
        <v>156</v>
      </c>
      <c r="P63" s="2" t="s">
        <v>108</v>
      </c>
      <c r="Q63" s="2">
        <v>1500</v>
      </c>
      <c r="R63" s="2">
        <v>2500</v>
      </c>
      <c r="S63" s="2">
        <v>250</v>
      </c>
      <c r="T63" s="2">
        <v>300</v>
      </c>
      <c r="U63" s="2">
        <v>400</v>
      </c>
      <c r="V63" s="2" t="s">
        <v>148</v>
      </c>
      <c r="W63" s="2" t="s">
        <v>149</v>
      </c>
      <c r="X63" s="2" t="s">
        <v>148</v>
      </c>
      <c r="Y63" s="2" t="s">
        <v>149</v>
      </c>
      <c r="Z63" s="2" t="s">
        <v>150</v>
      </c>
    </row>
    <row r="64" spans="1:26" x14ac:dyDescent="0.25">
      <c r="A64" s="2">
        <v>63</v>
      </c>
      <c r="B64" s="2" t="s">
        <v>76</v>
      </c>
      <c r="C64" s="2">
        <v>44</v>
      </c>
      <c r="D64" s="2" t="s">
        <v>22</v>
      </c>
      <c r="E64" s="2">
        <v>29</v>
      </c>
      <c r="F64" s="2">
        <v>0.2</v>
      </c>
      <c r="G64" s="2" t="s">
        <v>3</v>
      </c>
      <c r="H64" s="2" t="s">
        <v>7</v>
      </c>
      <c r="I64" s="2">
        <v>900</v>
      </c>
      <c r="J64" s="2">
        <v>150</v>
      </c>
      <c r="K64" s="2">
        <v>400</v>
      </c>
      <c r="L64" s="2">
        <v>30</v>
      </c>
      <c r="M64" s="2">
        <v>140</v>
      </c>
      <c r="N64" s="2">
        <v>50</v>
      </c>
      <c r="O64" s="2" t="s">
        <v>155</v>
      </c>
      <c r="P64" s="2" t="s">
        <v>117</v>
      </c>
      <c r="Q64" s="2">
        <v>750</v>
      </c>
      <c r="R64" s="2">
        <v>2000</v>
      </c>
      <c r="S64" s="2">
        <v>150</v>
      </c>
      <c r="T64" s="2">
        <v>700</v>
      </c>
      <c r="U64" s="2">
        <v>250</v>
      </c>
      <c r="V64" s="2" t="s">
        <v>148</v>
      </c>
      <c r="W64" s="2" t="s">
        <v>149</v>
      </c>
      <c r="X64" s="2" t="s">
        <v>149</v>
      </c>
      <c r="Y64" s="2" t="s">
        <v>149</v>
      </c>
      <c r="Z64" s="2" t="s">
        <v>150</v>
      </c>
    </row>
    <row r="65" spans="1:26" x14ac:dyDescent="0.25">
      <c r="A65" s="2">
        <v>64</v>
      </c>
      <c r="B65" s="2" t="s">
        <v>77</v>
      </c>
      <c r="C65" s="2">
        <v>41</v>
      </c>
      <c r="D65" s="2" t="s">
        <v>6</v>
      </c>
      <c r="E65" s="2">
        <v>22</v>
      </c>
      <c r="F65" s="2">
        <v>0.2</v>
      </c>
      <c r="G65" s="2" t="s">
        <v>3</v>
      </c>
      <c r="H65" s="2" t="s">
        <v>4</v>
      </c>
      <c r="I65" s="2">
        <v>2500</v>
      </c>
      <c r="J65" s="2">
        <v>250</v>
      </c>
      <c r="K65" s="2">
        <v>600</v>
      </c>
      <c r="L65" s="2">
        <v>60</v>
      </c>
      <c r="M65" s="2">
        <v>60</v>
      </c>
      <c r="N65" s="2">
        <v>100</v>
      </c>
      <c r="O65" s="2" t="s">
        <v>155</v>
      </c>
      <c r="P65" s="2" t="s">
        <v>127</v>
      </c>
      <c r="Q65" s="2">
        <v>1250</v>
      </c>
      <c r="R65" s="2">
        <v>3000</v>
      </c>
      <c r="S65" s="2">
        <v>300</v>
      </c>
      <c r="T65" s="2">
        <v>300</v>
      </c>
      <c r="U65" s="2">
        <v>500</v>
      </c>
      <c r="V65" s="2" t="s">
        <v>148</v>
      </c>
      <c r="W65" s="2" t="s">
        <v>149</v>
      </c>
      <c r="X65" s="2" t="s">
        <v>148</v>
      </c>
      <c r="Y65" s="2" t="s">
        <v>148</v>
      </c>
      <c r="Z65" s="2" t="s">
        <v>150</v>
      </c>
    </row>
    <row r="66" spans="1:26" x14ac:dyDescent="0.25">
      <c r="A66" s="2">
        <v>65</v>
      </c>
      <c r="B66" s="2" t="s">
        <v>78</v>
      </c>
      <c r="C66" s="2">
        <v>38</v>
      </c>
      <c r="D66" s="2" t="s">
        <v>6</v>
      </c>
      <c r="E66" s="2">
        <v>20</v>
      </c>
      <c r="F66" s="2">
        <v>0.3</v>
      </c>
      <c r="G66" s="2" t="s">
        <v>3</v>
      </c>
      <c r="H66" s="2" t="s">
        <v>4</v>
      </c>
      <c r="I66" s="2">
        <v>3500</v>
      </c>
      <c r="J66" s="2">
        <v>350</v>
      </c>
      <c r="K66" s="2">
        <v>720</v>
      </c>
      <c r="L66" s="2">
        <v>80</v>
      </c>
      <c r="M66" s="2">
        <v>100</v>
      </c>
      <c r="N66" s="2">
        <v>120</v>
      </c>
      <c r="O66" s="2" t="s">
        <v>154</v>
      </c>
      <c r="P66" s="2" t="s">
        <v>106</v>
      </c>
      <c r="Q66" s="2">
        <v>1167</v>
      </c>
      <c r="R66" s="2">
        <v>2400</v>
      </c>
      <c r="S66" s="2">
        <v>267</v>
      </c>
      <c r="T66" s="2">
        <v>333</v>
      </c>
      <c r="U66" s="2">
        <v>400</v>
      </c>
      <c r="V66" s="2" t="s">
        <v>148</v>
      </c>
      <c r="W66" s="2" t="s">
        <v>149</v>
      </c>
      <c r="X66" s="2" t="s">
        <v>148</v>
      </c>
      <c r="Y66" s="2" t="s">
        <v>149</v>
      </c>
      <c r="Z66" s="2" t="s">
        <v>150</v>
      </c>
    </row>
    <row r="67" spans="1:26" x14ac:dyDescent="0.25">
      <c r="A67" s="2">
        <v>66</v>
      </c>
      <c r="B67" s="2" t="s">
        <v>79</v>
      </c>
      <c r="C67" s="2">
        <v>53</v>
      </c>
      <c r="D67" s="2" t="s">
        <v>22</v>
      </c>
      <c r="E67" s="2">
        <v>38</v>
      </c>
      <c r="F67" s="2">
        <v>0.5</v>
      </c>
      <c r="G67" s="2" t="s">
        <v>3</v>
      </c>
      <c r="H67" s="2" t="s">
        <v>4</v>
      </c>
      <c r="I67" s="2">
        <v>4000</v>
      </c>
      <c r="J67" s="2">
        <v>500</v>
      </c>
      <c r="K67" s="2">
        <v>900</v>
      </c>
      <c r="L67" s="2">
        <v>100</v>
      </c>
      <c r="M67" s="2">
        <v>150</v>
      </c>
      <c r="N67" s="2">
        <v>100</v>
      </c>
      <c r="O67" s="2" t="s">
        <v>156</v>
      </c>
      <c r="P67" s="2" t="s">
        <v>112</v>
      </c>
      <c r="Q67" s="2">
        <v>1000</v>
      </c>
      <c r="R67" s="2">
        <v>1800</v>
      </c>
      <c r="S67" s="2">
        <v>200</v>
      </c>
      <c r="T67" s="2">
        <v>300</v>
      </c>
      <c r="U67" s="2">
        <v>200</v>
      </c>
      <c r="V67" s="2" t="s">
        <v>148</v>
      </c>
      <c r="W67" s="2" t="s">
        <v>149</v>
      </c>
      <c r="X67" s="2" t="s">
        <v>149</v>
      </c>
      <c r="Y67" s="2" t="s">
        <v>149</v>
      </c>
      <c r="Z67" s="2" t="s">
        <v>150</v>
      </c>
    </row>
    <row r="68" spans="1:26" x14ac:dyDescent="0.25">
      <c r="A68" s="2">
        <v>67</v>
      </c>
      <c r="B68" s="2" t="s">
        <v>80</v>
      </c>
      <c r="C68" s="2">
        <v>32</v>
      </c>
      <c r="D68" s="2" t="s">
        <v>6</v>
      </c>
      <c r="E68" s="2">
        <v>13</v>
      </c>
      <c r="F68" s="2">
        <v>0.2</v>
      </c>
      <c r="G68" s="2" t="s">
        <v>3</v>
      </c>
      <c r="H68" s="2" t="s">
        <v>7</v>
      </c>
      <c r="I68" s="2">
        <v>1600</v>
      </c>
      <c r="J68" s="2">
        <v>200</v>
      </c>
      <c r="K68" s="2">
        <v>420</v>
      </c>
      <c r="L68" s="2">
        <v>40</v>
      </c>
      <c r="M68" s="2">
        <v>100</v>
      </c>
      <c r="N68" s="2">
        <v>40</v>
      </c>
      <c r="O68" s="2" t="s">
        <v>154</v>
      </c>
      <c r="P68" s="2" t="s">
        <v>133</v>
      </c>
      <c r="Q68" s="2">
        <v>1000</v>
      </c>
      <c r="R68" s="2">
        <v>2100</v>
      </c>
      <c r="S68" s="2">
        <v>200</v>
      </c>
      <c r="T68" s="2">
        <v>500</v>
      </c>
      <c r="U68" s="2">
        <v>200</v>
      </c>
      <c r="V68" s="2" t="s">
        <v>148</v>
      </c>
      <c r="W68" s="2" t="s">
        <v>149</v>
      </c>
      <c r="X68" s="2" t="s">
        <v>149</v>
      </c>
      <c r="Y68" s="2" t="s">
        <v>149</v>
      </c>
      <c r="Z68" s="2" t="s">
        <v>150</v>
      </c>
    </row>
    <row r="69" spans="1:26" x14ac:dyDescent="0.25">
      <c r="A69" s="2">
        <v>68</v>
      </c>
      <c r="B69" s="2" t="s">
        <v>81</v>
      </c>
      <c r="C69" s="2">
        <v>55</v>
      </c>
      <c r="D69" s="2" t="s">
        <v>22</v>
      </c>
      <c r="E69" s="2">
        <v>40</v>
      </c>
      <c r="F69" s="2">
        <v>0.3</v>
      </c>
      <c r="G69" s="2" t="s">
        <v>3</v>
      </c>
      <c r="H69" s="2" t="s">
        <v>7</v>
      </c>
      <c r="I69" s="2">
        <v>1200</v>
      </c>
      <c r="J69" s="2">
        <v>200</v>
      </c>
      <c r="K69" s="2">
        <v>300</v>
      </c>
      <c r="L69" s="2">
        <v>50</v>
      </c>
      <c r="M69" s="2">
        <v>240</v>
      </c>
      <c r="N69" s="2">
        <v>30</v>
      </c>
      <c r="O69" s="2" t="s">
        <v>156</v>
      </c>
      <c r="P69" s="2" t="s">
        <v>110</v>
      </c>
      <c r="Q69" s="2">
        <v>667</v>
      </c>
      <c r="R69" s="2">
        <v>1000</v>
      </c>
      <c r="S69" s="2">
        <v>167</v>
      </c>
      <c r="T69" s="2">
        <v>800</v>
      </c>
      <c r="U69" s="2">
        <v>100</v>
      </c>
      <c r="V69" s="2" t="s">
        <v>149</v>
      </c>
      <c r="W69" s="2" t="s">
        <v>149</v>
      </c>
      <c r="X69" s="2" t="s">
        <v>149</v>
      </c>
      <c r="Y69" s="2" t="s">
        <v>149</v>
      </c>
      <c r="Z69" s="2" t="s">
        <v>150</v>
      </c>
    </row>
    <row r="70" spans="1:26" x14ac:dyDescent="0.25">
      <c r="A70" s="2">
        <v>69</v>
      </c>
      <c r="B70" s="2" t="s">
        <v>82</v>
      </c>
      <c r="C70" s="2">
        <v>53</v>
      </c>
      <c r="D70" s="2" t="s">
        <v>22</v>
      </c>
      <c r="E70" s="2">
        <v>38</v>
      </c>
      <c r="F70" s="2">
        <v>0.2</v>
      </c>
      <c r="G70" s="2" t="s">
        <v>3</v>
      </c>
      <c r="H70" s="2" t="s">
        <v>4</v>
      </c>
      <c r="I70" s="2">
        <v>1700</v>
      </c>
      <c r="J70" s="2">
        <v>200</v>
      </c>
      <c r="K70" s="2">
        <v>400</v>
      </c>
      <c r="L70" s="2">
        <v>50</v>
      </c>
      <c r="M70" s="2">
        <v>100</v>
      </c>
      <c r="N70" s="2">
        <v>50</v>
      </c>
      <c r="O70" s="2" t="s">
        <v>156</v>
      </c>
      <c r="P70" s="2" t="s">
        <v>112</v>
      </c>
      <c r="Q70" s="2">
        <v>1000</v>
      </c>
      <c r="R70" s="2">
        <v>2000</v>
      </c>
      <c r="S70" s="2">
        <v>250</v>
      </c>
      <c r="T70" s="2">
        <v>500</v>
      </c>
      <c r="U70" s="2">
        <v>250</v>
      </c>
      <c r="V70" s="2" t="s">
        <v>148</v>
      </c>
      <c r="W70" s="2" t="s">
        <v>149</v>
      </c>
      <c r="X70" s="2" t="s">
        <v>149</v>
      </c>
      <c r="Y70" s="2" t="s">
        <v>149</v>
      </c>
      <c r="Z70" s="2" t="s">
        <v>150</v>
      </c>
    </row>
    <row r="71" spans="1:26" x14ac:dyDescent="0.25">
      <c r="A71" s="2">
        <v>70</v>
      </c>
      <c r="B71" s="2" t="s">
        <v>83</v>
      </c>
      <c r="C71" s="2">
        <v>30</v>
      </c>
      <c r="D71" s="2" t="s">
        <v>6</v>
      </c>
      <c r="E71" s="2">
        <v>12</v>
      </c>
      <c r="F71" s="2">
        <v>0.2</v>
      </c>
      <c r="G71" s="2" t="s">
        <v>3</v>
      </c>
      <c r="H71" s="2" t="s">
        <v>4</v>
      </c>
      <c r="I71" s="2">
        <v>3100</v>
      </c>
      <c r="J71" s="2">
        <v>300</v>
      </c>
      <c r="K71" s="2">
        <v>500</v>
      </c>
      <c r="L71" s="2">
        <v>70</v>
      </c>
      <c r="M71" s="2">
        <v>60</v>
      </c>
      <c r="N71" s="2">
        <v>80</v>
      </c>
      <c r="O71" s="2" t="s">
        <v>154</v>
      </c>
      <c r="P71" s="2" t="s">
        <v>114</v>
      </c>
      <c r="Q71" s="2">
        <v>1500</v>
      </c>
      <c r="R71" s="2">
        <v>2500</v>
      </c>
      <c r="S71" s="2">
        <v>350</v>
      </c>
      <c r="T71" s="2">
        <v>300</v>
      </c>
      <c r="U71" s="2">
        <v>400</v>
      </c>
      <c r="V71" s="2" t="s">
        <v>148</v>
      </c>
      <c r="W71" s="2" t="s">
        <v>149</v>
      </c>
      <c r="X71" s="2" t="s">
        <v>148</v>
      </c>
      <c r="Y71" s="2" t="s">
        <v>150</v>
      </c>
      <c r="Z71" s="2" t="s">
        <v>150</v>
      </c>
    </row>
    <row r="72" spans="1:26" x14ac:dyDescent="0.25">
      <c r="A72" s="2">
        <v>71</v>
      </c>
      <c r="B72" s="2" t="s">
        <v>84</v>
      </c>
      <c r="C72" s="2">
        <v>47</v>
      </c>
      <c r="D72" s="2" t="s">
        <v>22</v>
      </c>
      <c r="E72" s="2">
        <v>32</v>
      </c>
      <c r="F72" s="2">
        <v>0.2</v>
      </c>
      <c r="G72" s="2" t="s">
        <v>3</v>
      </c>
      <c r="H72" s="2" t="s">
        <v>4</v>
      </c>
      <c r="I72" s="2">
        <v>2500</v>
      </c>
      <c r="J72" s="2">
        <v>250</v>
      </c>
      <c r="K72" s="2">
        <v>520</v>
      </c>
      <c r="L72" s="2">
        <v>50</v>
      </c>
      <c r="M72" s="2">
        <v>70</v>
      </c>
      <c r="N72" s="2">
        <v>70</v>
      </c>
      <c r="O72" s="2" t="s">
        <v>155</v>
      </c>
      <c r="P72" s="2" t="s">
        <v>123</v>
      </c>
      <c r="Q72" s="2">
        <v>1250</v>
      </c>
      <c r="R72" s="2">
        <v>2600</v>
      </c>
      <c r="S72" s="2">
        <v>250</v>
      </c>
      <c r="T72" s="2">
        <v>350</v>
      </c>
      <c r="U72" s="2">
        <v>350</v>
      </c>
      <c r="V72" s="2" t="s">
        <v>148</v>
      </c>
      <c r="W72" s="2" t="s">
        <v>149</v>
      </c>
      <c r="X72" s="2" t="s">
        <v>149</v>
      </c>
      <c r="Y72" s="2" t="s">
        <v>149</v>
      </c>
      <c r="Z72" s="2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F6F565-06CE-4513-BA0E-750FC93BC8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2023-10-26T08:18:44Z</dcterms:created>
  <dcterms:modified xsi:type="dcterms:W3CDTF">2023-10-26T16:35:11Z</dcterms:modified>
</cp:coreProperties>
</file>