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\Desktop\42\Work\Research\Election Forecasting\Colombia\Presidential\"/>
    </mc:Choice>
  </mc:AlternateContent>
  <xr:revisionPtr revIDLastSave="0" documentId="8_{DB93427E-AD15-4210-9294-D16E3D8F9872}" xr6:coauthVersionLast="47" xr6:coauthVersionMax="47" xr10:uidLastSave="{00000000-0000-0000-0000-000000000000}"/>
  <bookViews>
    <workbookView xWindow="-110" yWindow="-110" windowWidth="19420" windowHeight="10420" xr2:uid="{A0F5AD0D-5589-44C0-A581-62F26CF34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8" i="1" l="1"/>
  <c r="M18" i="1"/>
  <c r="N18" i="1"/>
  <c r="O18" i="1"/>
  <c r="P18" i="1"/>
  <c r="K18" i="1"/>
  <c r="J18" i="1"/>
  <c r="P16" i="1"/>
  <c r="O16" i="1"/>
  <c r="N16" i="1"/>
  <c r="M16" i="1"/>
  <c r="L16" i="1"/>
  <c r="K16" i="1"/>
  <c r="P15" i="1"/>
  <c r="O15" i="1"/>
  <c r="N15" i="1"/>
  <c r="M15" i="1"/>
  <c r="L15" i="1"/>
  <c r="K15" i="1"/>
  <c r="P14" i="1"/>
  <c r="O14" i="1"/>
  <c r="N14" i="1"/>
  <c r="M14" i="1"/>
  <c r="L14" i="1"/>
  <c r="K14" i="1"/>
  <c r="P13" i="1"/>
  <c r="O13" i="1"/>
  <c r="N13" i="1"/>
  <c r="M13" i="1"/>
  <c r="L13" i="1"/>
  <c r="K13" i="1"/>
  <c r="P12" i="1"/>
  <c r="O12" i="1"/>
  <c r="N12" i="1"/>
  <c r="M12" i="1"/>
  <c r="L12" i="1"/>
  <c r="K12" i="1"/>
  <c r="P11" i="1"/>
  <c r="O11" i="1"/>
  <c r="N11" i="1"/>
  <c r="M11" i="1"/>
  <c r="L11" i="1"/>
  <c r="K11" i="1"/>
  <c r="P10" i="1"/>
  <c r="O10" i="1"/>
  <c r="N10" i="1"/>
  <c r="M10" i="1"/>
  <c r="L10" i="1"/>
  <c r="K10" i="1"/>
  <c r="P9" i="1"/>
  <c r="O9" i="1"/>
  <c r="N9" i="1"/>
  <c r="M9" i="1"/>
  <c r="L9" i="1"/>
  <c r="K9" i="1"/>
  <c r="P8" i="1"/>
  <c r="O8" i="1"/>
  <c r="N8" i="1"/>
  <c r="M8" i="1"/>
  <c r="L8" i="1"/>
  <c r="K8" i="1"/>
  <c r="P7" i="1"/>
  <c r="O7" i="1"/>
  <c r="N7" i="1"/>
  <c r="M7" i="1"/>
  <c r="L7" i="1"/>
  <c r="K7" i="1"/>
  <c r="K6" i="1"/>
  <c r="N6" i="1"/>
  <c r="O6" i="1"/>
  <c r="P6" i="1"/>
  <c r="M6" i="1"/>
  <c r="L6" i="1"/>
</calcChain>
</file>

<file path=xl/sharedStrings.xml><?xml version="1.0" encoding="utf-8"?>
<sst xmlns="http://schemas.openxmlformats.org/spreadsheetml/2006/main" count="14" uniqueCount="7">
  <si>
    <t>Date</t>
  </si>
  <si>
    <t>SS</t>
  </si>
  <si>
    <t>Gustavo_Petro</t>
  </si>
  <si>
    <t>Rodolfo_Herandez</t>
  </si>
  <si>
    <t>Blanco</t>
  </si>
  <si>
    <t>None</t>
  </si>
  <si>
    <t>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</si>
</sst>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9AB2-E204-4A44-A4C1-8A5A7421E1D1}">
  <dimension ref="A1:P33"/>
  <sheetViews>
    <sheetView tabSelected="1" topLeftCell="A4" workbookViewId="0">
      <selection activeCell="P18" sqref="P18"/>
    </sheetView>
  </sheetViews>
  <sheetFormatPr defaultRowHeight="14.5" x14ac:dyDescent="0.35"/>
  <cols>
    <col min="1" max="1" width="10.08984375" bestFit="1" customWidth="1"/>
    <col min="2" max="2" width="4.81640625" bestFit="1" customWidth="1"/>
    <col min="3" max="3" width="13.1796875" bestFit="1" customWidth="1"/>
    <col min="4" max="4" width="16.453125" bestFit="1" customWidth="1"/>
    <col min="5" max="5" width="6.81640625" bestFit="1" customWidth="1"/>
    <col min="6" max="6" width="5.81640625" bestFit="1" customWidth="1"/>
    <col min="7" max="7" width="8.90625" bestFit="1" customWidth="1"/>
    <col min="10" max="10" width="10.08984375" bestFit="1" customWidth="1"/>
    <col min="11" max="11" width="11.81640625" bestFit="1" customWidth="1"/>
    <col min="12" max="12" width="13.1796875" bestFit="1" customWidth="1"/>
    <col min="13" max="13" width="16.453125" bestFit="1" customWidth="1"/>
    <col min="14" max="14" width="6.81640625" bestFit="1" customWidth="1"/>
    <col min="15" max="15" width="7.81640625" bestFit="1" customWidth="1"/>
    <col min="16" max="16" width="11.8164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6" x14ac:dyDescent="0.35">
      <c r="A2" s="2">
        <v>44637</v>
      </c>
      <c r="B2" s="1">
        <v>1236</v>
      </c>
      <c r="C2" s="1">
        <v>0.41</v>
      </c>
      <c r="D2" s="1">
        <v>0.32</v>
      </c>
      <c r="E2" s="1">
        <v>0</v>
      </c>
      <c r="F2" s="1">
        <v>0.27</v>
      </c>
      <c r="G2" s="1">
        <v>0</v>
      </c>
    </row>
    <row r="3" spans="1:16" x14ac:dyDescent="0.35">
      <c r="A3" s="2">
        <v>44650</v>
      </c>
      <c r="B3" s="1">
        <v>4206</v>
      </c>
      <c r="C3" s="1">
        <v>0.42599999999999999</v>
      </c>
      <c r="D3" s="1">
        <v>0.36299999999999999</v>
      </c>
      <c r="E3" s="1">
        <v>4.4999999999999998E-2</v>
      </c>
      <c r="F3" s="1">
        <v>0.124</v>
      </c>
      <c r="G3" s="1">
        <v>4.1000000000000002E-2</v>
      </c>
    </row>
    <row r="4" spans="1:16" x14ac:dyDescent="0.35">
      <c r="A4" s="2">
        <v>44657</v>
      </c>
      <c r="B4" s="1">
        <v>1965</v>
      </c>
      <c r="C4" s="1">
        <v>0.4</v>
      </c>
      <c r="D4" s="1">
        <v>0.38</v>
      </c>
      <c r="E4" s="1">
        <v>0.04</v>
      </c>
      <c r="F4" s="1">
        <v>0.1</v>
      </c>
      <c r="G4" s="1">
        <v>0.08</v>
      </c>
    </row>
    <row r="5" spans="1:16" x14ac:dyDescent="0.35">
      <c r="A5" s="2">
        <v>44675</v>
      </c>
      <c r="B5" s="1">
        <v>2000</v>
      </c>
      <c r="C5" s="1">
        <v>0.56000000000000005</v>
      </c>
      <c r="D5" s="1">
        <v>0.40600000000000003</v>
      </c>
      <c r="E5" s="1">
        <v>3.4000000000000002E-2</v>
      </c>
      <c r="F5" s="1">
        <v>0</v>
      </c>
      <c r="G5" s="1">
        <v>0</v>
      </c>
      <c r="J5" s="1" t="s">
        <v>0</v>
      </c>
      <c r="K5" s="1" t="s">
        <v>1</v>
      </c>
      <c r="L5" s="1" t="s">
        <v>2</v>
      </c>
      <c r="M5" s="1" t="s">
        <v>3</v>
      </c>
      <c r="N5" s="1" t="s">
        <v>4</v>
      </c>
      <c r="O5" s="1" t="s">
        <v>5</v>
      </c>
      <c r="P5" s="1" t="s">
        <v>6</v>
      </c>
    </row>
    <row r="6" spans="1:16" x14ac:dyDescent="0.35">
      <c r="A6" s="2">
        <v>44678</v>
      </c>
      <c r="B6" s="1">
        <v>2132</v>
      </c>
      <c r="C6" s="1">
        <v>0.44500000000000001</v>
      </c>
      <c r="D6" s="1">
        <v>0.371</v>
      </c>
      <c r="E6" s="1">
        <v>8.5999999999999993E-2</v>
      </c>
      <c r="F6" s="1">
        <v>0</v>
      </c>
      <c r="G6" s="1">
        <v>9.8000000000000004E-2</v>
      </c>
      <c r="J6" s="2">
        <v>44712</v>
      </c>
      <c r="K6">
        <f>SUMPRODUCT(B13:B14,$B$13:$B$14)/SUM($B$13:$B$14)</f>
        <v>1200</v>
      </c>
      <c r="L6">
        <f>SUMPRODUCT(C13:C14,$B$13:$B$14)/SUM($B$13:$B$14)</f>
        <v>0.41899999999999998</v>
      </c>
      <c r="M6">
        <f>SUMPRODUCT(D13:D14,$B$13:$B$14)/SUM($B$13:$B$14)</f>
        <v>0.46750000000000003</v>
      </c>
      <c r="N6">
        <f t="shared" ref="N6:P6" si="0">SUMPRODUCT(E13:E14,$B$13:$B$14)/SUM($B$13:$B$14)</f>
        <v>3.85E-2</v>
      </c>
      <c r="O6">
        <f t="shared" si="0"/>
        <v>5.0000000000000001E-3</v>
      </c>
      <c r="P6">
        <f t="shared" si="0"/>
        <v>7.0000000000000007E-2</v>
      </c>
    </row>
    <row r="7" spans="1:16" x14ac:dyDescent="0.35">
      <c r="A7" s="2">
        <v>44685</v>
      </c>
      <c r="B7" s="1">
        <v>1232</v>
      </c>
      <c r="C7" s="1">
        <v>0.46</v>
      </c>
      <c r="D7" s="1">
        <v>0.31</v>
      </c>
      <c r="E7" s="1">
        <v>0.13</v>
      </c>
      <c r="F7" s="1">
        <v>0.23</v>
      </c>
      <c r="G7" s="1">
        <v>0</v>
      </c>
      <c r="J7" s="2">
        <v>44713</v>
      </c>
      <c r="K7">
        <f>SUMPRODUCT(B15:B16,$B$15:$B$16)/SUM($B$15:$B$16)</f>
        <v>1480.9528130671506</v>
      </c>
      <c r="L7">
        <f>SUMPRODUCT(C15:C16,$B$15:$B$16)/SUM($B$15:$B$16)</f>
        <v>0.44918511796733218</v>
      </c>
      <c r="M7">
        <f t="shared" ref="M7:P7" si="1">SUMPRODUCT(D15:D16,$B$15:$B$16)/SUM($B$15:$B$16)</f>
        <v>0.53425226860254083</v>
      </c>
      <c r="N7">
        <f t="shared" si="1"/>
        <v>1.6562613430127038E-2</v>
      </c>
      <c r="O7">
        <f t="shared" si="1"/>
        <v>0</v>
      </c>
      <c r="P7">
        <f t="shared" si="1"/>
        <v>0</v>
      </c>
    </row>
    <row r="8" spans="1:16" x14ac:dyDescent="0.35">
      <c r="A8" s="2">
        <v>44697</v>
      </c>
      <c r="B8" s="1">
        <v>2000</v>
      </c>
      <c r="C8" s="1">
        <v>0.5</v>
      </c>
      <c r="D8" s="1">
        <v>0.47399999999999998</v>
      </c>
      <c r="E8" s="1">
        <v>2.5999999999999999E-2</v>
      </c>
      <c r="F8" s="1">
        <v>0</v>
      </c>
      <c r="G8" s="1">
        <v>0</v>
      </c>
      <c r="J8" s="2">
        <v>44714</v>
      </c>
      <c r="K8">
        <f>B19</f>
        <v>2308</v>
      </c>
      <c r="L8">
        <f t="shared" ref="L8:P8" si="2">C19</f>
        <v>0.45600000000000002</v>
      </c>
      <c r="M8">
        <f t="shared" si="2"/>
        <v>0.504</v>
      </c>
      <c r="N8">
        <f t="shared" si="2"/>
        <v>0.04</v>
      </c>
      <c r="O8">
        <f t="shared" si="2"/>
        <v>0</v>
      </c>
      <c r="P8">
        <f t="shared" si="2"/>
        <v>0</v>
      </c>
    </row>
    <row r="9" spans="1:16" x14ac:dyDescent="0.35">
      <c r="A9" s="2">
        <v>44697</v>
      </c>
      <c r="B9" s="1">
        <v>4412</v>
      </c>
      <c r="C9" s="1">
        <v>0.40500000000000003</v>
      </c>
      <c r="D9" s="1">
        <v>0.40500000000000003</v>
      </c>
      <c r="E9" s="1">
        <v>3.6999999999999998E-2</v>
      </c>
      <c r="F9" s="1">
        <v>9.2999999999999999E-2</v>
      </c>
      <c r="G9" s="1">
        <v>0.06</v>
      </c>
      <c r="J9" s="2">
        <v>44715</v>
      </c>
      <c r="K9">
        <f>SUMPRODUCT(B20:B21,$B$20:$B$21)/SUM($B$20:$B$21)</f>
        <v>2480.0675281367235</v>
      </c>
      <c r="L9">
        <f>SUMPRODUCT(C20:C21,$B$20:$B$21)/SUM($B$20:$B$21)</f>
        <v>0.45075739891621508</v>
      </c>
      <c r="M9">
        <f t="shared" ref="M9:P9" si="3">SUMPRODUCT(D20:D21,$B$20:$B$21)/SUM($B$20:$B$21)</f>
        <v>0.47287869945810751</v>
      </c>
      <c r="N9">
        <f t="shared" si="3"/>
        <v>6.8610254272613594E-2</v>
      </c>
      <c r="O9">
        <f t="shared" si="3"/>
        <v>0</v>
      </c>
      <c r="P9">
        <f t="shared" si="3"/>
        <v>7.7536473530637759E-3</v>
      </c>
    </row>
    <row r="10" spans="1:16" x14ac:dyDescent="0.35">
      <c r="A10" s="2">
        <v>44698</v>
      </c>
      <c r="B10" s="1">
        <v>6000</v>
      </c>
      <c r="C10" s="1">
        <v>0.45300000000000001</v>
      </c>
      <c r="D10" s="1">
        <v>0.35</v>
      </c>
      <c r="E10" s="1">
        <v>0.19700000000000001</v>
      </c>
      <c r="F10" s="1">
        <v>0</v>
      </c>
      <c r="G10" s="1">
        <v>0</v>
      </c>
      <c r="J10" s="2">
        <v>44716</v>
      </c>
      <c r="K10">
        <f>B22</f>
        <v>3240</v>
      </c>
      <c r="L10">
        <f t="shared" ref="L10:P12" si="4">C22</f>
        <v>0.46800000000000003</v>
      </c>
      <c r="M10">
        <f t="shared" si="4"/>
        <v>0.48099999999999998</v>
      </c>
      <c r="N10">
        <f t="shared" si="4"/>
        <v>5.0999999999999997E-2</v>
      </c>
      <c r="O10">
        <f t="shared" si="4"/>
        <v>0</v>
      </c>
      <c r="P10">
        <f t="shared" si="4"/>
        <v>0</v>
      </c>
    </row>
    <row r="11" spans="1:16" x14ac:dyDescent="0.35">
      <c r="A11" s="2">
        <v>44699</v>
      </c>
      <c r="B11" s="1">
        <v>2258</v>
      </c>
      <c r="C11" s="1">
        <v>0.45200000000000001</v>
      </c>
      <c r="D11" s="1">
        <v>0.41499999999999998</v>
      </c>
      <c r="E11" s="1">
        <v>8.5999999999999993E-2</v>
      </c>
      <c r="F11" s="1">
        <v>0</v>
      </c>
      <c r="G11" s="1">
        <v>4.7E-2</v>
      </c>
      <c r="J11" s="2">
        <v>44717</v>
      </c>
      <c r="K11">
        <f>B23</f>
        <v>1329</v>
      </c>
      <c r="L11">
        <f t="shared" si="4"/>
        <v>0.47199999999999998</v>
      </c>
      <c r="M11">
        <f t="shared" si="4"/>
        <v>0.48199999999999998</v>
      </c>
      <c r="N11">
        <f t="shared" si="4"/>
        <v>4.7E-2</v>
      </c>
      <c r="O11">
        <f t="shared" si="4"/>
        <v>0</v>
      </c>
      <c r="P11">
        <f t="shared" si="4"/>
        <v>0</v>
      </c>
    </row>
    <row r="12" spans="1:16" x14ac:dyDescent="0.35">
      <c r="A12" s="2">
        <v>44700</v>
      </c>
      <c r="B12" s="1">
        <v>2781</v>
      </c>
      <c r="C12" s="1">
        <v>0.39800000000000002</v>
      </c>
      <c r="D12" s="1">
        <v>0.48199999999999998</v>
      </c>
      <c r="E12" s="1">
        <v>0.04</v>
      </c>
      <c r="F12" s="1">
        <v>0.04</v>
      </c>
      <c r="G12" s="1">
        <v>0.04</v>
      </c>
      <c r="J12" s="2">
        <v>44718</v>
      </c>
      <c r="K12">
        <f>B24</f>
        <v>3641</v>
      </c>
      <c r="L12">
        <f t="shared" si="4"/>
        <v>0.46800000000000003</v>
      </c>
      <c r="M12">
        <f t="shared" si="4"/>
        <v>0.47799999999999998</v>
      </c>
      <c r="N12">
        <f t="shared" si="4"/>
        <v>5.3999999999999999E-2</v>
      </c>
      <c r="O12">
        <f t="shared" si="4"/>
        <v>0</v>
      </c>
      <c r="P12">
        <f t="shared" si="4"/>
        <v>0</v>
      </c>
    </row>
    <row r="13" spans="1:16" x14ac:dyDescent="0.35">
      <c r="A13" s="2">
        <v>44712</v>
      </c>
      <c r="B13" s="1">
        <v>1200</v>
      </c>
      <c r="C13" s="1">
        <v>0.44800000000000001</v>
      </c>
      <c r="D13" s="1">
        <v>0.52500000000000002</v>
      </c>
      <c r="E13" s="1">
        <v>2.7E-2</v>
      </c>
      <c r="F13" s="1">
        <v>0</v>
      </c>
      <c r="G13" s="1">
        <v>0</v>
      </c>
      <c r="J13" s="2">
        <v>44719</v>
      </c>
      <c r="K13">
        <f>SUMPRODUCT(B25:B26,$B$25:$B$26)/SUM($B$25:$B$26)</f>
        <v>3437.7466772465782</v>
      </c>
      <c r="L13">
        <f>SUMPRODUCT(C25:C26,$B$25:$B$26)/SUM($B$25:$B$26)</f>
        <v>0.47482602658202738</v>
      </c>
      <c r="M13">
        <f t="shared" ref="M13:P13" si="5">SUMPRODUCT(D25:D26,$B$25:$B$26)/SUM($B$25:$B$26)</f>
        <v>0.48429101368776029</v>
      </c>
      <c r="N13">
        <f t="shared" si="5"/>
        <v>4.0882959730212255E-2</v>
      </c>
      <c r="O13">
        <f t="shared" si="5"/>
        <v>0</v>
      </c>
      <c r="P13">
        <f t="shared" si="5"/>
        <v>0</v>
      </c>
    </row>
    <row r="14" spans="1:16" x14ac:dyDescent="0.35">
      <c r="A14" s="2">
        <v>44712</v>
      </c>
      <c r="B14" s="1">
        <v>1200</v>
      </c>
      <c r="C14" s="1">
        <v>0.39</v>
      </c>
      <c r="D14" s="1">
        <v>0.41</v>
      </c>
      <c r="E14" s="1">
        <v>0.05</v>
      </c>
      <c r="F14" s="1">
        <v>0.01</v>
      </c>
      <c r="G14" s="1">
        <v>0.14000000000000001</v>
      </c>
      <c r="J14" s="2">
        <v>44720</v>
      </c>
      <c r="K14">
        <f>SUMPRODUCT(B27:B30,$B$27:$B$30)/SUM($B$27:$B$30)</f>
        <v>4476.7127216991457</v>
      </c>
      <c r="L14">
        <f>SUMPRODUCT(C27:C30,$B$27:$B$30)/SUM($B$27:$B$30)</f>
        <v>0.45843478578205965</v>
      </c>
      <c r="M14">
        <f t="shared" ref="M14:P14" si="6">SUMPRODUCT(D27:D30,$B$27:$B$30)/SUM($B$27:$B$30)</f>
        <v>0.44983753010729138</v>
      </c>
      <c r="N14">
        <f t="shared" si="6"/>
        <v>5.0931975768192098E-2</v>
      </c>
      <c r="O14">
        <f t="shared" si="6"/>
        <v>0</v>
      </c>
      <c r="P14">
        <f t="shared" si="6"/>
        <v>4.1119626304649298E-2</v>
      </c>
    </row>
    <row r="15" spans="1:16" x14ac:dyDescent="0.35">
      <c r="A15" s="2">
        <v>44713</v>
      </c>
      <c r="B15" s="1">
        <v>1755</v>
      </c>
      <c r="C15" s="1">
        <v>0.45100000000000001</v>
      </c>
      <c r="D15" s="1">
        <v>0.52300000000000002</v>
      </c>
      <c r="E15" s="1">
        <v>2.5999999999999999E-2</v>
      </c>
      <c r="F15" s="1">
        <v>0</v>
      </c>
      <c r="G15" s="1">
        <v>0</v>
      </c>
      <c r="J15" s="2">
        <v>44721</v>
      </c>
      <c r="K15">
        <f>B31</f>
        <v>4836</v>
      </c>
      <c r="L15">
        <f t="shared" ref="L15:P15" si="7">C31</f>
        <v>0.48099999999999998</v>
      </c>
      <c r="M15">
        <f t="shared" si="7"/>
        <v>0.46800000000000003</v>
      </c>
      <c r="N15">
        <f t="shared" si="7"/>
        <v>5.0999999999999997E-2</v>
      </c>
      <c r="O15">
        <f t="shared" si="7"/>
        <v>0</v>
      </c>
      <c r="P15">
        <f t="shared" si="7"/>
        <v>0</v>
      </c>
    </row>
    <row r="16" spans="1:16" x14ac:dyDescent="0.35">
      <c r="A16" s="2">
        <v>44713</v>
      </c>
      <c r="B16" s="1">
        <v>1000</v>
      </c>
      <c r="C16" s="1">
        <v>0.44600000000000001</v>
      </c>
      <c r="D16" s="1">
        <v>0.55400000000000005</v>
      </c>
      <c r="E16" s="1">
        <v>0</v>
      </c>
      <c r="F16" s="1">
        <v>0</v>
      </c>
      <c r="G16" s="1">
        <v>0</v>
      </c>
      <c r="J16" s="2">
        <v>44722</v>
      </c>
      <c r="K16">
        <f>SUMPRODUCT(B32:B33,$B$32:$B$33)/SUM($B$32:$B$33)</f>
        <v>4881.9731011027516</v>
      </c>
      <c r="L16">
        <f>SUMPRODUCT(C32:C33,$B$32:$B$33)/SUM($B$32:$B$33)</f>
        <v>0.47284149232196226</v>
      </c>
      <c r="M16">
        <f t="shared" ref="M16:P16" si="8">SUMPRODUCT(D32:D33,$B$32:$B$33)/SUM($B$32:$B$33)</f>
        <v>0.4895885808512831</v>
      </c>
      <c r="N16">
        <f t="shared" si="8"/>
        <v>3.8030299907245185E-2</v>
      </c>
      <c r="O16">
        <f t="shared" si="8"/>
        <v>0</v>
      </c>
      <c r="P16">
        <f t="shared" si="8"/>
        <v>0</v>
      </c>
    </row>
    <row r="17" spans="1:16" x14ac:dyDescent="0.35">
      <c r="A17" s="2">
        <v>44713</v>
      </c>
      <c r="B17" s="1">
        <v>2172</v>
      </c>
      <c r="C17" s="1">
        <v>0.44900000000000001</v>
      </c>
      <c r="D17" s="1">
        <v>0.41</v>
      </c>
      <c r="E17" s="1">
        <v>0.03</v>
      </c>
      <c r="F17" s="1">
        <v>1.7000000000000001E-2</v>
      </c>
      <c r="G17" s="1">
        <v>9.4E-2</v>
      </c>
    </row>
    <row r="18" spans="1:16" x14ac:dyDescent="0.35">
      <c r="A18" s="2">
        <v>44713</v>
      </c>
      <c r="B18" s="1">
        <v>1234</v>
      </c>
      <c r="C18" s="1">
        <v>0.42</v>
      </c>
      <c r="D18" s="1">
        <v>0.41</v>
      </c>
      <c r="E18" s="1">
        <v>0.13</v>
      </c>
      <c r="F18" s="1">
        <v>0</v>
      </c>
      <c r="G18" s="1">
        <v>0.05</v>
      </c>
      <c r="J18" s="4">
        <f>A8</f>
        <v>44697</v>
      </c>
      <c r="K18">
        <f>SUMPRODUCT(B8:B9,$B$8:$B$9)/SUM($B$8:$B$9)</f>
        <v>3659.6606363069245</v>
      </c>
      <c r="L18">
        <f t="shared" ref="L18:P18" si="9">SUMPRODUCT(C8:C9,$B$8:$B$9)/SUM($B$8:$B$9)</f>
        <v>0.43463194011228945</v>
      </c>
      <c r="M18">
        <f t="shared" si="9"/>
        <v>0.42652214597629445</v>
      </c>
      <c r="N18">
        <f t="shared" si="9"/>
        <v>3.3568933250155961E-2</v>
      </c>
      <c r="O18">
        <f t="shared" si="9"/>
        <v>6.3991890205864002E-2</v>
      </c>
      <c r="P18">
        <f t="shared" si="9"/>
        <v>4.1285090455396127E-2</v>
      </c>
    </row>
    <row r="19" spans="1:16" x14ac:dyDescent="0.35">
      <c r="A19" s="2">
        <v>44714</v>
      </c>
      <c r="B19" s="1">
        <v>2308</v>
      </c>
      <c r="C19" s="1">
        <v>0.45600000000000002</v>
      </c>
      <c r="D19" s="1">
        <v>0.504</v>
      </c>
      <c r="E19" s="1">
        <v>0.04</v>
      </c>
      <c r="F19" s="1">
        <v>0</v>
      </c>
      <c r="G19" s="1">
        <v>0</v>
      </c>
    </row>
    <row r="20" spans="1:16" x14ac:dyDescent="0.35">
      <c r="A20" s="2">
        <v>44715</v>
      </c>
      <c r="B20" s="1">
        <v>2840</v>
      </c>
      <c r="C20" s="1">
        <v>0.46300000000000002</v>
      </c>
      <c r="D20" s="1">
        <v>0.47899999999999998</v>
      </c>
      <c r="E20" s="1">
        <v>5.8000000000000003E-2</v>
      </c>
      <c r="F20" s="1">
        <v>0</v>
      </c>
      <c r="G20" s="1">
        <v>0</v>
      </c>
    </row>
    <row r="21" spans="1:16" x14ac:dyDescent="0.35">
      <c r="A21" s="2">
        <v>44715</v>
      </c>
      <c r="B21" s="1">
        <v>1958</v>
      </c>
      <c r="C21" s="1">
        <v>0.433</v>
      </c>
      <c r="D21" s="1">
        <v>0.46400000000000002</v>
      </c>
      <c r="E21" s="1">
        <v>8.4000000000000005E-2</v>
      </c>
      <c r="F21" s="1">
        <v>0</v>
      </c>
      <c r="G21" s="1">
        <v>1.9E-2</v>
      </c>
    </row>
    <row r="22" spans="1:16" x14ac:dyDescent="0.35">
      <c r="A22" s="2">
        <v>44716</v>
      </c>
      <c r="B22" s="1">
        <v>3240</v>
      </c>
      <c r="C22" s="1">
        <v>0.46800000000000003</v>
      </c>
      <c r="D22" s="1">
        <v>0.48099999999999998</v>
      </c>
      <c r="E22" s="1">
        <v>5.0999999999999997E-2</v>
      </c>
      <c r="F22" s="1">
        <v>0</v>
      </c>
      <c r="G22" s="1">
        <v>0</v>
      </c>
    </row>
    <row r="23" spans="1:16" x14ac:dyDescent="0.35">
      <c r="A23" s="2">
        <v>44717</v>
      </c>
      <c r="B23" s="1">
        <v>1329</v>
      </c>
      <c r="C23" s="1">
        <v>0.47199999999999998</v>
      </c>
      <c r="D23" s="1">
        <v>0.48199999999999998</v>
      </c>
      <c r="E23" s="1">
        <v>4.7E-2</v>
      </c>
      <c r="F23" s="1">
        <v>0</v>
      </c>
      <c r="G23" s="1">
        <v>0</v>
      </c>
    </row>
    <row r="24" spans="1:16" x14ac:dyDescent="0.35">
      <c r="A24" s="2">
        <v>44718</v>
      </c>
      <c r="B24" s="1">
        <v>3641</v>
      </c>
      <c r="C24" s="1">
        <v>0.46800000000000003</v>
      </c>
      <c r="D24" s="1">
        <v>0.47799999999999998</v>
      </c>
      <c r="E24" s="1">
        <v>5.3999999999999999E-2</v>
      </c>
      <c r="F24" s="1">
        <v>0</v>
      </c>
      <c r="G24" s="1">
        <v>0</v>
      </c>
    </row>
    <row r="25" spans="1:16" x14ac:dyDescent="0.35">
      <c r="A25" s="2">
        <v>44719</v>
      </c>
      <c r="B25" s="1">
        <v>4041</v>
      </c>
      <c r="C25" s="1">
        <v>0.47799999999999998</v>
      </c>
      <c r="D25" s="1">
        <v>0.47099999999999997</v>
      </c>
      <c r="E25" s="1">
        <v>5.0999999999999997E-2</v>
      </c>
      <c r="F25" s="1">
        <v>0</v>
      </c>
      <c r="G25" s="1">
        <v>0</v>
      </c>
    </row>
    <row r="26" spans="1:16" x14ac:dyDescent="0.35">
      <c r="A26" s="2">
        <v>44719</v>
      </c>
      <c r="B26" s="1">
        <v>1000</v>
      </c>
      <c r="C26" s="1">
        <v>0.46200000000000002</v>
      </c>
      <c r="D26" s="1">
        <v>0.53800000000000003</v>
      </c>
      <c r="E26" s="1">
        <v>0</v>
      </c>
      <c r="F26" s="1">
        <v>0</v>
      </c>
      <c r="G26" s="1">
        <v>0</v>
      </c>
    </row>
    <row r="27" spans="1:16" x14ac:dyDescent="0.35">
      <c r="A27" s="2">
        <v>44720</v>
      </c>
      <c r="B27" s="1">
        <v>4438</v>
      </c>
      <c r="C27" s="1">
        <v>0.48499999999999999</v>
      </c>
      <c r="D27" s="1">
        <v>0.46700000000000003</v>
      </c>
      <c r="E27" s="1">
        <v>4.9000000000000002E-2</v>
      </c>
      <c r="F27" s="1">
        <v>0</v>
      </c>
      <c r="G27" s="1">
        <v>0</v>
      </c>
    </row>
    <row r="28" spans="1:16" x14ac:dyDescent="0.35">
      <c r="A28" s="2">
        <v>44720</v>
      </c>
      <c r="B28" s="1">
        <v>6000</v>
      </c>
      <c r="C28" s="1">
        <v>0.43830000000000002</v>
      </c>
      <c r="D28" s="1">
        <v>0.44679999999999997</v>
      </c>
      <c r="E28" s="1">
        <v>3.5400000000000001E-2</v>
      </c>
      <c r="F28" s="1">
        <v>0</v>
      </c>
      <c r="G28" s="1">
        <v>7.9500000000000001E-2</v>
      </c>
    </row>
    <row r="29" spans="1:16" x14ac:dyDescent="0.35">
      <c r="A29" s="2">
        <v>44720</v>
      </c>
      <c r="B29" s="1">
        <v>2029</v>
      </c>
      <c r="C29" s="1">
        <v>0.46500000000000002</v>
      </c>
      <c r="D29" s="1">
        <v>0.48199999999999998</v>
      </c>
      <c r="E29" s="1">
        <v>5.2999999999999999E-2</v>
      </c>
      <c r="F29" s="1">
        <v>0</v>
      </c>
      <c r="G29" s="1">
        <v>0</v>
      </c>
    </row>
    <row r="30" spans="1:16" x14ac:dyDescent="0.35">
      <c r="A30" s="2">
        <v>44720</v>
      </c>
      <c r="B30" s="1">
        <v>1234</v>
      </c>
      <c r="C30" s="1">
        <v>0.45</v>
      </c>
      <c r="D30" s="3">
        <v>0.35</v>
      </c>
      <c r="E30" s="1">
        <v>0.13</v>
      </c>
      <c r="F30" s="1">
        <v>0</v>
      </c>
      <c r="G30" s="1">
        <v>7.0000000000000007E-2</v>
      </c>
    </row>
    <row r="31" spans="1:16" x14ac:dyDescent="0.35">
      <c r="A31" s="2">
        <v>44721</v>
      </c>
      <c r="B31" s="1">
        <v>4836</v>
      </c>
      <c r="C31" s="1">
        <v>0.48099999999999998</v>
      </c>
      <c r="D31" s="1">
        <v>0.46800000000000003</v>
      </c>
      <c r="E31" s="1">
        <v>5.0999999999999997E-2</v>
      </c>
      <c r="F31" s="1">
        <v>0</v>
      </c>
      <c r="G31" s="1">
        <v>0</v>
      </c>
    </row>
    <row r="32" spans="1:16" x14ac:dyDescent="0.35">
      <c r="A32" s="2">
        <v>44722</v>
      </c>
      <c r="B32" s="1">
        <v>5236</v>
      </c>
      <c r="C32" s="1">
        <v>0.47099999999999997</v>
      </c>
      <c r="D32" s="1">
        <v>0.47899999999999998</v>
      </c>
      <c r="E32" s="1">
        <v>0.05</v>
      </c>
      <c r="F32" s="1">
        <v>0</v>
      </c>
      <c r="G32" s="1">
        <v>0</v>
      </c>
    </row>
    <row r="33" spans="1:7" x14ac:dyDescent="0.35">
      <c r="A33" s="2">
        <v>44722</v>
      </c>
      <c r="B33" s="1">
        <v>4467</v>
      </c>
      <c r="C33" s="1">
        <v>0.47499999999999998</v>
      </c>
      <c r="D33" s="1">
        <v>0.502</v>
      </c>
      <c r="E33" s="1">
        <v>2.4E-2</v>
      </c>
      <c r="F33" s="1">
        <v>0</v>
      </c>
      <c r="G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Calvo</dc:creator>
  <cp:lastModifiedBy>Sergio Calvo</cp:lastModifiedBy>
  <dcterms:created xsi:type="dcterms:W3CDTF">2022-06-13T23:40:05Z</dcterms:created>
  <dcterms:modified xsi:type="dcterms:W3CDTF">2022-06-13T23:51:00Z</dcterms:modified>
</cp:coreProperties>
</file>