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2"/>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FBB8EAB4-3776-4146-90E4-1BA713557683}"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<sst xmlns="http://schemas.openxmlformats.org/spreadsheetml/2006/main" count="373" uniqueCount="201">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</sst>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06A84865-6415-4853-9B1B-6FB8F31DB53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5B58D67A-223B-46BA-8DAC-4650F69ACE6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7A302CFA-39CC-4F51-A2DE-D03C298144D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499E68AF-C8F0-44D8-AD57-41CBB574B8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EC3350CF-086B-4938-8FF9-7368664E303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2A6602D4-2186-41AB-9C9F-E438711F991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261A5816-A71A-4608-A08E-A86508A437A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40D66A58-C598-4AF8-92D9-3DC990F370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E7784313-CA95-4929-AA74-CF9977AA62A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726B2910-5DAE-496F-A9CD-207EA7902D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225B5781-3405-47FE-B3C9-8D2445C4084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DC9D54BA-2EC6-488F-BEAF-F567B3D902F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6DBE41B1-C312-4B96-A694-C27E1E7E7F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D047FF7B-BD08-4DD5-AAD6-55B59C89AD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5056E2D2-5A69-4F6F-9B4E-7F769585FC0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C51B77B0-C683-4671-9BA1-3B4811424B8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EBA1BF3F-E569-44E6-BEC9-0C282CF6F23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A4E9FDEC-BE79-47E7-9E9E-1E185B9298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F8120B5C-84D0-42B0-AB52-5059EE40F0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183F55BC-2BF1-4CD9-BDE2-8B458F9227E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B680B2CF-E5A1-44AE-9106-F27C5C6BE7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6563250A-A6B1-4943-B697-17ECC39BC9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2CE88FB1-7D10-41AF-94E4-2717417A432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3CDA2AC7-2AC0-42F0-A3AC-24FE2DDE22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C17647AF-4BDD-4C2E-9004-3570D901A51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A7BAE6E6-309F-4B5B-864B-233674D9841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20EDE830-875E-4C4F-8AAE-4490639EF6A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9420F9B4-AD85-45E0-A46E-1AF9B25DD28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59D3DF46-0CA8-443C-A3B1-E06791E4DF7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EE2E8B2F-CC3F-43DC-BED6-CE5116AAA8A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2.45029690981724E-15</c:v>
                </c:pt>
              </c:numCache>
            </c:numRef>
          </c:xVal>
          <c:yVal>
            <c:numRef>
              <c:f>'Polar Overview (dark mode)'!$C$29</c:f>
              <c:numCache>
                <c:formatCode>0.0</c:formatCode>
                <c:ptCount val="1"/>
                <c:pt idx="0">
                  <c:v>-20</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C1779176-FBF8-46AF-9291-50674FE1BF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7A79F541-8CBA-4888-A091-196D2BF5EC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F182A49A-8783-4891-9DA4-58463CA75A4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39A932F9-88E5-42FE-AB9B-6EAF3F5007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00C39663-8239-4BB1-973B-7F9DF92A846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D644C085-3C01-47E5-A412-E52DDB60D82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494F8E82-42CA-4663-AAE2-D0BC550F5E3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B8175473-289E-4C6A-AAF0-9456C19E49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49682B84-A125-47A9-B35B-6A7B91E8737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BF292C8F-2F5B-4EAA-AE52-0976A86D395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F2BF1F0E-073E-4EE4-91B7-41573D66F9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F75D7FE7-54D9-4815-92DD-1DE0311299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8C9114BA-58AD-4FE3-ADFC-0B02A57E2A2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4E2D011A-CE45-4063-9F44-AB1BD843B85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63B02151-5625-4646-A111-F75762CDFC9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8DB49A94-BFFE-4BA2-87B1-0AAA47DDC32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3D083AA9-2B83-49E7-8142-D37BF86368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9D9DCE64-3DEF-4917-8656-C64C3D282F7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81E04EFB-EE34-40E4-B66F-43655CB80F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CE1F2D83-5F37-490D-A46F-8DE3212243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64B26ACA-CD66-4C8F-851A-80FAB74A703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8BFB3BCF-AAA5-4BF5-9F95-5F35BAC28FE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55559CF5-776A-4649-9F0C-A863DC6BD90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FE4BB5FA-AE5A-4579-AAC0-FF95BCD0F8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32360EF9-728A-48A8-9FBF-A6F0F758E3A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0F45A5D2-C815-42F5-A83B-0DFAB836B5D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9FB58BDC-7E53-4D6F-89A9-F91AC0105D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E5741AF9-F47B-42A4-ACA1-68C03E5BA12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DAE7716D-B2D7-472F-AD3D-8EB5438097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8F9F28E6-5424-4599-94F4-4141F68197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EB897CA-CF66-47C7-AC17-8AD0F8BB8C3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6FDA7E70-2D76-4A63-9745-D573D390B6E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2053A2D2-A28F-4586-98A6-6AFA434E2FF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5AD5F320-D098-4DBC-B8F4-EF99365185F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EBCF87EC-85DA-442D-9C04-DDA802C2353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C710962D-C72D-4878-B13B-41406F7F21D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BCD30BFA-A22A-442C-A0E0-C1E332FA7A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895F82D1-70FD-4E50-A520-C41536DA94C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B87EC396-A123-4588-A10A-C3A4323B063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C3BBBFD5-2184-44C2-991E-99BE37325D0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442E95A4-C03F-436E-AD02-F447E7EB03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88D67161-82AA-4E5B-A947-B2C1486219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AB5BEE10-38AC-469F-9580-2671F08F9D5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A3BB03C4-8F09-449D-AA26-4123625C67A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5733A6C8-66E6-441D-A26A-A4FC6CEF3D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60CD0C9D-6979-4ADE-A050-CA1CB46A2A6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64F4BE12-6237-4C2E-B6B7-3E35F630165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AEFB8C85-E260-4436-A02C-B1506CE26E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35D86973-1117-4E5D-AE4B-F85C04BE26C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00D1E520-D473-4340-9E56-8CD89A83BE6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9225FF0B-7BC7-43BB-85C1-9EF641C895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FAA2AC0A-21D4-401F-83EE-D50E4ADEB08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9927EC2D-EC8C-4252-BCA1-BCC7B172CB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BCF3B5E3-17B9-47A5-857B-8615924AF90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10" sqref="F10"/>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40</v>
      </c>
    </row>
    <row r="4" spans="1:10">
      <c r="A4" s="272" t="s">
        <v>2</v>
      </c>
      <c r="B4" s="273"/>
      <c r="C4" s="273"/>
      <c r="D4" s="273"/>
      <c r="E4" s="274"/>
      <c r="F4" s="103">
        <v>3</v>
      </c>
    </row>
    <row r="5" spans="1:10">
      <c r="A5" s="228" t="s">
        <v>3</v>
      </c>
      <c r="B5" s="229"/>
      <c r="C5" s="229"/>
      <c r="D5" s="229"/>
      <c r="E5" s="230"/>
      <c r="F5" s="102">
        <v>20</v>
      </c>
    </row>
    <row r="6" spans="1:10">
      <c r="A6" s="233" t="s">
        <v>4</v>
      </c>
      <c r="B6" s="234"/>
      <c r="C6" s="234"/>
      <c r="D6" s="234"/>
      <c r="E6" s="238"/>
      <c r="F6" s="103">
        <v>120</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v>27</v>
      </c>
    </row>
    <row r="10" spans="1:10">
      <c r="A10" s="222" t="s">
        <v>8</v>
      </c>
      <c r="B10" s="223"/>
      <c r="C10" s="223"/>
      <c r="D10" s="223"/>
      <c r="E10" s="224"/>
      <c r="F10" s="104">
        <v>224</v>
      </c>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180</v>
      </c>
      <c r="F18" s="228" t="s">
        <v>13</v>
      </c>
      <c r="G18" s="229"/>
      <c r="H18" s="229"/>
      <c r="I18" s="229"/>
      <c r="J18" s="135">
        <f>IF(ISBLANK(F10),IF(OR(E18&lt;89,E18&gt;91),1.56*(1.198*F8)^2/ABS(COS(RADIANS(E18))),1000),F10)</f>
        <v>224</v>
      </c>
    </row>
    <row r="19" spans="1:10">
      <c r="A19" s="136" t="s">
        <v>14</v>
      </c>
      <c r="E19" s="107">
        <f>IF(ISBLANK(F9),1.198*F8,SQRT(J18*ABS(COS(RADIANS(E18)))/1.56))</f>
        <v>11.982893790305562</v>
      </c>
      <c r="F19" s="233" t="s">
        <v>15</v>
      </c>
      <c r="G19" s="234"/>
      <c r="H19" s="234"/>
      <c r="I19" s="234"/>
      <c r="J19" s="105">
        <f>F3/E20</f>
        <v>1.4814814814814814</v>
      </c>
    </row>
    <row r="20" spans="1:10">
      <c r="A20" s="222" t="s">
        <v>16</v>
      </c>
      <c r="B20" s="223"/>
      <c r="C20" s="223"/>
      <c r="D20" s="223"/>
      <c r="E20" s="138">
        <f>IF(ISBLANK(F9),3*(1.198*F8)^2/(3*1.198*F8+F5*COS(RADIANS(E18))),F9)</f>
        <v>27</v>
      </c>
      <c r="F20" s="131" t="s">
        <v>17</v>
      </c>
      <c r="G20" s="132"/>
      <c r="H20" s="132"/>
      <c r="I20" s="132"/>
      <c r="J20" s="137">
        <f>J18/F2</f>
        <v>0.72258064516129028</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20</v>
      </c>
      <c r="C25" s="190">
        <f t="shared" ca="1" si="1"/>
        <v>180</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2.45029690981724E-15</v>
      </c>
      <c r="C29" s="191">
        <f t="shared" ca="1" si="3"/>
        <v>-20</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No</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No</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26" sqref="C26"/>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0.72258064516129028</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11.982893790305562</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27</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1.4814814814814814</v>
      </c>
      <c r="D18" s="129">
        <f ca="1">D17/C12+C13</f>
        <v>1.8925925925925926</v>
      </c>
      <c r="E18" s="130">
        <f ca="1">E17/C12-C13</f>
        <v>1.0703703703703704</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43.732043636263334</v>
      </c>
      <c r="E37" s="3">
        <f ca="1">IFERROR(MIN(DEGREES(ACOS(1.56*$C$9^2/ABS(E$36*$C$4))),60),-1)</f>
        <v>60</v>
      </c>
      <c r="F37" s="1">
        <f t="shared" ref="F37:H38" ca="1" si="2">IFERROR(180-DEGREES(ACOS(1.56*$C$9^2/ABS(B$36*$C$4))),181)</f>
        <v>181</v>
      </c>
      <c r="G37" s="2">
        <f t="shared" ca="1" si="2"/>
        <v>181</v>
      </c>
      <c r="H37" s="2">
        <f t="shared" ca="1" si="2"/>
        <v>136.26795636373666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43.732043636263334</v>
      </c>
      <c r="E38" s="7">
        <f ca="1">IFERROR(MIN(DEGREES(ACOS(1.56*$C$9^2/ABS(E$36*$C$4))),60),-1)</f>
        <v>60</v>
      </c>
      <c r="F38" s="5">
        <f t="shared" ca="1" si="2"/>
        <v>181</v>
      </c>
      <c r="G38" s="6">
        <f t="shared" ca="1" si="2"/>
        <v>181</v>
      </c>
      <c r="H38" s="6">
        <f t="shared" ca="1" si="2"/>
        <v>136.26795636373666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44.732043636263342</v>
      </c>
      <c r="Q43" t="e">
        <f t="shared" ref="Q43:Q74" ca="1" si="5">IF(AND(P43=MIN($P$43:$P$202),D43&gt;$I$37,D43&lt;$G$37),A43,#N/A)</f>
        <v>#N/A</v>
      </c>
      <c r="R43" s="108" t="e">
        <f t="shared" ref="R43:R74" ca="1" si="6">IF(AND(P43=MIN($P$43:$P$202),D43&gt;$I$37,D43&lt;$G$37),D43,#N/A)</f>
        <v>#N/A</v>
      </c>
      <c r="S43" s="99">
        <f ca="1">ABS(D43-$D$37)</f>
        <v>137.26795636373666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136.0966849800804</v>
      </c>
      <c r="BD43" s="12">
        <v>0</v>
      </c>
      <c r="BE43" s="161">
        <f ca="1">1.56*$C$9^2/ABS(COS(RADIANS(BD43)))/$C$4</f>
        <v>0.72258064516129028</v>
      </c>
      <c r="BF43" s="161">
        <f ca="1">$D$17/(3*$C$9^2/(3*$C$9+$C$14*COS(RADIANS(BD43))))</f>
        <v>6.0839844439897197</v>
      </c>
      <c r="BG43" s="161">
        <f ca="1">$E$17/(3*$C$9^2/(3*$C$9+$C$14*COS(RADIANS(BD43))))</f>
        <v>5.2350563820376657</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44.732043636263342</v>
      </c>
      <c r="Q44" t="e">
        <f t="shared" ca="1" si="5"/>
        <v>#N/A</v>
      </c>
      <c r="R44" s="108" t="e">
        <f t="shared" ca="1" si="6"/>
        <v>#N/A</v>
      </c>
      <c r="S44" s="99">
        <f t="shared" ref="S44:S106" ca="1" si="18">ABS(D44-$D$37)</f>
        <v>137.26795636373666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17.282165866115669</v>
      </c>
      <c r="AK44" s="91">
        <f ca="1">IF(OR(D38=181,D38=-1),#N/A,A38*COS(RADIANS(D38)))</f>
        <v>18.064516129032256</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0.7226907144575333</v>
      </c>
      <c r="BF44" s="30">
        <f t="shared" ref="BF44:BF107" ca="1" si="38">$D$17/(3*$C$9^2/(3*$C$9+$C$14*COS(RADIANS(BD44))))</f>
        <v>6.0836043618130349</v>
      </c>
      <c r="BG44" s="30">
        <f t="shared" ref="BG44:BG45" ca="1" si="39">$E$17/(3*$C$9^2/(3*$C$9+$C$14*COS(RADIANS(BD44))))</f>
        <v>5.2347293345833092</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44.732043636263342</v>
      </c>
      <c r="Q45" t="e">
        <f t="shared" ca="1" si="5"/>
        <v>#N/A</v>
      </c>
      <c r="R45" s="108" t="e">
        <f t="shared" ca="1" si="6"/>
        <v>#N/A</v>
      </c>
      <c r="S45" s="99">
        <f t="shared" ca="1" si="18"/>
        <v>137.26795636373666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13.868870335406429</v>
      </c>
      <c r="BA45" s="185">
        <f ca="1">AZ43*COS(RADIANS(BA43))</f>
        <v>-14.410219832455144</v>
      </c>
      <c r="BD45" s="174">
        <v>2</v>
      </c>
      <c r="BE45" s="30">
        <f t="shared" ca="1" si="37"/>
        <v>0.72302109007398729</v>
      </c>
      <c r="BF45" s="30">
        <f t="shared" ca="1" si="38"/>
        <v>6.0824642310596948</v>
      </c>
      <c r="BG45" s="30">
        <f t="shared" ca="1" si="39"/>
        <v>5.2337482918420628</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44.732043636263342</v>
      </c>
      <c r="Q46" t="e">
        <f t="shared" ca="1" si="5"/>
        <v>#N/A</v>
      </c>
      <c r="R46" s="108" t="e">
        <f t="shared" ca="1" si="6"/>
        <v>#N/A</v>
      </c>
      <c r="S46" s="99">
        <f t="shared" ca="1" si="18"/>
        <v>137.26795636373666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0.72357227581785266</v>
      </c>
      <c r="BF46" s="30">
        <f t="shared" ca="1" si="38"/>
        <v>6.0805643990245715</v>
      </c>
      <c r="BG46" s="30">
        <f t="shared" ref="BG46:BG50" ca="1" si="51">$E$17/(3*$C$9^2/(3*$C$9+$C$14*COS(RADIANS(BD46))))</f>
        <v>5.2321135526490501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44.732043636263342</v>
      </c>
      <c r="Q47" t="e">
        <f t="shared" ca="1" si="5"/>
        <v>#N/A</v>
      </c>
      <c r="R47" s="108" t="e">
        <f t="shared" ca="1" si="6"/>
        <v>#N/A</v>
      </c>
      <c r="S47" s="99">
        <f t="shared" ca="1" si="18"/>
        <v>137.26795636373666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17.282165866115669</v>
      </c>
      <c r="AK47" s="91">
        <f ca="1">IF(OR(H38=181,H38=-1),#N/A,A38*COS(RADIANS(H38)))</f>
        <v>-18.064516129032253</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-13.868870335406429</v>
      </c>
      <c r="BA47" s="187">
        <f ca="1">BA45</f>
        <v>-14.410219832455144</v>
      </c>
      <c r="BD47" s="174">
        <v>4</v>
      </c>
      <c r="BE47" s="30">
        <f t="shared" ca="1" si="37"/>
        <v>0.72434511345220176</v>
      </c>
      <c r="BF47" s="30">
        <f t="shared" ca="1" si="38"/>
        <v>6.0779054444149052</v>
      </c>
      <c r="BG47" s="30">
        <f t="shared" ca="1" si="51"/>
        <v>5.2298256149616629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44.732043636263342</v>
      </c>
      <c r="Q48" t="e">
        <f t="shared" ca="1" si="5"/>
        <v>#N/A</v>
      </c>
      <c r="R48" s="108" t="e">
        <f t="shared" ca="1" si="6"/>
        <v>#N/A</v>
      </c>
      <c r="S48" s="99">
        <f t="shared" ca="1" si="18"/>
        <v>137.26795636373666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0.72534078583777351</v>
      </c>
      <c r="BF48" s="30">
        <f t="shared" ca="1" si="38"/>
        <v>6.0744881771740316</v>
      </c>
      <c r="BG48" s="30">
        <f t="shared" ca="1" si="51"/>
        <v>5.2268851757078876</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44.732043636263342</v>
      </c>
      <c r="Q49" t="e">
        <f t="shared" ca="1" si="5"/>
        <v>#N/A</v>
      </c>
      <c r="R49" s="108" t="e">
        <f t="shared" ca="1" si="6"/>
        <v>#N/A</v>
      </c>
      <c r="S49" s="99">
        <f t="shared" ca="1" si="18"/>
        <v>137.26795636373666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0.72656082136202482</v>
      </c>
      <c r="BF49" s="30">
        <f t="shared" ca="1" si="38"/>
        <v>6.0703136382346514</v>
      </c>
      <c r="BG49" s="30">
        <f t="shared" ca="1" si="51"/>
        <v>5.2232931305740031</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44.732043636263342</v>
      </c>
      <c r="Q50" t="e">
        <f t="shared" ca="1" si="5"/>
        <v>#N/A</v>
      </c>
      <c r="R50" s="108" t="e">
        <f t="shared" ca="1" si="6"/>
        <v>#N/A</v>
      </c>
      <c r="S50" s="99">
        <f t="shared" ca="1" si="18"/>
        <v>137.26795636373666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-17.282165866115669</v>
      </c>
      <c r="AK50" s="91">
        <f ca="1">AK44</f>
        <v>18.064516129032256</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0.72800709968639377</v>
      </c>
      <c r="BF50" s="30">
        <f t="shared" ca="1" si="38"/>
        <v>6.0653830992017683</v>
      </c>
      <c r="BG50" s="30">
        <f t="shared" ca="1" si="51"/>
        <v>5.2190505737317539</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44.732043636263342</v>
      </c>
      <c r="Q51" t="e">
        <f t="shared" ca="1" si="5"/>
        <v>#N/A</v>
      </c>
      <c r="R51" s="108" t="e">
        <f t="shared" ca="1" si="6"/>
        <v>#N/A</v>
      </c>
      <c r="S51" s="99">
        <f t="shared" ca="1" si="18"/>
        <v>137.26795636373666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0.72968185885216263</v>
      </c>
      <c r="BF51" s="30">
        <f t="shared" ca="1" si="38"/>
        <v>6.0596980619653351</v>
      </c>
      <c r="BG51" s="30">
        <f t="shared" ref="BG51:BG114" ca="1" si="54">$E$17/(3*$C$9^2/(3*$C$9+$C$14*COS(RADIANS(BD51))))</f>
        <v>5.2141587975050561</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44.732043636263342</v>
      </c>
      <c r="Q52" t="e">
        <f t="shared" ca="1" si="5"/>
        <v>#N/A</v>
      </c>
      <c r="R52" s="108" t="e">
        <f t="shared" ca="1" si="6"/>
        <v>#N/A</v>
      </c>
      <c r="S52" s="99">
        <f t="shared" ca="1" si="18"/>
        <v>137.26795636373666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0.7315877037952021</v>
      </c>
      <c r="BF52" s="30">
        <f t="shared" ca="1" si="38"/>
        <v>6.0532602582427639</v>
      </c>
      <c r="BG52" s="30">
        <f t="shared" ca="1" si="54"/>
        <v>5.2086192919763317</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44.732043636263342</v>
      </c>
      <c r="Q53" t="e">
        <f t="shared" ca="1" si="5"/>
        <v>#N/A</v>
      </c>
      <c r="R53" s="108" t="e">
        <f t="shared" ca="1" si="6"/>
        <v>#N/A</v>
      </c>
      <c r="S53" s="99">
        <f t="shared" ca="1" si="18"/>
        <v>137.26795636373666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-17.282165866115669</v>
      </c>
      <c r="AK53" s="139">
        <f ca="1">AK47</f>
        <v>-18.064516129032253</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0.73372761633034478</v>
      </c>
      <c r="BF53" s="30">
        <f t="shared" ca="1" si="38"/>
        <v>6.0460716490514352</v>
      </c>
      <c r="BG53" s="30">
        <f t="shared" ca="1" si="54"/>
        <v>5.2024337445326303</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44.732043636263342</v>
      </c>
      <c r="Q54" t="e">
        <f t="shared" ca="1" si="5"/>
        <v>#N/A</v>
      </c>
      <c r="R54" s="108" t="e">
        <f t="shared" ca="1" si="6"/>
        <v>#N/A</v>
      </c>
      <c r="S54" s="99">
        <f t="shared" ca="1" si="18"/>
        <v>137.26795636373666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0.73610496667731606</v>
      </c>
      <c r="BF54" s="30">
        <f t="shared" ca="1" si="38"/>
        <v>6.0381344241113446</v>
      </c>
      <c r="BG54" s="30">
        <f t="shared" ca="1" si="54"/>
        <v>5.1956040393516227</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44.732043636263342</v>
      </c>
      <c r="Q55" t="e">
        <f t="shared" ca="1" si="5"/>
        <v>#N/A</v>
      </c>
      <c r="R55" s="108" t="e">
        <f t="shared" ca="1" si="6"/>
        <v>#N/A</v>
      </c>
      <c r="S55" s="99">
        <f t="shared" ca="1" si="18"/>
        <v>137.26795636373666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0.73872352661215013</v>
      </c>
      <c r="BF55" s="30">
        <f t="shared" ca="1" si="38"/>
        <v>6.0294510011781002</v>
      </c>
      <c r="BG55" s="30">
        <f t="shared" ca="1" si="54"/>
        <v>5.188132256827668</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44.732043636263342</v>
      </c>
      <c r="Q56" t="e">
        <f t="shared" ca="1" si="5"/>
        <v>#N/A</v>
      </c>
      <c r="R56" s="108" t="e">
        <f t="shared" ca="1" si="6"/>
        <v>#N/A</v>
      </c>
      <c r="S56" s="99">
        <f t="shared" ca="1" si="18"/>
        <v>137.26795636373666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0.74158748434103128</v>
      </c>
      <c r="BF56" s="30">
        <f t="shared" ca="1" si="38"/>
        <v>6.0200240253064443</v>
      </c>
      <c r="BG56" s="30">
        <f t="shared" ca="1" si="54"/>
        <v>5.1800206729381033</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44.732043636263342</v>
      </c>
      <c r="Q57" t="e">
        <f t="shared" ca="1" si="5"/>
        <v>#N/A</v>
      </c>
      <c r="R57" s="108" t="e">
        <f t="shared" ca="1" si="6"/>
        <v>#N/A</v>
      </c>
      <c r="S57" s="99">
        <f t="shared" ca="1" si="18"/>
        <v>137.26795636373666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0.74470146120766834</v>
      </c>
      <c r="BF57" s="30">
        <f t="shared" ca="1" si="38"/>
        <v>6.0098563680445496</v>
      </c>
      <c r="BG57" s="30">
        <f t="shared" ca="1" si="54"/>
        <v>5.1712717585499606</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44.732043636263342</v>
      </c>
      <c r="Q58" t="e">
        <f t="shared" ca="1" si="5"/>
        <v>#N/A</v>
      </c>
      <c r="R58" s="108" t="e">
        <f t="shared" ca="1" si="6"/>
        <v>#N/A</v>
      </c>
      <c r="S58" s="99">
        <f t="shared" ca="1" si="18"/>
        <v>137.26795636373666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0.74807053036083426</v>
      </c>
      <c r="BF58" s="30">
        <f t="shared" ca="1" si="38"/>
        <v>5.9989511265593141</v>
      </c>
      <c r="BG58" s="30">
        <f t="shared" ca="1" si="54"/>
        <v>5.1618881786673168</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44.732043636263342</v>
      </c>
      <c r="Q59" t="e">
        <f t="shared" ca="1" si="5"/>
        <v>#N/A</v>
      </c>
      <c r="R59" s="108" t="e">
        <f t="shared" ca="1" si="6"/>
        <v>#N/A</v>
      </c>
      <c r="S59" s="99">
        <f t="shared" ca="1" si="18"/>
        <v>137.26795636373666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0.75170023752580273</v>
      </c>
      <c r="BF59" s="30">
        <f t="shared" ca="1" si="38"/>
        <v>5.9873116226929346</v>
      </c>
      <c r="BG59" s="30">
        <f t="shared" ca="1" si="54"/>
        <v>5.1518727916195024</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44.732043636263342</v>
      </c>
      <c r="Q60" t="e">
        <f t="shared" ca="1" si="5"/>
        <v>#N/A</v>
      </c>
      <c r="R60" s="108" t="e">
        <f t="shared" ca="1" si="6"/>
        <v>#N/A</v>
      </c>
      <c r="S60" s="99">
        <f t="shared" ca="1" si="18"/>
        <v>137.26795636373666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0.7555966240423263</v>
      </c>
      <c r="BF60" s="30">
        <f t="shared" ca="1" si="38"/>
        <v>5.9749414019510443</v>
      </c>
      <c r="BG60" s="30">
        <f t="shared" ca="1" si="54"/>
        <v>5.1412286481904328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44.732043636263342</v>
      </c>
      <c r="Q61" t="e">
        <f t="shared" ca="1" si="5"/>
        <v>#N/A</v>
      </c>
      <c r="R61" s="108" t="e">
        <f t="shared" ca="1" si="6"/>
        <v>#N/A</v>
      </c>
      <c r="S61" s="99">
        <f t="shared" ca="1" si="18"/>
        <v>137.26795636373666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0.75976625235281248</v>
      </c>
      <c r="BF61" s="30">
        <f t="shared" ca="1" si="38"/>
        <v>5.9618442324227141</v>
      </c>
      <c r="BG61" s="30">
        <f t="shared" ca="1" si="54"/>
        <v>5.1299589906893122</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44.732043636263342</v>
      </c>
      <c r="Q62" t="e">
        <f t="shared" ca="1" si="5"/>
        <v>#N/A</v>
      </c>
      <c r="R62" s="108" t="e">
        <f t="shared" ca="1" si="6"/>
        <v>#N/A</v>
      </c>
      <c r="S62" s="99">
        <f t="shared" ca="1" si="18"/>
        <v>137.26795636373666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0.76421623414778783</v>
      </c>
      <c r="BF62" s="30">
        <f t="shared" ca="1" si="38"/>
        <v>5.9480241036326582</v>
      </c>
      <c r="BG62" s="30">
        <f t="shared" ca="1" si="54"/>
        <v>5.1180672519629846</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44.732043636263342</v>
      </c>
      <c r="Q63" t="e">
        <f t="shared" ca="1" si="5"/>
        <v>#N/A</v>
      </c>
      <c r="R63" s="108" t="e">
        <f t="shared" ca="1" si="6"/>
        <v>#N/A</v>
      </c>
      <c r="S63" s="99">
        <f t="shared" ca="1" si="18"/>
        <v>137.26795636373666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0.76895426140194945</v>
      </c>
      <c r="BF63" s="30">
        <f t="shared" ca="1" si="38"/>
        <v>5.933485225325982</v>
      </c>
      <c r="BG63" s="30">
        <f t="shared" ca="1" si="54"/>
        <v>5.1055570543502631</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44.732043636263342</v>
      </c>
      <c r="Q64" t="e">
        <f t="shared" ca="1" si="5"/>
        <v>#N/A</v>
      </c>
      <c r="R64" s="108" t="e">
        <f t="shared" ca="1" si="6"/>
        <v>#N/A</v>
      </c>
      <c r="S64" s="99">
        <f t="shared" ca="1" si="18"/>
        <v>137.26795636373666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0.77398864056353056</v>
      </c>
      <c r="BF64" s="30">
        <f t="shared" ca="1" si="38"/>
        <v>5.9182320261858612</v>
      </c>
      <c r="BG64" s="30">
        <f t="shared" ca="1" si="54"/>
        <v>5.0924322085785318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44.732043636263342</v>
      </c>
      <c r="Q65" t="e">
        <f t="shared" ca="1" si="5"/>
        <v>#N/A</v>
      </c>
      <c r="R65" s="108" t="e">
        <f t="shared" ca="1" si="6"/>
        <v>#N/A</v>
      </c>
      <c r="S65" s="99">
        <f t="shared" ca="1" si="18"/>
        <v>137.26795636373666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0.77932833019283443</v>
      </c>
      <c r="BF65" s="30">
        <f t="shared" ca="1" si="38"/>
        <v>5.9022691524845143</v>
      </c>
      <c r="BG65" s="30">
        <f t="shared" ca="1" si="54"/>
        <v>5.0786967126029543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44.732043636263342</v>
      </c>
      <c r="Q66" t="e">
        <f t="shared" ca="1" si="5"/>
        <v>#N/A</v>
      </c>
      <c r="R66" s="108" t="e">
        <f t="shared" ca="1" si="6"/>
        <v>#N/A</v>
      </c>
      <c r="S66" s="99">
        <f t="shared" ca="1" si="18"/>
        <v>137.26795636373666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0.78498298238318176</v>
      </c>
      <c r="BF66" s="30">
        <f t="shared" ca="1" si="38"/>
        <v>5.8856014666679082</v>
      </c>
      <c r="BG66" s="30">
        <f t="shared" ca="1" si="54"/>
        <v>5.0643547503886657</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44.732043636263342</v>
      </c>
      <c r="Q67" t="e">
        <f t="shared" ca="1" si="5"/>
        <v>#N/A</v>
      </c>
      <c r="R67" s="108" t="e">
        <f t="shared" ca="1" si="6"/>
        <v>#N/A</v>
      </c>
      <c r="S67" s="99">
        <f t="shared" ca="1" si="18"/>
        <v>137.26795636373666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0.79096298833985312</v>
      </c>
      <c r="BF67" s="30">
        <f t="shared" ca="1" si="38"/>
        <v>5.868234045874603</v>
      </c>
      <c r="BG67" s="30">
        <f t="shared" ca="1" si="54"/>
        <v>5.0494106906362859</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44.732043636263342</v>
      </c>
      <c r="Q68" t="e">
        <f t="shared" ca="1" si="5"/>
        <v>#N/A</v>
      </c>
      <c r="R68" s="108" t="e">
        <f t="shared" ca="1" si="6"/>
        <v>#N/A</v>
      </c>
      <c r="S68" s="99">
        <f t="shared" ca="1" si="18"/>
        <v>137.26795636373666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0.79727952854063922</v>
      </c>
      <c r="BF68" s="30">
        <f t="shared" ca="1" si="38"/>
        <v>5.8501721803892162</v>
      </c>
      <c r="BG68" s="30">
        <f t="shared" ca="1" si="54"/>
        <v>5.0338690854511858</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44.732043636263342</v>
      </c>
      <c r="Q69" t="e">
        <f t="shared" ca="1" si="5"/>
        <v>#N/A</v>
      </c>
      <c r="R69" s="108" t="e">
        <f t="shared" ca="1" si="6"/>
        <v>#N/A</v>
      </c>
      <c r="S69" s="99">
        <f t="shared" ca="1" si="18"/>
        <v>137.26795636373666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0.80394462795626553</v>
      </c>
      <c r="BF69" s="30">
        <f t="shared" ca="1" si="38"/>
        <v>5.8314213720309445</v>
      </c>
      <c r="BG69" s="30">
        <f t="shared" ca="1" si="54"/>
        <v>5.0177346689568587</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44.732043636263342</v>
      </c>
      <c r="Q70" t="e">
        <f t="shared" ca="1" si="5"/>
        <v>#N/A</v>
      </c>
      <c r="R70" s="108" t="e">
        <f t="shared" ca="1" si="6"/>
        <v>#N/A</v>
      </c>
      <c r="S70" s="99">
        <f t="shared" ca="1" si="18"/>
        <v>137.26795636373666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0.81097121687128004</v>
      </c>
      <c r="BF70" s="30">
        <f t="shared" ca="1" si="38"/>
        <v>5.8119873324776545</v>
      </c>
      <c r="BG70" s="30">
        <f t="shared" ca="1" si="54"/>
        <v>5.0010123558528656</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44.732043636263342</v>
      </c>
      <c r="Q71" t="e">
        <f t="shared" ca="1" si="5"/>
        <v>#N/A</v>
      </c>
      <c r="R71" s="108" t="e">
        <f t="shared" ca="1" si="6"/>
        <v>#N/A</v>
      </c>
      <c r="S71" s="99">
        <f t="shared" ca="1" si="18"/>
        <v>137.26795636373666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0.81837319791724117</v>
      </c>
      <c r="BF71" s="30">
        <f t="shared" ca="1" si="38"/>
        <v>5.7918759815260596</v>
      </c>
      <c r="BG71" s="30">
        <f t="shared" ca="1" si="54"/>
        <v>4.9837072399177726</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44.732043636263342</v>
      </c>
      <c r="Q72" t="e">
        <f t="shared" ca="1" si="5"/>
        <v>#N/A</v>
      </c>
      <c r="R72" s="108" t="e">
        <f t="shared" ca="1" si="6"/>
        <v>#N/A</v>
      </c>
      <c r="S72" s="99">
        <f t="shared" ca="1" si="18"/>
        <v>137.26795636373666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0.8261655200116893</v>
      </c>
      <c r="BF72" s="30">
        <f t="shared" ca="1" si="38"/>
        <v>5.7710934452884795</v>
      </c>
      <c r="BG72" s="30">
        <f t="shared" ca="1" si="54"/>
        <v>4.9658245924575288</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44.732043636263342</v>
      </c>
      <c r="Q73" t="e">
        <f t="shared" ca="1" si="5"/>
        <v>#N/A</v>
      </c>
      <c r="R73" s="108" t="e">
        <f t="shared" ca="1" si="6"/>
        <v>#N/A</v>
      </c>
      <c r="S73" s="99">
        <f t="shared" ca="1" si="18"/>
        <v>137.26795636373666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0.83436425999016872</v>
      </c>
      <c r="BF73" s="30">
        <f t="shared" ca="1" si="38"/>
        <v>5.7496460543267789</v>
      </c>
      <c r="BG73" s="30">
        <f t="shared" ca="1" si="54"/>
        <v>4.9473698606997862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44.732043636263342</v>
      </c>
      <c r="Q74" t="e">
        <f t="shared" ca="1" si="5"/>
        <v>#N/A</v>
      </c>
      <c r="R74" s="108" t="e">
        <f t="shared" ca="1" si="6"/>
        <v>#N/A</v>
      </c>
      <c r="S74" s="99">
        <f t="shared" ca="1" si="18"/>
        <v>137.26795636373666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0.84298671282656135</v>
      </c>
      <c r="BF74" s="30">
        <f t="shared" ca="1" si="38"/>
        <v>5.7275403417240085</v>
      </c>
      <c r="BG74" s="30">
        <f t="shared" ca="1" si="54"/>
        <v>4.9283486661346121</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44.732043636263342</v>
      </c>
      <c r="Q75" t="e">
        <f t="shared" ref="Q75:Q106" ca="1" si="62">IF(AND(P75=MIN($P$43:$P$202),D75&gt;$I$37,D75&lt;$G$37),A75,#N/A)</f>
        <v>#N/A</v>
      </c>
      <c r="R75" s="108" t="e">
        <f t="shared" ref="R75:R106" ca="1" si="63">IF(AND(P75=MIN($P$43:$P$202),D75&gt;$I$37,D75&lt;$G$37),D75,#N/A)</f>
        <v>#N/A</v>
      </c>
      <c r="S75" s="99">
        <f t="shared" ca="1" si="18"/>
        <v>137.26795636373666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0.85205149146164394</v>
      </c>
      <c r="BF75" s="30">
        <f t="shared" ca="1" si="38"/>
        <v>5.7047830410943714</v>
      </c>
      <c r="BG75" s="30">
        <f t="shared" ca="1" si="54"/>
        <v>4.9087668028021341</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44.732043636263342</v>
      </c>
      <c r="Q76" t="e">
        <f t="shared" ca="1" si="62"/>
        <v>#N/A</v>
      </c>
      <c r="R76" s="108" t="e">
        <f t="shared" ca="1" si="63"/>
        <v>#N/A</v>
      </c>
      <c r="S76" s="99">
        <f t="shared" ca="1" si="18"/>
        <v>137.26795636373666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0.8615786374040395</v>
      </c>
      <c r="BF76" s="30">
        <f t="shared" ca="1" si="38"/>
        <v>5.6813810845320942</v>
      </c>
      <c r="BG76" s="30">
        <f t="shared" ca="1" si="54"/>
        <v>4.8886302355276161</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44.732043636263342</v>
      </c>
      <c r="Q77" t="e">
        <f t="shared" ca="1" si="62"/>
        <v>#N/A</v>
      </c>
      <c r="R77" s="108" t="e">
        <f t="shared" ca="1" si="63"/>
        <v>#N/A</v>
      </c>
      <c r="S77" s="99">
        <f t="shared" ca="1" si="18"/>
        <v>137.26795636373666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0.87158974343508011</v>
      </c>
      <c r="BF77" s="30">
        <f t="shared" ca="1" si="38"/>
        <v>5.657341600499846</v>
      </c>
      <c r="BG77" s="30">
        <f t="shared" ca="1" si="54"/>
        <v>4.867945098104518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44.732043636263342</v>
      </c>
      <c r="Q78" t="e">
        <f t="shared" ca="1" si="62"/>
        <v>#N/A</v>
      </c>
      <c r="R78" s="108" t="e">
        <f t="shared" ca="1" si="63"/>
        <v>#N/A</v>
      </c>
      <c r="S78" s="99">
        <f t="shared" ca="1" si="18"/>
        <v>137.26795636373666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0.88210808994376178</v>
      </c>
      <c r="BF78" s="30">
        <f t="shared" ca="1" si="38"/>
        <v>5.6326719116573374</v>
      </c>
      <c r="BG78" s="30">
        <f t="shared" ca="1" si="54"/>
        <v>4.8467176914260808</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44.732043636263342</v>
      </c>
      <c r="Q79" t="e">
        <f t="shared" ca="1" si="62"/>
        <v>#N/A</v>
      </c>
      <c r="R79" s="108" t="e">
        <f t="shared" ca="1" si="63"/>
        <v>#N/A</v>
      </c>
      <c r="S79" s="99">
        <f t="shared" ca="1" si="18"/>
        <v>137.26795636373666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0.89315879664500919</v>
      </c>
      <c r="BF79" s="30">
        <f t="shared" ca="1" si="38"/>
        <v>5.6073795326307714</v>
      </c>
      <c r="BG79" s="30">
        <f t="shared" ca="1" si="54"/>
        <v>4.8249544815660128</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44.732043636263342</v>
      </c>
      <c r="Q80" t="e">
        <f t="shared" ca="1" si="62"/>
        <v>#N/A</v>
      </c>
      <c r="R80" s="108" t="e">
        <f t="shared" ca="1" si="63"/>
        <v>#N/A</v>
      </c>
      <c r="S80" s="99">
        <f t="shared" ca="1" si="18"/>
        <v>137.26795636373666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0.90476899169998248</v>
      </c>
      <c r="BF80" s="30">
        <f t="shared" ca="1" si="38"/>
        <v>5.5814721677238115</v>
      </c>
      <c r="BG80" s="30">
        <f t="shared" ca="1" si="54"/>
        <v>4.8026620978088612</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44.732043636263342</v>
      </c>
      <c r="Q81" t="e">
        <f t="shared" ca="1" si="62"/>
        <v>#N/A</v>
      </c>
      <c r="R81" s="108" t="e">
        <f t="shared" ca="1" si="63"/>
        <v>#N/A</v>
      </c>
      <c r="S81" s="99">
        <f t="shared" ca="1" si="18"/>
        <v>137.26795636373666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0.91696800056857319</v>
      </c>
      <c r="BF81" s="30">
        <f t="shared" ca="1" si="38"/>
        <v>5.5549577085707798</v>
      </c>
      <c r="BG81" s="30">
        <f t="shared" ca="1" si="54"/>
        <v>4.7798473306306715</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44.732043636263342</v>
      </c>
      <c r="Q82" t="e">
        <f t="shared" ca="1" si="62"/>
        <v>#N/A</v>
      </c>
      <c r="R82" s="108" t="e">
        <f t="shared" ca="1" si="63"/>
        <v>#N/A</v>
      </c>
      <c r="S82" s="99">
        <f t="shared" ca="1" si="18"/>
        <v>137.26795636373666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0.92978755729054663</v>
      </c>
      <c r="BF82" s="30">
        <f t="shared" ca="1" si="38"/>
        <v>5.5278442317327858</v>
      </c>
      <c r="BG82" s="30">
        <f t="shared" ca="1" si="54"/>
        <v>4.7565171296305362</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44.732043636263342</v>
      </c>
      <c r="Q83" t="e">
        <f t="shared" ca="1" si="62"/>
        <v>#N/A</v>
      </c>
      <c r="R83" s="108" t="e">
        <f t="shared" ca="1" si="63"/>
        <v>#N/A</v>
      </c>
      <c r="S83" s="99">
        <f t="shared" ca="1" si="18"/>
        <v>137.26795636373666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0.94326204132396907</v>
      </c>
      <c r="BF83" s="30">
        <f t="shared" ca="1" si="38"/>
        <v>5.5001399962375261</v>
      </c>
      <c r="BG83" s="30">
        <f t="shared" ca="1" si="54"/>
        <v>4.732678601413685</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44.732043636263342</v>
      </c>
      <c r="Q84" t="e">
        <f t="shared" ca="1" si="62"/>
        <v>#N/A</v>
      </c>
      <c r="R84" s="108" t="e">
        <f t="shared" ca="1" si="63"/>
        <v>#N/A</v>
      </c>
      <c r="S84" s="99">
        <f t="shared" ca="1" si="18"/>
        <v>137.26795636373666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0.95742874358107666</v>
      </c>
      <c r="BF84" s="30">
        <f t="shared" ca="1" si="38"/>
        <v>5.4718534410635131</v>
      </c>
      <c r="BG84" s="30">
        <f t="shared" ca="1" si="54"/>
        <v>4.7083390074267433</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44.732043636263342</v>
      </c>
      <c r="Q85" t="e">
        <f t="shared" ca="1" si="62"/>
        <v>#N/A</v>
      </c>
      <c r="R85" s="108" t="e">
        <f t="shared" ca="1" si="63"/>
        <v>#N/A</v>
      </c>
      <c r="S85" s="99">
        <f t="shared" ca="1" si="18"/>
        <v>137.26795636373666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0.9723281659091233</v>
      </c>
      <c r="BF85" s="30">
        <f t="shared" ca="1" si="38"/>
        <v>5.4429931825694666</v>
      </c>
      <c r="BG85" s="30">
        <f t="shared" ca="1" si="54"/>
        <v>4.6835057617458205</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44.732043636263342</v>
      </c>
      <c r="Q86" t="e">
        <f t="shared" ca="1" si="62"/>
        <v>#N/A</v>
      </c>
      <c r="R86" s="108" t="e">
        <f t="shared" ca="1" si="63"/>
        <v>#N/A</v>
      </c>
      <c r="S86" s="99">
        <f t="shared" ca="1" si="18"/>
        <v>137.26795636373666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0.98800435898737204</v>
      </c>
      <c r="BF86" s="30">
        <f t="shared" ca="1" si="38"/>
        <v>5.4135680118697032</v>
      </c>
      <c r="BG86" s="30">
        <f t="shared" ca="1" si="54"/>
        <v>4.6581864288181167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44.732043636263342</v>
      </c>
      <c r="Q87" t="e">
        <f t="shared" ca="1" si="62"/>
        <v>#N/A</v>
      </c>
      <c r="R87" s="108" t="e">
        <f t="shared" ca="1" si="63"/>
        <v>#N/A</v>
      </c>
      <c r="S87" s="99">
        <f t="shared" ca="1" si="18"/>
        <v>137.26795636373666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1.0045053044765679</v>
      </c>
      <c r="BF87" s="30">
        <f t="shared" ca="1" si="38"/>
        <v>5.3835868921562637</v>
      </c>
      <c r="BG87" s="30">
        <f t="shared" ca="1" si="54"/>
        <v>4.6323887211577155</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44.732043636263342</v>
      </c>
      <c r="Q88" t="e">
        <f t="shared" ca="1" si="62"/>
        <v>#N/A</v>
      </c>
      <c r="R88" s="108" t="e">
        <f t="shared" ca="1" si="63"/>
        <v>#N/A</v>
      </c>
      <c r="S88" s="99">
        <f t="shared" ca="1" si="18"/>
        <v>137.26795636373666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1.0218833482953977</v>
      </c>
      <c r="BF88" s="30">
        <f t="shared" ca="1" si="38"/>
        <v>5.3530589559686481</v>
      </c>
      <c r="BG88" s="30">
        <f t="shared" ca="1" si="54"/>
        <v>4.6061204969962786</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44.732043636263342</v>
      </c>
      <c r="Q89" t="e">
        <f t="shared" ca="1" si="62"/>
        <v>#N/A</v>
      </c>
      <c r="R89" s="108" t="e">
        <f t="shared" ca="1" si="63"/>
        <v>#N/A</v>
      </c>
      <c r="S89" s="99">
        <f t="shared" ca="1" si="18"/>
        <v>137.26795636373666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1.040195693148912</v>
      </c>
      <c r="BF89" s="30">
        <f t="shared" ca="1" si="38"/>
        <v>5.3219935024119494</v>
      </c>
      <c r="BG89" s="30">
        <f t="shared" ca="1" si="54"/>
        <v>4.5793897578893521</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44.732043636263342</v>
      </c>
      <c r="Q90" t="e">
        <f t="shared" ca="1" si="62"/>
        <v>#N/A</v>
      </c>
      <c r="R90" s="108" t="e">
        <f t="shared" ca="1" si="63"/>
        <v>#N/A</v>
      </c>
      <c r="S90" s="99">
        <f t="shared" ca="1" si="18"/>
        <v>137.26795636373666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1.0595049599460515</v>
      </c>
      <c r="BF90" s="30">
        <f t="shared" ca="1" si="38"/>
        <v>5.2903999943242574</v>
      </c>
      <c r="BG90" s="30">
        <f t="shared" ca="1" si="54"/>
        <v>4.5522046462790122</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44.732043636263342</v>
      </c>
      <c r="Q91" t="e">
        <f t="shared" ca="1" si="62"/>
        <v>#N/A</v>
      </c>
      <c r="R91" s="108" t="e">
        <f t="shared" ca="1" si="63"/>
        <v>#N/A</v>
      </c>
      <c r="S91" s="99">
        <f t="shared" ca="1" si="18"/>
        <v>137.26795636373666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1.0798798295795882</v>
      </c>
      <c r="BF91" s="30">
        <f t="shared" ca="1" si="38"/>
        <v>5.2582880553941909</v>
      </c>
      <c r="BG91" s="30">
        <f t="shared" ca="1" si="54"/>
        <v>4.5245734430136064</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44.732043636263342</v>
      </c>
      <c r="Q92" t="e">
        <f t="shared" ca="1" si="62"/>
        <v>#N/A</v>
      </c>
      <c r="R92" s="108" t="e">
        <f t="shared" ca="1" si="63"/>
        <v>#N/A</v>
      </c>
      <c r="S92" s="99">
        <f t="shared" ca="1" si="18"/>
        <v>137.26795636373666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1.1013957787809754</v>
      </c>
      <c r="BF92" s="30">
        <f t="shared" ca="1" si="38"/>
        <v>5.2256674672294228</v>
      </c>
      <c r="BG92" s="30">
        <f t="shared" ca="1" si="54"/>
        <v>4.496504564825317</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44.732043636263342</v>
      </c>
      <c r="Q93" t="e">
        <f t="shared" ca="1" si="62"/>
        <v>#N/A</v>
      </c>
      <c r="R93" s="108" t="e">
        <f t="shared" ca="1" si="63"/>
        <v>#N/A</v>
      </c>
      <c r="S93" s="99">
        <f t="shared" ca="1" si="18"/>
        <v>137.26795636373666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1.1241359265055881</v>
      </c>
      <c r="BF93" s="30">
        <f t="shared" ca="1" si="38"/>
        <v>5.1925481663771107</v>
      </c>
      <c r="BG93" s="30">
        <f t="shared" ca="1" si="54"/>
        <v>4.4680065617663507</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44.732043636263342</v>
      </c>
      <c r="Q94" t="e">
        <f t="shared" ca="1" si="62"/>
        <v>#N/A</v>
      </c>
      <c r="R94" s="108" t="e">
        <f t="shared" ca="1" si="63"/>
        <v>#N/A</v>
      </c>
      <c r="S94" s="99">
        <f t="shared" ca="1" si="18"/>
        <v>137.26795636373666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1.1481920106797672</v>
      </c>
      <c r="BF94" s="30">
        <f t="shared" ca="1" si="38"/>
        <v>5.1589402412971266</v>
      </c>
      <c r="BG94" s="30">
        <f t="shared" ca="1" si="54"/>
        <v>4.4390881146045045</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44.732043636263342</v>
      </c>
      <c r="Q95" t="e">
        <f t="shared" ca="1" si="62"/>
        <v>#N/A</v>
      </c>
      <c r="R95" s="108" t="e">
        <f t="shared" ca="1" si="63"/>
        <v>#N/A</v>
      </c>
      <c r="S95" s="99">
        <f t="shared" ca="1" si="18"/>
        <v>137.26795636373666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1.1736655193165633</v>
      </c>
      <c r="BF95" s="30">
        <f t="shared" ca="1" si="38"/>
        <v>5.1248539292890181</v>
      </c>
      <c r="BG95" s="30">
        <f t="shared" ca="1" si="54"/>
        <v>4.4097580321789227</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44.732043636263342</v>
      </c>
      <c r="Q96" t="e">
        <f t="shared" ca="1" si="62"/>
        <v>#N/A</v>
      </c>
      <c r="R96" s="108" t="e">
        <f t="shared" ca="1" si="63"/>
        <v>#N/A</v>
      </c>
      <c r="S96" s="99">
        <f t="shared" ca="1" si="18"/>
        <v>137.26795636373666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1.2006690051981812</v>
      </c>
      <c r="BF96" s="30">
        <f t="shared" ca="1" si="38"/>
        <v>5.0902996133736256</v>
      </c>
      <c r="BG96" s="30">
        <f t="shared" ca="1" si="54"/>
        <v>4.3800252487168407</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44.732043636263342</v>
      </c>
      <c r="Q97" t="e">
        <f t="shared" ca="1" si="62"/>
        <v>#N/A</v>
      </c>
      <c r="R97" s="108" t="e">
        <f t="shared" ca="1" si="63"/>
        <v>#N/A</v>
      </c>
      <c r="S97" s="99">
        <f t="shared" ca="1" si="18"/>
        <v>137.26795636373666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1.2293276198119802</v>
      </c>
      <c r="BF97" s="30">
        <f t="shared" ca="1" si="38"/>
        <v>5.055287819130311</v>
      </c>
      <c r="BG97" s="30">
        <f t="shared" ca="1" si="54"/>
        <v>4.3498988211121281</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44.732043636263342</v>
      </c>
      <c r="Q98" t="e">
        <f t="shared" ca="1" si="62"/>
        <v>#N/A</v>
      </c>
      <c r="R98" s="108" t="e">
        <f t="shared" ca="1" si="63"/>
        <v>#N/A</v>
      </c>
      <c r="S98" s="99">
        <f t="shared" ca="1" si="18"/>
        <v>137.26795636373666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1.2597809103842772</v>
      </c>
      <c r="BF98" s="30">
        <f t="shared" ca="1" si="38"/>
        <v>5.0198292114907677</v>
      </c>
      <c r="BG98" s="30">
        <f t="shared" ca="1" si="54"/>
        <v>4.3193879261664749</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44.732043636263342</v>
      </c>
      <c r="Q99" t="e">
        <f t="shared" ca="1" si="62"/>
        <v>#N/A</v>
      </c>
      <c r="R99" s="108" t="e">
        <f t="shared" ca="1" si="63"/>
        <v>#N/A</v>
      </c>
      <c r="S99" s="99">
        <f t="shared" ca="1" si="18"/>
        <v>137.26795636373666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1.2921849341728833</v>
      </c>
      <c r="BF99" s="30">
        <f t="shared" ca="1" si="38"/>
        <v>4.9839345914903772</v>
      </c>
      <c r="BG99" s="30">
        <f t="shared" ca="1" si="54"/>
        <v>4.2885018577940457</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44.732043636263342</v>
      </c>
      <c r="Q100" t="e">
        <f t="shared" ca="1" si="62"/>
        <v>#N/A</v>
      </c>
      <c r="R100" s="108" t="e">
        <f t="shared" ca="1" si="63"/>
        <v>#N/A</v>
      </c>
      <c r="S100" s="99">
        <f t="shared" ca="1" si="18"/>
        <v>137.26795636373666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1.3267147573095888</v>
      </c>
      <c r="BF100" s="30">
        <f t="shared" ca="1" si="38"/>
        <v>4.9476148929781125</v>
      </c>
      <c r="BG100" s="30">
        <f t="shared" ca="1" si="54"/>
        <v>4.2572500241904692</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44.732043636263342</v>
      </c>
      <c r="Q101" t="e">
        <f t="shared" ca="1" si="62"/>
        <v>#N/A</v>
      </c>
      <c r="R101" s="108" t="e">
        <f t="shared" ca="1" si="63"/>
        <v>#N/A</v>
      </c>
      <c r="S101" s="99">
        <f t="shared" ca="1" si="18"/>
        <v>137.26795636373666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1.3635674223069945</v>
      </c>
      <c r="BF101" s="30">
        <f t="shared" ca="1" si="38"/>
        <v>4.9108811792859761</v>
      </c>
      <c r="BG101" s="30">
        <f t="shared" ca="1" si="54"/>
        <v>4.2256419449670028</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174.17410749324992</v>
      </c>
      <c r="I102" s="99">
        <f t="shared" si="10"/>
        <v>9.21875</v>
      </c>
      <c r="J102" s="22">
        <f t="shared" ca="1" si="11"/>
        <v>174.17410749324992</v>
      </c>
      <c r="K102" s="21">
        <f t="shared" ca="1" si="12"/>
        <v>181</v>
      </c>
      <c r="L102" s="4">
        <f t="shared" ca="1" si="60"/>
        <v>181</v>
      </c>
      <c r="M102" s="21">
        <f t="shared" ca="1" si="14"/>
        <v>181</v>
      </c>
      <c r="N102" s="22" t="e">
        <f t="shared" ca="1" si="15"/>
        <v>#N/A</v>
      </c>
      <c r="O102" s="21" t="e">
        <f t="shared" ca="1" si="16"/>
        <v>#N/A</v>
      </c>
      <c r="P102" s="99">
        <f t="shared" ca="1" si="17"/>
        <v>44.732043636263342</v>
      </c>
      <c r="Q102" t="e">
        <f t="shared" ca="1" si="62"/>
        <v>#N/A</v>
      </c>
      <c r="R102" s="108" t="e">
        <f t="shared" ca="1" si="63"/>
        <v>#N/A</v>
      </c>
      <c r="S102" s="99">
        <f t="shared" ca="1" si="18"/>
        <v>137.26795636373666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0.93575735786244252</v>
      </c>
      <c r="AU102" s="91">
        <f t="shared" ca="1" si="32"/>
        <v>-9.1711345933699118</v>
      </c>
      <c r="AV102" s="99" t="e">
        <f t="shared" ca="1" si="33"/>
        <v>#N/A</v>
      </c>
      <c r="AW102" s="91" t="e">
        <f t="shared" ca="1" si="34"/>
        <v>#N/A</v>
      </c>
      <c r="AX102" s="99" t="e">
        <f t="shared" ca="1" si="35"/>
        <v>#N/A</v>
      </c>
      <c r="AY102" s="91" t="e">
        <f t="shared" ca="1" si="36"/>
        <v>#N/A</v>
      </c>
      <c r="BD102" s="174">
        <v>59</v>
      </c>
      <c r="BE102" s="30">
        <f t="shared" ca="1" si="37"/>
        <v>1.4029654900513546</v>
      </c>
      <c r="BF102" s="30">
        <f t="shared" ca="1" si="38"/>
        <v>4.873744639859007</v>
      </c>
      <c r="BG102" s="30">
        <f t="shared" ca="1" si="54"/>
        <v>4.1936872482507734</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168.02945514101484</v>
      </c>
      <c r="I103" s="99">
        <f t="shared" si="10"/>
        <v>9.375</v>
      </c>
      <c r="J103" s="22">
        <f t="shared" ca="1" si="11"/>
        <v>168.02945514101484</v>
      </c>
      <c r="K103" s="21">
        <f t="shared" ca="1" si="12"/>
        <v>181</v>
      </c>
      <c r="L103" s="4">
        <f t="shared" ca="1" si="60"/>
        <v>181</v>
      </c>
      <c r="M103" s="21">
        <f t="shared" ca="1" si="14"/>
        <v>181</v>
      </c>
      <c r="N103" s="22" t="e">
        <f t="shared" ca="1" si="15"/>
        <v>#N/A</v>
      </c>
      <c r="O103" s="21" t="e">
        <f t="shared" ca="1" si="16"/>
        <v>#N/A</v>
      </c>
      <c r="P103" s="99">
        <f t="shared" ca="1" si="17"/>
        <v>44.732043636263342</v>
      </c>
      <c r="Q103" t="e">
        <f t="shared" ca="1" si="62"/>
        <v>#N/A</v>
      </c>
      <c r="R103" s="108" t="e">
        <f t="shared" ca="1" si="63"/>
        <v>#N/A</v>
      </c>
      <c r="S103" s="99">
        <f t="shared" ca="1" si="18"/>
        <v>137.26795636373666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1.9444575773962514</v>
      </c>
      <c r="AU103" s="91">
        <f t="shared" ca="1" si="32"/>
        <v>-9.1711345933699118</v>
      </c>
      <c r="AV103" s="99" t="e">
        <f t="shared" ca="1" si="33"/>
        <v>#N/A</v>
      </c>
      <c r="AW103" s="91" t="e">
        <f t="shared" ca="1" si="34"/>
        <v>#N/A</v>
      </c>
      <c r="AX103" s="99" t="e">
        <f t="shared" ca="1" si="35"/>
        <v>#N/A</v>
      </c>
      <c r="AY103" s="91" t="e">
        <f t="shared" ca="1" si="36"/>
        <v>#N/A</v>
      </c>
      <c r="BD103" s="174">
        <v>60</v>
      </c>
      <c r="BE103" s="30">
        <f t="shared" ca="1" si="37"/>
        <v>1.4451612903225803</v>
      </c>
      <c r="BF103" s="30">
        <f t="shared" ca="1" si="38"/>
        <v>4.8362165868468621</v>
      </c>
      <c r="BG103" s="30">
        <f t="shared" ca="1" si="54"/>
        <v>4.1613956677519512</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164.19987509605531</v>
      </c>
      <c r="I104" s="99">
        <f t="shared" si="10"/>
        <v>9.53125</v>
      </c>
      <c r="J104" s="22">
        <f t="shared" ca="1" si="11"/>
        <v>164.19987509605531</v>
      </c>
      <c r="K104" s="21">
        <f t="shared" ca="1" si="12"/>
        <v>181</v>
      </c>
      <c r="L104" s="4">
        <f t="shared" ca="1" si="60"/>
        <v>181</v>
      </c>
      <c r="M104" s="21">
        <f t="shared" ca="1" si="14"/>
        <v>181</v>
      </c>
      <c r="N104" s="22" t="e">
        <f t="shared" ca="1" si="15"/>
        <v>#N/A</v>
      </c>
      <c r="O104" s="21" t="e">
        <f t="shared" ca="1" si="16"/>
        <v>#N/A</v>
      </c>
      <c r="P104" s="99">
        <f t="shared" ca="1" si="17"/>
        <v>44.732043636263342</v>
      </c>
      <c r="Q104" t="e">
        <f t="shared" ca="1" si="62"/>
        <v>#N/A</v>
      </c>
      <c r="R104" s="108" t="e">
        <f t="shared" ca="1" si="63"/>
        <v>#N/A</v>
      </c>
      <c r="S104" s="99">
        <f t="shared" ca="1" si="18"/>
        <v>137.26795636373666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2.5951910975482559</v>
      </c>
      <c r="AU104" s="91">
        <f t="shared" ca="1" si="32"/>
        <v>-9.17113459336991</v>
      </c>
      <c r="AV104" s="99" t="e">
        <f t="shared" ca="1" si="33"/>
        <v>#N/A</v>
      </c>
      <c r="AW104" s="91" t="e">
        <f t="shared" ca="1" si="34"/>
        <v>#N/A</v>
      </c>
      <c r="AX104" s="99" t="e">
        <f t="shared" ca="1" si="35"/>
        <v>#N/A</v>
      </c>
      <c r="AY104" s="91" t="e">
        <f t="shared" ca="1" si="36"/>
        <v>#N/A</v>
      </c>
      <c r="BD104" s="174">
        <v>61</v>
      </c>
      <c r="BE104" s="30">
        <f t="shared" ca="1" si="37"/>
        <v>1.4904420518597363</v>
      </c>
      <c r="BF104" s="30">
        <f t="shared" ca="1" si="38"/>
        <v>4.7983084516580332</v>
      </c>
      <c r="BG104" s="30">
        <f t="shared" ca="1" si="54"/>
        <v>4.1287770397987726</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161.20862552191258</v>
      </c>
      <c r="I105" s="99">
        <f t="shared" si="10"/>
        <v>9.6875</v>
      </c>
      <c r="J105" s="22">
        <f t="shared" ca="1" si="11"/>
        <v>161.20862552191258</v>
      </c>
      <c r="K105" s="21">
        <f t="shared" ca="1" si="12"/>
        <v>181</v>
      </c>
      <c r="L105" s="4">
        <f t="shared" ca="1" si="60"/>
        <v>181</v>
      </c>
      <c r="M105" s="21">
        <f t="shared" ca="1" si="14"/>
        <v>181</v>
      </c>
      <c r="N105" s="22" t="e">
        <f t="shared" ca="1" si="15"/>
        <v>#N/A</v>
      </c>
      <c r="O105" s="21" t="e">
        <f t="shared" ca="1" si="16"/>
        <v>#N/A</v>
      </c>
      <c r="P105" s="99">
        <f t="shared" ca="1" si="17"/>
        <v>44.732043636263342</v>
      </c>
      <c r="Q105" t="e">
        <f t="shared" ca="1" si="62"/>
        <v>#N/A</v>
      </c>
      <c r="R105" s="108" t="e">
        <f t="shared" ca="1" si="63"/>
        <v>#N/A</v>
      </c>
      <c r="S105" s="99">
        <f t="shared" ca="1" si="18"/>
        <v>137.26795636373666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3.1205683008538205</v>
      </c>
      <c r="AU105" s="91">
        <f t="shared" ca="1" si="32"/>
        <v>-9.1711345933699118</v>
      </c>
      <c r="AV105" s="99" t="e">
        <f t="shared" ca="1" si="33"/>
        <v>#N/A</v>
      </c>
      <c r="AW105" s="91" t="e">
        <f t="shared" ca="1" si="34"/>
        <v>#N/A</v>
      </c>
      <c r="AX105" s="99" t="e">
        <f t="shared" ca="1" si="35"/>
        <v>#N/A</v>
      </c>
      <c r="AY105" s="91" t="e">
        <f t="shared" ca="1" si="36"/>
        <v>#N/A</v>
      </c>
      <c r="BD105" s="174">
        <v>62</v>
      </c>
      <c r="BE105" s="30">
        <f t="shared" ca="1" si="37"/>
        <v>1.539136131853067</v>
      </c>
      <c r="BF105" s="30">
        <f t="shared" ca="1" si="38"/>
        <v>4.760031781477724</v>
      </c>
      <c r="BG105" s="30">
        <f t="shared" ca="1" si="54"/>
        <v>4.0958413003412968</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158.69678067730985</v>
      </c>
      <c r="I106" s="99">
        <f t="shared" si="10"/>
        <v>9.84375</v>
      </c>
      <c r="J106" s="22">
        <f t="shared" ca="1" si="11"/>
        <v>158.69678067730985</v>
      </c>
      <c r="K106" s="21">
        <f t="shared" ca="1" si="12"/>
        <v>181</v>
      </c>
      <c r="L106" s="4">
        <f t="shared" ref="L106:L137" ca="1" si="72">IF(G106&gt;$F$37,#N/A,G106)</f>
        <v>181</v>
      </c>
      <c r="M106" s="21">
        <f t="shared" ca="1" si="14"/>
        <v>181</v>
      </c>
      <c r="N106" s="22" t="e">
        <f t="shared" ca="1" si="15"/>
        <v>#N/A</v>
      </c>
      <c r="O106" s="21" t="e">
        <f t="shared" ca="1" si="16"/>
        <v>#N/A</v>
      </c>
      <c r="P106" s="99">
        <f t="shared" ca="1" si="17"/>
        <v>44.732043636263342</v>
      </c>
      <c r="Q106" t="e">
        <f t="shared" ca="1" si="62"/>
        <v>#N/A</v>
      </c>
      <c r="R106" s="108" t="e">
        <f t="shared" ca="1" si="63"/>
        <v>#N/A</v>
      </c>
      <c r="S106" s="99">
        <f t="shared" ca="1" si="18"/>
        <v>137.26795636373666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3.5762696113120067</v>
      </c>
      <c r="AU106" s="91">
        <f t="shared" ca="1" si="32"/>
        <v>-9.17113459336991</v>
      </c>
      <c r="AV106" s="99" t="e">
        <f t="shared" ca="1" si="33"/>
        <v>#N/A</v>
      </c>
      <c r="AW106" s="91" t="e">
        <f t="shared" ca="1" si="34"/>
        <v>#N/A</v>
      </c>
      <c r="AX106" s="99" t="e">
        <f t="shared" ca="1" si="35"/>
        <v>#N/A</v>
      </c>
      <c r="AY106" s="91" t="e">
        <f t="shared" ca="1" si="36"/>
        <v>#N/A</v>
      </c>
      <c r="BD106" s="174">
        <v>63</v>
      </c>
      <c r="BE106" s="30">
        <f t="shared" ca="1" si="37"/>
        <v>1.5916206298938702</v>
      </c>
      <c r="BF106" s="30">
        <f t="shared" ca="1" si="38"/>
        <v>4.7213982357504625</v>
      </c>
      <c r="BG106" s="30">
        <f t="shared" ca="1" si="54"/>
        <v>4.0625984819248169</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156.50767200157739</v>
      </c>
      <c r="I107" s="99">
        <f t="shared" ref="I107:I170" si="74">A107</f>
        <v>10</v>
      </c>
      <c r="J107" s="22">
        <f t="shared" ref="J107:J170" ca="1" si="75">IF(H107&lt;$I$37,IF(F107&lt;$I$37,#N/A,$I$37),IF(H107&gt;$G$37,#N/A,H107))</f>
        <v>156.50767200157739</v>
      </c>
      <c r="K107" s="21">
        <f t="shared" ca="1" si="12"/>
        <v>181</v>
      </c>
      <c r="L107" s="4">
        <f t="shared" ca="1" si="72"/>
        <v>181</v>
      </c>
      <c r="M107" s="21">
        <f t="shared" ca="1" si="14"/>
        <v>181</v>
      </c>
      <c r="N107" s="22" t="e">
        <f t="shared" ca="1" si="15"/>
        <v>#N/A</v>
      </c>
      <c r="O107" s="21" t="e">
        <f t="shared" ca="1" si="16"/>
        <v>#N/A</v>
      </c>
      <c r="P107" s="99">
        <f t="shared" ref="P107:P170" ca="1" si="76">ABS(D107-$H$37)</f>
        <v>44.732043636263342</v>
      </c>
      <c r="Q107" t="e">
        <f t="shared" ref="Q107:Q138" ca="1" si="77">IF(AND(P107=MIN($P$43:$P$202),D107&gt;$I$37,D107&lt;$G$37),A107,#N/A)</f>
        <v>#N/A</v>
      </c>
      <c r="R107" s="108" t="e">
        <f t="shared" ref="R107:R138" ca="1" si="78">IF(AND(P107=MIN($P$43:$P$202),D107&gt;$I$37,D107&lt;$G$37),D107,#N/A)</f>
        <v>#N/A</v>
      </c>
      <c r="S107" s="99">
        <f t="shared" ref="S107:S170" ca="1" si="79">ABS(D107-$D$37)</f>
        <v>137.26795636373666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3.9862626945917268</v>
      </c>
      <c r="AU107" s="91">
        <f t="shared" ca="1" si="32"/>
        <v>-9.1711345933699118</v>
      </c>
      <c r="AV107" s="99" t="e">
        <f t="shared" ca="1" si="33"/>
        <v>#N/A</v>
      </c>
      <c r="AW107" s="91" t="e">
        <f t="shared" ca="1" si="34"/>
        <v>#N/A</v>
      </c>
      <c r="AX107" s="99" t="e">
        <f t="shared" ca="1" si="35"/>
        <v>#N/A</v>
      </c>
      <c r="AY107" s="91" t="e">
        <f t="shared" ca="1" si="36"/>
        <v>#N/A</v>
      </c>
      <c r="BD107" s="174">
        <v>64</v>
      </c>
      <c r="BE107" s="30">
        <f t="shared" ca="1" si="37"/>
        <v>1.6483307591157692</v>
      </c>
      <c r="BF107" s="30">
        <f t="shared" ca="1" si="38"/>
        <v>4.6824195826285333</v>
      </c>
      <c r="BG107" s="30">
        <f t="shared" ca="1" si="54"/>
        <v>4.029058710633854</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154.5557857571105</v>
      </c>
      <c r="I108" s="99">
        <f t="shared" si="74"/>
        <v>10.15625</v>
      </c>
      <c r="J108" s="22">
        <f t="shared" ca="1" si="75"/>
        <v>154.5557857571105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44.732043636263342</v>
      </c>
      <c r="Q108" t="e">
        <f t="shared" ca="1" si="77"/>
        <v>#N/A</v>
      </c>
      <c r="R108" s="108" t="e">
        <f t="shared" ca="1" si="78"/>
        <v>#N/A</v>
      </c>
      <c r="S108" s="99">
        <f t="shared" ca="1" si="79"/>
        <v>137.26795636373666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4.3634509660122998</v>
      </c>
      <c r="AU108" s="91">
        <f t="shared" ref="AU108:AU171" ca="1" si="95">IF(OR(J108=181,J108=-1),#N/A,I108*COS(RADIANS(J108)))</f>
        <v>-9.1711345933699135</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1.7097714665359989</v>
      </c>
      <c r="BF108" s="30">
        <f t="shared" ref="BF108:BF171" ca="1" si="101">$D$17/(3*$C$9^2/(3*$C$9+$C$14*COS(RADIANS(BD108))))</f>
        <v>4.6431076953872683</v>
      </c>
      <c r="BG108" s="30">
        <f t="shared" ca="1" si="54"/>
        <v>3.9952322030076499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152.7881908221357</v>
      </c>
      <c r="I109" s="99">
        <f t="shared" si="74"/>
        <v>10.3125</v>
      </c>
      <c r="J109" s="22">
        <f t="shared" ca="1" si="75"/>
        <v>152.7881908221357</v>
      </c>
      <c r="K109" s="21">
        <f t="shared" ca="1" si="82"/>
        <v>181</v>
      </c>
      <c r="L109" s="4">
        <f t="shared" ca="1" si="72"/>
        <v>181</v>
      </c>
      <c r="M109" s="21">
        <f t="shared" ca="1" si="83"/>
        <v>181</v>
      </c>
      <c r="N109" s="22" t="e">
        <f t="shared" ca="1" si="84"/>
        <v>#N/A</v>
      </c>
      <c r="O109" s="21" t="e">
        <f t="shared" ca="1" si="85"/>
        <v>#N/A</v>
      </c>
      <c r="P109" s="99">
        <f t="shared" ca="1" si="76"/>
        <v>44.732043636263342</v>
      </c>
      <c r="Q109" t="e">
        <f t="shared" ca="1" si="77"/>
        <v>#N/A</v>
      </c>
      <c r="R109" s="108" t="e">
        <f t="shared" ca="1" si="78"/>
        <v>#N/A</v>
      </c>
      <c r="S109" s="99">
        <f t="shared" ca="1" si="79"/>
        <v>137.26795636373666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4.7157127266505245</v>
      </c>
      <c r="AU109" s="91">
        <f t="shared" ca="1" si="95"/>
        <v>-9.17113459336991</v>
      </c>
      <c r="AV109" s="99" t="e">
        <f t="shared" ca="1" si="96"/>
        <v>#N/A</v>
      </c>
      <c r="AW109" s="91" t="e">
        <f t="shared" ca="1" si="97"/>
        <v>#N/A</v>
      </c>
      <c r="AX109" s="99" t="e">
        <f t="shared" ca="1" si="98"/>
        <v>#N/A</v>
      </c>
      <c r="AY109" s="91" t="e">
        <f t="shared" ca="1" si="99"/>
        <v>#N/A</v>
      </c>
      <c r="BD109" s="174">
        <v>66</v>
      </c>
      <c r="BE109" s="30">
        <f t="shared" ca="1" si="100"/>
        <v>1.7765319586084818</v>
      </c>
      <c r="BF109" s="30">
        <f t="shared" ca="1" si="101"/>
        <v>4.6034745488083457</v>
      </c>
      <c r="BG109" s="30">
        <f t="shared" ca="1" si="54"/>
        <v>3.9611292629281118</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151.16933025982385</v>
      </c>
      <c r="I110" s="99">
        <f t="shared" si="74"/>
        <v>10.46875</v>
      </c>
      <c r="J110" s="22">
        <f t="shared" ca="1" si="75"/>
        <v>151.16933025982385</v>
      </c>
      <c r="K110" s="21">
        <f t="shared" ca="1" si="82"/>
        <v>181</v>
      </c>
      <c r="L110" s="4">
        <f t="shared" ca="1" si="72"/>
        <v>181</v>
      </c>
      <c r="M110" s="21">
        <f t="shared" ca="1" si="83"/>
        <v>181</v>
      </c>
      <c r="N110" s="22" t="e">
        <f t="shared" ca="1" si="84"/>
        <v>#N/A</v>
      </c>
      <c r="O110" s="21" t="e">
        <f t="shared" ca="1" si="85"/>
        <v>#N/A</v>
      </c>
      <c r="P110" s="99">
        <f t="shared" ca="1" si="76"/>
        <v>44.732043636263342</v>
      </c>
      <c r="Q110" t="e">
        <f t="shared" ca="1" si="77"/>
        <v>#N/A</v>
      </c>
      <c r="R110" s="108" t="e">
        <f t="shared" ca="1" si="78"/>
        <v>#N/A</v>
      </c>
      <c r="S110" s="99">
        <f t="shared" ca="1" si="79"/>
        <v>137.26795636373666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5.0482686965724888</v>
      </c>
      <c r="AU110" s="91">
        <f t="shared" ca="1" si="95"/>
        <v>-9.1711345933699118</v>
      </c>
      <c r="AV110" s="99" t="e">
        <f t="shared" ca="1" si="96"/>
        <v>#N/A</v>
      </c>
      <c r="AW110" s="91" t="e">
        <f t="shared" ca="1" si="97"/>
        <v>#N/A</v>
      </c>
      <c r="AX110" s="99" t="e">
        <f t="shared" ca="1" si="98"/>
        <v>#N/A</v>
      </c>
      <c r="AY110" s="91" t="e">
        <f t="shared" ca="1" si="99"/>
        <v>#N/A</v>
      </c>
      <c r="BD110" s="174">
        <v>67</v>
      </c>
      <c r="BE110" s="30">
        <f t="shared" ca="1" si="100"/>
        <v>1.8493040161788046</v>
      </c>
      <c r="BF110" s="30">
        <f t="shared" ca="1" si="101"/>
        <v>4.5635322155321481</v>
      </c>
      <c r="BG110" s="30">
        <f t="shared" ca="1" si="54"/>
        <v>3.9267602784811504</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149.67389724188888</v>
      </c>
      <c r="I111" s="99">
        <f t="shared" si="74"/>
        <v>10.625</v>
      </c>
      <c r="J111" s="22">
        <f t="shared" ca="1" si="75"/>
        <v>149.67389724188888</v>
      </c>
      <c r="K111" s="21">
        <f t="shared" ca="1" si="82"/>
        <v>181</v>
      </c>
      <c r="L111" s="4">
        <f t="shared" ca="1" si="72"/>
        <v>181</v>
      </c>
      <c r="M111" s="21">
        <f t="shared" ca="1" si="83"/>
        <v>181</v>
      </c>
      <c r="N111" s="22" t="e">
        <f t="shared" ca="1" si="84"/>
        <v>#N/A</v>
      </c>
      <c r="O111" s="21" t="e">
        <f t="shared" ca="1" si="85"/>
        <v>#N/A</v>
      </c>
      <c r="P111" s="99">
        <f t="shared" ca="1" si="76"/>
        <v>44.732043636263342</v>
      </c>
      <c r="Q111" t="e">
        <f t="shared" ca="1" si="77"/>
        <v>#N/A</v>
      </c>
      <c r="R111" s="108" t="e">
        <f t="shared" ca="1" si="78"/>
        <v>#N/A</v>
      </c>
      <c r="S111" s="99">
        <f t="shared" ca="1" si="79"/>
        <v>137.26795636373666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5.3647847366221244</v>
      </c>
      <c r="AU111" s="91">
        <f t="shared" ca="1" si="95"/>
        <v>-9.17113459336991</v>
      </c>
      <c r="AV111" s="99" t="e">
        <f t="shared" ca="1" si="96"/>
        <v>#N/A</v>
      </c>
      <c r="AW111" s="91" t="e">
        <f t="shared" ca="1" si="97"/>
        <v>#N/A</v>
      </c>
      <c r="AX111" s="99" t="e">
        <f t="shared" ca="1" si="98"/>
        <v>#N/A</v>
      </c>
      <c r="AY111" s="91" t="e">
        <f t="shared" ca="1" si="99"/>
        <v>#N/A</v>
      </c>
      <c r="BD111" s="174">
        <v>68</v>
      </c>
      <c r="BE111" s="30">
        <f t="shared" ca="1" si="100"/>
        <v>1.9289053045551592</v>
      </c>
      <c r="BF111" s="30">
        <f t="shared" ca="1" si="101"/>
        <v>4.5232928623803206</v>
      </c>
      <c r="BG111" s="30">
        <f t="shared" ca="1" si="54"/>
        <v>3.8921357187923693</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148.28308728416772</v>
      </c>
      <c r="I112" s="99">
        <f t="shared" si="74"/>
        <v>10.78125</v>
      </c>
      <c r="J112" s="22">
        <f t="shared" ca="1" si="75"/>
        <v>148.28308728416772</v>
      </c>
      <c r="K112" s="21">
        <f t="shared" ca="1" si="82"/>
        <v>181</v>
      </c>
      <c r="L112" s="4">
        <f t="shared" ca="1" si="72"/>
        <v>181</v>
      </c>
      <c r="M112" s="21">
        <f t="shared" ca="1" si="83"/>
        <v>181</v>
      </c>
      <c r="N112" s="22" t="e">
        <f t="shared" ca="1" si="84"/>
        <v>#N/A</v>
      </c>
      <c r="O112" s="21" t="e">
        <f t="shared" ca="1" si="85"/>
        <v>#N/A</v>
      </c>
      <c r="P112" s="99">
        <f t="shared" ca="1" si="76"/>
        <v>44.732043636263342</v>
      </c>
      <c r="Q112" t="e">
        <f t="shared" ca="1" si="77"/>
        <v>#N/A</v>
      </c>
      <c r="R112" s="108" t="e">
        <f t="shared" ca="1" si="78"/>
        <v>#N/A</v>
      </c>
      <c r="S112" s="99">
        <f t="shared" ca="1" si="79"/>
        <v>137.26795636373666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5.6679486441563416</v>
      </c>
      <c r="AU112" s="91">
        <f t="shared" ca="1" si="95"/>
        <v>-9.1711345933699118</v>
      </c>
      <c r="AV112" s="99" t="e">
        <f t="shared" ca="1" si="96"/>
        <v>#N/A</v>
      </c>
      <c r="AW112" s="91" t="e">
        <f t="shared" ca="1" si="97"/>
        <v>#N/A</v>
      </c>
      <c r="AX112" s="99" t="e">
        <f t="shared" ca="1" si="98"/>
        <v>#N/A</v>
      </c>
      <c r="AY112" s="91" t="e">
        <f t="shared" ca="1" si="99"/>
        <v>#N/A</v>
      </c>
      <c r="BD112" s="174">
        <v>69</v>
      </c>
      <c r="BE112" s="30">
        <f t="shared" ca="1" si="100"/>
        <v>2.0163093437292741</v>
      </c>
      <c r="BF112" s="30">
        <f t="shared" ca="1" si="101"/>
        <v>4.4827687466496426</v>
      </c>
      <c r="BG112" s="30">
        <f t="shared" ca="1" si="54"/>
        <v>3.8572661308380649</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146.98245330805372</v>
      </c>
      <c r="I113" s="99">
        <f t="shared" si="74"/>
        <v>10.9375</v>
      </c>
      <c r="J113" s="22">
        <f t="shared" ca="1" si="75"/>
        <v>146.98245330805372</v>
      </c>
      <c r="K113" s="21">
        <f t="shared" ca="1" si="82"/>
        <v>181</v>
      </c>
      <c r="L113" s="4">
        <f t="shared" ca="1" si="72"/>
        <v>181</v>
      </c>
      <c r="M113" s="21">
        <f t="shared" ca="1" si="83"/>
        <v>181</v>
      </c>
      <c r="N113" s="22" t="e">
        <f t="shared" ca="1" si="84"/>
        <v>#N/A</v>
      </c>
      <c r="O113" s="21" t="e">
        <f t="shared" ca="1" si="85"/>
        <v>#N/A</v>
      </c>
      <c r="P113" s="99">
        <f t="shared" ca="1" si="76"/>
        <v>44.732043636263342</v>
      </c>
      <c r="Q113" t="e">
        <f t="shared" ca="1" si="77"/>
        <v>#N/A</v>
      </c>
      <c r="R113" s="108" t="e">
        <f t="shared" ca="1" si="78"/>
        <v>#N/A</v>
      </c>
      <c r="S113" s="99">
        <f t="shared" ca="1" si="79"/>
        <v>137.26795636373666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5.9597983623855688</v>
      </c>
      <c r="AU113" s="91">
        <f t="shared" ca="1" si="95"/>
        <v>-9.1711345933699118</v>
      </c>
      <c r="AV113" s="99" t="e">
        <f t="shared" ca="1" si="96"/>
        <v>#N/A</v>
      </c>
      <c r="AW113" s="91" t="e">
        <f t="shared" ca="1" si="97"/>
        <v>#N/A</v>
      </c>
      <c r="AX113" s="99" t="e">
        <f t="shared" ca="1" si="98"/>
        <v>#N/A</v>
      </c>
      <c r="AY113" s="91" t="e">
        <f t="shared" ca="1" si="99"/>
        <v>#N/A</v>
      </c>
      <c r="BD113" s="174">
        <v>70</v>
      </c>
      <c r="BE113" s="30">
        <f t="shared" ca="1" si="100"/>
        <v>2.1126844697952625</v>
      </c>
      <c r="BF113" s="30">
        <f t="shared" ca="1" si="101"/>
        <v>4.4419722123783298</v>
      </c>
      <c r="BG113" s="30">
        <f t="shared" ca="1" si="54"/>
        <v>3.8221621362325169</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145.7605965224854</v>
      </c>
      <c r="I114" s="99">
        <f t="shared" si="74"/>
        <v>11.09375</v>
      </c>
      <c r="J114" s="22">
        <f t="shared" ca="1" si="75"/>
        <v>145.7605965224854</v>
      </c>
      <c r="K114" s="21">
        <f t="shared" ca="1" si="82"/>
        <v>181</v>
      </c>
      <c r="L114" s="4">
        <f t="shared" ca="1" si="72"/>
        <v>181</v>
      </c>
      <c r="M114" s="21">
        <f t="shared" ca="1" si="83"/>
        <v>181</v>
      </c>
      <c r="N114" s="22" t="e">
        <f t="shared" ca="1" si="84"/>
        <v>#N/A</v>
      </c>
      <c r="O114" s="21" t="e">
        <f t="shared" ca="1" si="85"/>
        <v>#N/A</v>
      </c>
      <c r="P114" s="99">
        <f t="shared" ca="1" si="76"/>
        <v>44.732043636263342</v>
      </c>
      <c r="Q114" t="e">
        <f t="shared" ca="1" si="77"/>
        <v>#N/A</v>
      </c>
      <c r="R114" s="108" t="e">
        <f t="shared" ca="1" si="78"/>
        <v>#N/A</v>
      </c>
      <c r="S114" s="99">
        <f t="shared" ca="1" si="79"/>
        <v>137.26795636373666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6.2419211251660096</v>
      </c>
      <c r="AU114" s="91">
        <f t="shared" ca="1" si="95"/>
        <v>-9.1711345933699118</v>
      </c>
      <c r="AV114" s="99" t="e">
        <f t="shared" ca="1" si="96"/>
        <v>#N/A</v>
      </c>
      <c r="AW114" s="91" t="e">
        <f t="shared" ca="1" si="97"/>
        <v>#N/A</v>
      </c>
      <c r="AX114" s="99" t="e">
        <f t="shared" ca="1" si="98"/>
        <v>#N/A</v>
      </c>
      <c r="AY114" s="91" t="e">
        <f t="shared" ca="1" si="99"/>
        <v>#N/A</v>
      </c>
      <c r="BD114" s="174">
        <v>71</v>
      </c>
      <c r="BE114" s="30">
        <f t="shared" ca="1" si="100"/>
        <v>2.2194451001084587</v>
      </c>
      <c r="BF114" s="30">
        <f t="shared" ca="1" si="101"/>
        <v>4.4009156865859271</v>
      </c>
      <c r="BG114" s="30">
        <f t="shared" ca="1" si="54"/>
        <v>3.7868344279925421</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144.60832578677699</v>
      </c>
      <c r="I115" s="99">
        <f t="shared" si="74"/>
        <v>11.25</v>
      </c>
      <c r="J115" s="22">
        <f t="shared" ca="1" si="75"/>
        <v>144.60832578677699</v>
      </c>
      <c r="K115" s="21">
        <f t="shared" ca="1" si="82"/>
        <v>181</v>
      </c>
      <c r="L115" s="4">
        <f t="shared" ca="1" si="72"/>
        <v>181</v>
      </c>
      <c r="M115" s="21">
        <f t="shared" ca="1" si="83"/>
        <v>181</v>
      </c>
      <c r="N115" s="22" t="e">
        <f t="shared" ca="1" si="84"/>
        <v>#N/A</v>
      </c>
      <c r="O115" s="21" t="e">
        <f t="shared" ca="1" si="85"/>
        <v>#N/A</v>
      </c>
      <c r="P115" s="99">
        <f t="shared" ca="1" si="76"/>
        <v>44.732043636263342</v>
      </c>
      <c r="Q115" t="e">
        <f t="shared" ca="1" si="77"/>
        <v>#N/A</v>
      </c>
      <c r="R115" s="108" t="e">
        <f t="shared" ca="1" si="78"/>
        <v>#N/A</v>
      </c>
      <c r="S115" s="99">
        <f t="shared" ca="1" si="79"/>
        <v>137.26795636373666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6.5155805781444931</v>
      </c>
      <c r="AU115" s="91">
        <f t="shared" ca="1" si="95"/>
        <v>-9.17113459336991</v>
      </c>
      <c r="AV115" s="99" t="e">
        <f t="shared" ca="1" si="96"/>
        <v>#N/A</v>
      </c>
      <c r="AW115" s="91" t="e">
        <f t="shared" ca="1" si="97"/>
        <v>#N/A</v>
      </c>
      <c r="AX115" s="99" t="e">
        <f t="shared" ca="1" si="98"/>
        <v>#N/A</v>
      </c>
      <c r="AY115" s="91" t="e">
        <f t="shared" ca="1" si="99"/>
        <v>#N/A</v>
      </c>
      <c r="BD115" s="174">
        <v>72</v>
      </c>
      <c r="BE115" s="30">
        <f t="shared" ca="1" si="100"/>
        <v>2.3383200869675895</v>
      </c>
      <c r="BF115" s="30">
        <f t="shared" ca="1" si="101"/>
        <v>4.3596116754879146</v>
      </c>
      <c r="BG115" s="30">
        <f t="shared" ref="BG115:BG178" ca="1" si="111">$E$17/(3*$C$9^2/(3*$C$9+$C$14*COS(RADIANS(BD115))))</f>
        <v>3.7512937672802988</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143.51809507808036</v>
      </c>
      <c r="I116" s="99">
        <f t="shared" si="74"/>
        <v>11.40625</v>
      </c>
      <c r="J116" s="22">
        <f t="shared" ca="1" si="75"/>
        <v>143.51809507808036</v>
      </c>
      <c r="K116" s="21">
        <f t="shared" ca="1" si="82"/>
        <v>181</v>
      </c>
      <c r="L116" s="4">
        <f t="shared" ca="1" si="72"/>
        <v>181</v>
      </c>
      <c r="M116" s="21">
        <f t="shared" ca="1" si="83"/>
        <v>181</v>
      </c>
      <c r="N116" s="22" t="e">
        <f t="shared" ca="1" si="84"/>
        <v>#N/A</v>
      </c>
      <c r="O116" s="21" t="e">
        <f t="shared" ca="1" si="85"/>
        <v>#N/A</v>
      </c>
      <c r="P116" s="99">
        <f t="shared" ca="1" si="76"/>
        <v>44.732043636263342</v>
      </c>
      <c r="Q116" t="e">
        <f t="shared" ca="1" si="77"/>
        <v>#N/A</v>
      </c>
      <c r="R116" s="108" t="e">
        <f t="shared" ca="1" si="78"/>
        <v>#N/A</v>
      </c>
      <c r="S116" s="99">
        <f t="shared" ca="1" si="79"/>
        <v>137.26795636373666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6.7818013339225516</v>
      </c>
      <c r="AU116" s="91">
        <f t="shared" ca="1" si="95"/>
        <v>-9.1711345933699118</v>
      </c>
      <c r="AV116" s="99" t="e">
        <f t="shared" ca="1" si="96"/>
        <v>#N/A</v>
      </c>
      <c r="AW116" s="91" t="e">
        <f t="shared" ca="1" si="97"/>
        <v>#N/A</v>
      </c>
      <c r="AX116" s="99" t="e">
        <f t="shared" ca="1" si="98"/>
        <v>#N/A</v>
      </c>
      <c r="AY116" s="91" t="e">
        <f t="shared" ca="1" si="99"/>
        <v>#N/A</v>
      </c>
      <c r="BD116" s="174">
        <v>73</v>
      </c>
      <c r="BE116" s="30">
        <f t="shared" ca="1" si="100"/>
        <v>2.4714451962666195</v>
      </c>
      <c r="BF116" s="30">
        <f t="shared" ca="1" si="101"/>
        <v>4.3180727606861922</v>
      </c>
      <c r="BG116" s="30">
        <f t="shared" ca="1" si="111"/>
        <v>3.7155509801253284</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142.48361397126777</v>
      </c>
      <c r="I117" s="99">
        <f t="shared" si="74"/>
        <v>11.5625</v>
      </c>
      <c r="J117" s="22">
        <f t="shared" ca="1" si="75"/>
        <v>142.48361397126777</v>
      </c>
      <c r="K117" s="21">
        <f t="shared" ca="1" si="82"/>
        <v>181</v>
      </c>
      <c r="L117" s="4">
        <f t="shared" ca="1" si="72"/>
        <v>181</v>
      </c>
      <c r="M117" s="21">
        <f t="shared" ca="1" si="83"/>
        <v>181</v>
      </c>
      <c r="N117" s="22" t="e">
        <f t="shared" ca="1" si="84"/>
        <v>#N/A</v>
      </c>
      <c r="O117" s="21" t="e">
        <f t="shared" ca="1" si="85"/>
        <v>#N/A</v>
      </c>
      <c r="P117" s="99">
        <f t="shared" ca="1" si="76"/>
        <v>44.732043636263342</v>
      </c>
      <c r="Q117" t="e">
        <f t="shared" ca="1" si="77"/>
        <v>#N/A</v>
      </c>
      <c r="R117" s="108" t="e">
        <f t="shared" ca="1" si="78"/>
        <v>#N/A</v>
      </c>
      <c r="S117" s="99">
        <f t="shared" ca="1" si="79"/>
        <v>137.26795636373666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7.0414271650208597</v>
      </c>
      <c r="AU117" s="91">
        <f t="shared" ca="1" si="95"/>
        <v>-9.1711345933699118</v>
      </c>
      <c r="AV117" s="99" t="e">
        <f t="shared" ca="1" si="96"/>
        <v>#N/A</v>
      </c>
      <c r="AW117" s="91" t="e">
        <f t="shared" ca="1" si="97"/>
        <v>#N/A</v>
      </c>
      <c r="AX117" s="99" t="e">
        <f t="shared" ca="1" si="98"/>
        <v>#N/A</v>
      </c>
      <c r="AY117" s="91" t="e">
        <f t="shared" ca="1" si="99"/>
        <v>#N/A</v>
      </c>
      <c r="BD117" s="174">
        <v>74</v>
      </c>
      <c r="BE117" s="30">
        <f t="shared" ca="1" si="100"/>
        <v>2.621490265786127</v>
      </c>
      <c r="BF117" s="30">
        <f t="shared" ca="1" si="101"/>
        <v>4.2763115953366055</v>
      </c>
      <c r="BG117" s="30">
        <f t="shared" ca="1" si="111"/>
        <v>3.6796169541268471</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141.49957003593607</v>
      </c>
      <c r="I118" s="99">
        <f t="shared" si="74"/>
        <v>11.71875</v>
      </c>
      <c r="J118" s="22">
        <f t="shared" ca="1" si="75"/>
        <v>141.49957003593607</v>
      </c>
      <c r="K118" s="21">
        <f t="shared" ca="1" si="82"/>
        <v>181</v>
      </c>
      <c r="L118" s="4">
        <f t="shared" ca="1" si="72"/>
        <v>181</v>
      </c>
      <c r="M118" s="21">
        <f t="shared" ca="1" si="83"/>
        <v>181</v>
      </c>
      <c r="N118" s="22" t="e">
        <f t="shared" ca="1" si="84"/>
        <v>#N/A</v>
      </c>
      <c r="O118" s="21" t="e">
        <f t="shared" ca="1" si="85"/>
        <v>#N/A</v>
      </c>
      <c r="P118" s="99">
        <f t="shared" ca="1" si="76"/>
        <v>44.732043636263342</v>
      </c>
      <c r="Q118" t="e">
        <f t="shared" ca="1" si="77"/>
        <v>#N/A</v>
      </c>
      <c r="R118" s="108" t="e">
        <f t="shared" ca="1" si="78"/>
        <v>#N/A</v>
      </c>
      <c r="S118" s="99">
        <f t="shared" ca="1" si="79"/>
        <v>137.26795636373666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7.2951622211431175</v>
      </c>
      <c r="AU118" s="91">
        <f t="shared" ca="1" si="95"/>
        <v>-9.1711345933699082</v>
      </c>
      <c r="AV118" s="99" t="e">
        <f t="shared" ca="1" si="96"/>
        <v>#N/A</v>
      </c>
      <c r="AW118" s="91" t="e">
        <f t="shared" ca="1" si="97"/>
        <v>#N/A</v>
      </c>
      <c r="AX118" s="99" t="e">
        <f t="shared" ca="1" si="98"/>
        <v>#N/A</v>
      </c>
      <c r="AY118" s="91" t="e">
        <f t="shared" ca="1" si="99"/>
        <v>#N/A</v>
      </c>
      <c r="BD118" s="174">
        <v>75</v>
      </c>
      <c r="BE118" s="30">
        <f t="shared" ca="1" si="100"/>
        <v>2.7918372269516301</v>
      </c>
      <c r="BF118" s="30">
        <f t="shared" ca="1" si="101"/>
        <v>4.2343409002946704</v>
      </c>
      <c r="BG118" s="30">
        <f t="shared" ca="1" si="111"/>
        <v>3.6435026351372746</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140.56142606161833</v>
      </c>
      <c r="I119" s="99">
        <f t="shared" si="74"/>
        <v>11.875</v>
      </c>
      <c r="J119" s="22">
        <f t="shared" ca="1" si="75"/>
        <v>140.56142606161833</v>
      </c>
      <c r="K119" s="21">
        <f t="shared" ca="1" si="82"/>
        <v>181</v>
      </c>
      <c r="L119" s="4">
        <f t="shared" ca="1" si="72"/>
        <v>181</v>
      </c>
      <c r="M119" s="21">
        <f t="shared" ca="1" si="83"/>
        <v>181</v>
      </c>
      <c r="N119" s="22" t="e">
        <f t="shared" ca="1" si="84"/>
        <v>#N/A</v>
      </c>
      <c r="O119" s="21" t="e">
        <f t="shared" ca="1" si="85"/>
        <v>#N/A</v>
      </c>
      <c r="P119" s="99">
        <f t="shared" ca="1" si="76"/>
        <v>44.732043636263342</v>
      </c>
      <c r="Q119" t="e">
        <f t="shared" ca="1" si="77"/>
        <v>#N/A</v>
      </c>
      <c r="R119" s="108" t="e">
        <f t="shared" ca="1" si="78"/>
        <v>#N/A</v>
      </c>
      <c r="S119" s="99">
        <f t="shared" ca="1" si="79"/>
        <v>137.26795636373666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7.5436009485055386</v>
      </c>
      <c r="AU119" s="91">
        <f t="shared" ca="1" si="95"/>
        <v>-9.1711345933699135</v>
      </c>
      <c r="AV119" s="99" t="e">
        <f t="shared" ca="1" si="96"/>
        <v>#N/A</v>
      </c>
      <c r="AW119" s="91" t="e">
        <f t="shared" ca="1" si="97"/>
        <v>#N/A</v>
      </c>
      <c r="AX119" s="99" t="e">
        <f t="shared" ca="1" si="98"/>
        <v>#N/A</v>
      </c>
      <c r="AY119" s="91" t="e">
        <f t="shared" ca="1" si="99"/>
        <v>#N/A</v>
      </c>
      <c r="BD119" s="174">
        <v>76</v>
      </c>
      <c r="BE119" s="30">
        <f t="shared" ca="1" si="100"/>
        <v>2.9868344217880001</v>
      </c>
      <c r="BF119" s="30">
        <f t="shared" ca="1" si="101"/>
        <v>4.1921734602406762</v>
      </c>
      <c r="BG119" s="30">
        <f t="shared" ca="1" si="111"/>
        <v>3.6072190239280233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139.66526875225355</v>
      </c>
      <c r="I120" s="99">
        <f t="shared" si="74"/>
        <v>12.03125</v>
      </c>
      <c r="J120" s="22">
        <f t="shared" ca="1" si="75"/>
        <v>139.66526875225355</v>
      </c>
      <c r="K120" s="21">
        <f t="shared" ca="1" si="82"/>
        <v>181</v>
      </c>
      <c r="L120" s="4">
        <f t="shared" ca="1" si="72"/>
        <v>181</v>
      </c>
      <c r="M120" s="21">
        <f t="shared" ca="1" si="83"/>
        <v>181</v>
      </c>
      <c r="N120" s="22" t="e">
        <f t="shared" ca="1" si="84"/>
        <v>#N/A</v>
      </c>
      <c r="O120" s="21" t="e">
        <f t="shared" ca="1" si="85"/>
        <v>#N/A</v>
      </c>
      <c r="P120" s="99">
        <f t="shared" ca="1" si="76"/>
        <v>44.732043636263342</v>
      </c>
      <c r="Q120" t="e">
        <f t="shared" ca="1" si="77"/>
        <v>#N/A</v>
      </c>
      <c r="R120" s="108" t="e">
        <f t="shared" ca="1" si="78"/>
        <v>#N/A</v>
      </c>
      <c r="S120" s="99">
        <f t="shared" ca="1" si="79"/>
        <v>137.26795636373666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7.7872502741849585</v>
      </c>
      <c r="AU120" s="91">
        <f t="shared" ca="1" si="95"/>
        <v>-9.17113459336991</v>
      </c>
      <c r="AV120" s="99" t="e">
        <f t="shared" ca="1" si="96"/>
        <v>#N/A</v>
      </c>
      <c r="AW120" s="91" t="e">
        <f t="shared" ca="1" si="97"/>
        <v>#N/A</v>
      </c>
      <c r="AX120" s="99" t="e">
        <f t="shared" ca="1" si="98"/>
        <v>#N/A</v>
      </c>
      <c r="AY120" s="91" t="e">
        <f t="shared" ca="1" si="99"/>
        <v>#N/A</v>
      </c>
      <c r="BD120" s="174">
        <v>77</v>
      </c>
      <c r="BE120" s="30">
        <f t="shared" ca="1" si="100"/>
        <v>3.2121682970942573</v>
      </c>
      <c r="BF120" s="30">
        <f t="shared" ca="1" si="101"/>
        <v>4.1498221197853464</v>
      </c>
      <c r="BG120" s="30">
        <f t="shared" ca="1" si="111"/>
        <v>3.5707771728385538</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138.80769370495071</v>
      </c>
      <c r="I121" s="99">
        <f t="shared" si="74"/>
        <v>12.1875</v>
      </c>
      <c r="J121" s="22">
        <f t="shared" ca="1" si="75"/>
        <v>138.80769370495071</v>
      </c>
      <c r="K121" s="21">
        <f t="shared" ca="1" si="82"/>
        <v>181</v>
      </c>
      <c r="L121" s="4">
        <f t="shared" ca="1" si="72"/>
        <v>181</v>
      </c>
      <c r="M121" s="21">
        <f t="shared" ca="1" si="83"/>
        <v>181</v>
      </c>
      <c r="N121" s="22" t="e">
        <f t="shared" ca="1" si="84"/>
        <v>#N/A</v>
      </c>
      <c r="O121" s="21" t="e">
        <f t="shared" ca="1" si="85"/>
        <v>#N/A</v>
      </c>
      <c r="P121" s="99">
        <f t="shared" ca="1" si="76"/>
        <v>44.732043636263342</v>
      </c>
      <c r="Q121" t="e">
        <f t="shared" ca="1" si="77"/>
        <v>#N/A</v>
      </c>
      <c r="R121" s="108" t="e">
        <f t="shared" ca="1" si="78"/>
        <v>#N/A</v>
      </c>
      <c r="S121" s="99">
        <f t="shared" ca="1" si="79"/>
        <v>137.26795636373666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8.0265463631809748</v>
      </c>
      <c r="AU121" s="91">
        <f t="shared" ca="1" si="95"/>
        <v>-9.17113459336991</v>
      </c>
      <c r="AV121" s="99" t="e">
        <f t="shared" ca="1" si="96"/>
        <v>#N/A</v>
      </c>
      <c r="AW121" s="91" t="e">
        <f t="shared" ca="1" si="97"/>
        <v>#N/A</v>
      </c>
      <c r="AX121" s="99" t="e">
        <f t="shared" ca="1" si="98"/>
        <v>#N/A</v>
      </c>
      <c r="AY121" s="91" t="e">
        <f t="shared" ca="1" si="99"/>
        <v>#N/A</v>
      </c>
      <c r="BD121" s="174">
        <v>78</v>
      </c>
      <c r="BE121" s="30">
        <f t="shared" ca="1" si="100"/>
        <v>3.4754209458796281</v>
      </c>
      <c r="BF121" s="30">
        <f t="shared" ca="1" si="101"/>
        <v>4.1072997795572528</v>
      </c>
      <c r="BG121" s="30">
        <f t="shared" ca="1" si="111"/>
        <v>3.534188182409729</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137.98571652587285</v>
      </c>
      <c r="I122" s="99">
        <f t="shared" si="74"/>
        <v>12.34375</v>
      </c>
      <c r="J122" s="22">
        <f t="shared" ca="1" si="75"/>
        <v>137.98571652587285</v>
      </c>
      <c r="K122" s="21">
        <f t="shared" ca="1" si="82"/>
        <v>181</v>
      </c>
      <c r="L122" s="4">
        <f t="shared" ca="1" si="72"/>
        <v>181</v>
      </c>
      <c r="M122" s="21">
        <f t="shared" ca="1" si="83"/>
        <v>181</v>
      </c>
      <c r="N122" s="22" t="e">
        <f t="shared" ca="1" si="84"/>
        <v>#N/A</v>
      </c>
      <c r="O122" s="21" t="e">
        <f t="shared" ca="1" si="85"/>
        <v>#N/A</v>
      </c>
      <c r="P122" s="99">
        <f t="shared" ca="1" si="76"/>
        <v>44.732043636263342</v>
      </c>
      <c r="Q122" t="e">
        <f t="shared" ca="1" si="77"/>
        <v>#N/A</v>
      </c>
      <c r="R122" s="108" t="e">
        <f t="shared" ca="1" si="78"/>
        <v>#N/A</v>
      </c>
      <c r="S122" s="99">
        <f t="shared" ca="1" si="79"/>
        <v>137.26795636373666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8.261867484582023</v>
      </c>
      <c r="AU122" s="91">
        <f t="shared" ca="1" si="95"/>
        <v>-9.1711345933699135</v>
      </c>
      <c r="AV122" s="99" t="e">
        <f t="shared" ca="1" si="96"/>
        <v>#N/A</v>
      </c>
      <c r="AW122" s="91" t="e">
        <f t="shared" ca="1" si="97"/>
        <v>#N/A</v>
      </c>
      <c r="AX122" s="99" t="e">
        <f t="shared" ca="1" si="98"/>
        <v>#N/A</v>
      </c>
      <c r="AY122" s="91" t="e">
        <f t="shared" ca="1" si="99"/>
        <v>#N/A</v>
      </c>
      <c r="BD122" s="174">
        <v>79</v>
      </c>
      <c r="BE122" s="30">
        <f t="shared" ca="1" si="100"/>
        <v>3.7869317624954757</v>
      </c>
      <c r="BF122" s="30">
        <f t="shared" ca="1" si="101"/>
        <v>4.0646193922731504</v>
      </c>
      <c r="BG122" s="30">
        <f t="shared" ca="1" si="111"/>
        <v>3.4974631980024782</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137.19670313625386</v>
      </c>
      <c r="I123" s="99">
        <f t="shared" si="74"/>
        <v>12.5</v>
      </c>
      <c r="J123" s="22">
        <f t="shared" ca="1" si="75"/>
        <v>137.19670313625386</v>
      </c>
      <c r="K123" s="21">
        <f t="shared" ca="1" si="82"/>
        <v>181</v>
      </c>
      <c r="L123" s="4">
        <f t="shared" ca="1" si="72"/>
        <v>181</v>
      </c>
      <c r="M123" s="21">
        <f t="shared" ca="1" si="83"/>
        <v>181</v>
      </c>
      <c r="N123" s="22" t="e">
        <f t="shared" ca="1" si="84"/>
        <v>#N/A</v>
      </c>
      <c r="O123" s="21" t="e">
        <f t="shared" ca="1" si="85"/>
        <v>#N/A</v>
      </c>
      <c r="P123" s="99">
        <f t="shared" ca="1" si="76"/>
        <v>44.732043636263342</v>
      </c>
      <c r="Q123" t="e">
        <f t="shared" ca="1" si="77"/>
        <v>#N/A</v>
      </c>
      <c r="R123" s="108" t="e">
        <f t="shared" ca="1" si="78"/>
        <v>#N/A</v>
      </c>
      <c r="S123" s="99">
        <f t="shared" ca="1" si="79"/>
        <v>137.26795636373666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8.493544034753322</v>
      </c>
      <c r="AU123" s="91">
        <f t="shared" ca="1" si="95"/>
        <v>-9.17113459336991</v>
      </c>
      <c r="AV123" s="99" t="e">
        <f t="shared" ca="1" si="96"/>
        <v>#N/A</v>
      </c>
      <c r="AW123" s="91" t="e">
        <f t="shared" ca="1" si="97"/>
        <v>#N/A</v>
      </c>
      <c r="AX123" s="99" t="e">
        <f t="shared" ca="1" si="98"/>
        <v>#N/A</v>
      </c>
      <c r="AY123" s="91" t="e">
        <f t="shared" ca="1" si="99"/>
        <v>#N/A</v>
      </c>
      <c r="BD123" s="174">
        <v>80</v>
      </c>
      <c r="BE123" s="30">
        <f t="shared" ca="1" si="100"/>
        <v>4.1611760910457205</v>
      </c>
      <c r="BF123" s="30">
        <f t="shared" ca="1" si="101"/>
        <v>4.0217939587924612</v>
      </c>
      <c r="BG123" s="30">
        <f t="shared" ca="1" si="111"/>
        <v>3.4606134064028153</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136.4383144092898</v>
      </c>
      <c r="I124" s="99">
        <f t="shared" si="74"/>
        <v>12.65625</v>
      </c>
      <c r="J124" s="22">
        <f t="shared" ca="1" si="75"/>
        <v>136.4383144092898</v>
      </c>
      <c r="K124" s="21">
        <f t="shared" ca="1" si="82"/>
        <v>181</v>
      </c>
      <c r="L124" s="4">
        <f t="shared" ca="1" si="72"/>
        <v>181</v>
      </c>
      <c r="M124" s="21">
        <f t="shared" ca="1" si="83"/>
        <v>181</v>
      </c>
      <c r="N124" s="22" t="e">
        <f t="shared" ca="1" si="84"/>
        <v>#N/A</v>
      </c>
      <c r="O124" s="21" t="e">
        <f t="shared" ca="1" si="85"/>
        <v>#N/A</v>
      </c>
      <c r="P124" s="99">
        <f t="shared" ca="1" si="76"/>
        <v>44.732043636263342</v>
      </c>
      <c r="Q124" t="e">
        <f t="shared" ca="1" si="77"/>
        <v>#N/A</v>
      </c>
      <c r="R124" s="108" t="e">
        <f t="shared" ca="1" si="78"/>
        <v>#N/A</v>
      </c>
      <c r="S124" s="99">
        <f t="shared" ca="1" si="79"/>
        <v>137.26795636373666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8.721866447773305</v>
      </c>
      <c r="AU124" s="91">
        <f t="shared" ca="1" si="95"/>
        <v>-9.17113459336991</v>
      </c>
      <c r="AV124" s="99" t="e">
        <f t="shared" ca="1" si="96"/>
        <v>#N/A</v>
      </c>
      <c r="AW124" s="91" t="e">
        <f t="shared" ca="1" si="97"/>
        <v>#N/A</v>
      </c>
      <c r="AX124" s="99" t="e">
        <f t="shared" ca="1" si="98"/>
        <v>#N/A</v>
      </c>
      <c r="AY124" s="91" t="e">
        <f t="shared" ca="1" si="99"/>
        <v>#N/A</v>
      </c>
      <c r="BD124" s="174">
        <v>81</v>
      </c>
      <c r="BE124" s="30">
        <f t="shared" ca="1" si="100"/>
        <v>4.6190629729545929</v>
      </c>
      <c r="BF124" s="30">
        <f t="shared" ca="1" si="101"/>
        <v>3.978836524157082</v>
      </c>
      <c r="BG124" s="30">
        <f t="shared" ca="1" si="111"/>
        <v>3.4236500324142334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135.70846167322446</v>
      </c>
      <c r="I125" s="99">
        <f t="shared" si="74"/>
        <v>12.8125</v>
      </c>
      <c r="J125" s="22">
        <f t="shared" ca="1" si="75"/>
        <v>135.70846167322446</v>
      </c>
      <c r="K125" s="21">
        <f t="shared" ca="1" si="82"/>
        <v>181</v>
      </c>
      <c r="L125" s="4">
        <f t="shared" ca="1" si="72"/>
        <v>181</v>
      </c>
      <c r="M125" s="21">
        <f t="shared" ca="1" si="83"/>
        <v>181</v>
      </c>
      <c r="N125" s="22" t="e">
        <f t="shared" ca="1" si="84"/>
        <v>#N/A</v>
      </c>
      <c r="O125" s="21" t="e">
        <f t="shared" ca="1" si="85"/>
        <v>#N/A</v>
      </c>
      <c r="P125" s="99">
        <f t="shared" ca="1" si="76"/>
        <v>44.732043636263342</v>
      </c>
      <c r="Q125" t="e">
        <f t="shared" ca="1" si="77"/>
        <v>#N/A</v>
      </c>
      <c r="R125" s="108" t="e">
        <f t="shared" ca="1" si="78"/>
        <v>#N/A</v>
      </c>
      <c r="S125" s="99">
        <f t="shared" ca="1" si="79"/>
        <v>137.26795636373666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8.9470915117871535</v>
      </c>
      <c r="AU125" s="91">
        <f t="shared" ca="1" si="95"/>
        <v>-9.1711345933699118</v>
      </c>
      <c r="AV125" s="99" t="e">
        <f t="shared" ca="1" si="96"/>
        <v>#N/A</v>
      </c>
      <c r="AW125" s="91" t="e">
        <f t="shared" ca="1" si="97"/>
        <v>#N/A</v>
      </c>
      <c r="AX125" s="99" t="e">
        <f t="shared" ca="1" si="98"/>
        <v>#N/A</v>
      </c>
      <c r="AY125" s="91" t="e">
        <f t="shared" ca="1" si="99"/>
        <v>#N/A</v>
      </c>
      <c r="BD125" s="174">
        <v>82</v>
      </c>
      <c r="BE125" s="30">
        <f t="shared" ca="1" si="100"/>
        <v>5.1919562054497064</v>
      </c>
      <c r="BF125" s="30">
        <f t="shared" ca="1" si="101"/>
        <v>3.9357601736177403</v>
      </c>
      <c r="BG125" s="30">
        <f t="shared" ca="1" si="111"/>
        <v>3.386584335438521</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135.00527056741709</v>
      </c>
      <c r="I126" s="99">
        <f t="shared" si="74"/>
        <v>12.96875</v>
      </c>
      <c r="J126" s="22">
        <f t="shared" ca="1" si="75"/>
        <v>135.00527056741709</v>
      </c>
      <c r="K126" s="21">
        <f t="shared" ca="1" si="82"/>
        <v>181</v>
      </c>
      <c r="L126" s="4">
        <f t="shared" ca="1" si="72"/>
        <v>181</v>
      </c>
      <c r="M126" s="21">
        <f t="shared" ca="1" si="83"/>
        <v>181</v>
      </c>
      <c r="N126" s="22" t="e">
        <f t="shared" ca="1" si="84"/>
        <v>#N/A</v>
      </c>
      <c r="O126" s="21" t="e">
        <f t="shared" ca="1" si="85"/>
        <v>#N/A</v>
      </c>
      <c r="P126" s="99">
        <f t="shared" ca="1" si="76"/>
        <v>44.732043636263342</v>
      </c>
      <c r="Q126" t="e">
        <f t="shared" ca="1" si="77"/>
        <v>#N/A</v>
      </c>
      <c r="R126" s="108" t="e">
        <f t="shared" ca="1" si="78"/>
        <v>#N/A</v>
      </c>
      <c r="S126" s="99">
        <f t="shared" ca="1" si="79"/>
        <v>137.26795636373666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9.1694474660577967</v>
      </c>
      <c r="AU126" s="91">
        <f t="shared" ca="1" si="95"/>
        <v>-9.17113459336991</v>
      </c>
      <c r="AV126" s="99" t="e">
        <f t="shared" ca="1" si="96"/>
        <v>#N/A</v>
      </c>
      <c r="AW126" s="91" t="e">
        <f t="shared" ca="1" si="97"/>
        <v>#N/A</v>
      </c>
      <c r="AX126" s="99" t="e">
        <f t="shared" ca="1" si="98"/>
        <v>#N/A</v>
      </c>
      <c r="AY126" s="91" t="e">
        <f t="shared" ca="1" si="99"/>
        <v>#N/A</v>
      </c>
      <c r="BD126" s="174">
        <v>83</v>
      </c>
      <c r="BE126" s="30">
        <f t="shared" ca="1" si="100"/>
        <v>5.9291420218710238</v>
      </c>
      <c r="BF126" s="30">
        <f t="shared" ca="1" si="101"/>
        <v>3.8925780286481007</v>
      </c>
      <c r="BG126" s="30">
        <f t="shared" ca="1" si="111"/>
        <v>3.34942760604604</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134.3270513997993</v>
      </c>
      <c r="I127" s="99">
        <f t="shared" si="74"/>
        <v>13.125</v>
      </c>
      <c r="J127" s="22">
        <f t="shared" ca="1" si="75"/>
        <v>134.3270513997993</v>
      </c>
      <c r="K127" s="21">
        <f t="shared" ca="1" si="82"/>
        <v>181</v>
      </c>
      <c r="L127" s="4">
        <f t="shared" ca="1" si="72"/>
        <v>181</v>
      </c>
      <c r="M127" s="21">
        <f t="shared" ca="1" si="83"/>
        <v>181</v>
      </c>
      <c r="N127" s="22" t="e">
        <f t="shared" ca="1" si="84"/>
        <v>#N/A</v>
      </c>
      <c r="O127" s="21" t="e">
        <f t="shared" ca="1" si="85"/>
        <v>#N/A</v>
      </c>
      <c r="P127" s="99">
        <f t="shared" ca="1" si="76"/>
        <v>44.732043636263342</v>
      </c>
      <c r="Q127" t="e">
        <f t="shared" ca="1" si="77"/>
        <v>#N/A</v>
      </c>
      <c r="R127" s="108" t="e">
        <f t="shared" ca="1" si="78"/>
        <v>#N/A</v>
      </c>
      <c r="S127" s="99">
        <f t="shared" ca="1" si="79"/>
        <v>137.26795636373666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9.3891381537547787</v>
      </c>
      <c r="AU127" s="91">
        <f t="shared" ca="1" si="95"/>
        <v>-9.1711345933699118</v>
      </c>
      <c r="AV127" s="99" t="e">
        <f t="shared" ca="1" si="96"/>
        <v>#N/A</v>
      </c>
      <c r="AW127" s="91" t="e">
        <f t="shared" ca="1" si="97"/>
        <v>#N/A</v>
      </c>
      <c r="AX127" s="99" t="e">
        <f t="shared" ca="1" si="98"/>
        <v>#N/A</v>
      </c>
      <c r="AY127" s="91" t="e">
        <f t="shared" ca="1" si="99"/>
        <v>#N/A</v>
      </c>
      <c r="BD127" s="174">
        <v>84</v>
      </c>
      <c r="BE127" s="30">
        <f t="shared" ca="1" si="100"/>
        <v>6.9127644525976146</v>
      </c>
      <c r="BF127" s="30">
        <f t="shared" ca="1" si="101"/>
        <v>3.8493032429478373</v>
      </c>
      <c r="BG127" s="30">
        <f t="shared" ca="1" si="111"/>
        <v>3.3121911625365108</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133.67227462218571</v>
      </c>
      <c r="I128" s="99">
        <f t="shared" si="74"/>
        <v>13.28125</v>
      </c>
      <c r="J128" s="22">
        <f t="shared" ca="1" si="75"/>
        <v>133.67227462218571</v>
      </c>
      <c r="K128" s="21">
        <f t="shared" ca="1" si="82"/>
        <v>181</v>
      </c>
      <c r="L128" s="4">
        <f t="shared" ca="1" si="72"/>
        <v>181</v>
      </c>
      <c r="M128" s="21">
        <f t="shared" ca="1" si="83"/>
        <v>181</v>
      </c>
      <c r="N128" s="22" t="e">
        <f t="shared" ca="1" si="84"/>
        <v>#N/A</v>
      </c>
      <c r="O128" s="21" t="e">
        <f t="shared" ca="1" si="85"/>
        <v>#N/A</v>
      </c>
      <c r="P128" s="99">
        <f t="shared" ca="1" si="76"/>
        <v>44.732043636263342</v>
      </c>
      <c r="Q128" t="e">
        <f t="shared" ca="1" si="77"/>
        <v>#N/A</v>
      </c>
      <c r="R128" s="108" t="e">
        <f t="shared" ca="1" si="78"/>
        <v>#N/A</v>
      </c>
      <c r="S128" s="99">
        <f t="shared" ca="1" si="79"/>
        <v>137.26795636373666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9.6063464351851131</v>
      </c>
      <c r="AU128" s="91">
        <f t="shared" ca="1" si="95"/>
        <v>-9.1711345933699118</v>
      </c>
      <c r="AV128" s="99" t="e">
        <f t="shared" ca="1" si="96"/>
        <v>#N/A</v>
      </c>
      <c r="AW128" s="91" t="e">
        <f t="shared" ca="1" si="97"/>
        <v>#N/A</v>
      </c>
      <c r="AX128" s="99" t="e">
        <f t="shared" ca="1" si="98"/>
        <v>#N/A</v>
      </c>
      <c r="AY128" s="91" t="e">
        <f t="shared" ca="1" si="99"/>
        <v>#N/A</v>
      </c>
      <c r="BD128" s="174">
        <v>85</v>
      </c>
      <c r="BE128" s="30">
        <f t="shared" ca="1" si="100"/>
        <v>8.2906831194517707</v>
      </c>
      <c r="BF128" s="30">
        <f t="shared" ca="1" si="101"/>
        <v>3.8059489984358836</v>
      </c>
      <c r="BG128" s="30">
        <f t="shared" ca="1" si="111"/>
        <v>3.2748863474913419</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133.03955037624931</v>
      </c>
      <c r="I129" s="99">
        <f t="shared" si="74"/>
        <v>13.4375</v>
      </c>
      <c r="J129" s="22">
        <f t="shared" ca="1" si="75"/>
        <v>133.03955037624931</v>
      </c>
      <c r="K129" s="21">
        <f t="shared" ca="1" si="82"/>
        <v>181</v>
      </c>
      <c r="L129" s="4">
        <f t="shared" ca="1" si="72"/>
        <v>181</v>
      </c>
      <c r="M129" s="21">
        <f t="shared" ca="1" si="83"/>
        <v>181</v>
      </c>
      <c r="N129" s="22" t="e">
        <f t="shared" ca="1" si="84"/>
        <v>#N/A</v>
      </c>
      <c r="O129" s="21" t="e">
        <f t="shared" ca="1" si="85"/>
        <v>#N/A</v>
      </c>
      <c r="P129" s="99">
        <f t="shared" ca="1" si="76"/>
        <v>44.732043636263342</v>
      </c>
      <c r="Q129" t="e">
        <f t="shared" ca="1" si="77"/>
        <v>#N/A</v>
      </c>
      <c r="R129" s="108" t="e">
        <f t="shared" ca="1" si="78"/>
        <v>#N/A</v>
      </c>
      <c r="S129" s="99">
        <f t="shared" ca="1" si="79"/>
        <v>137.26795636373666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9.8212370157884781</v>
      </c>
      <c r="AU129" s="91">
        <f t="shared" ca="1" si="95"/>
        <v>-9.1711345933699082</v>
      </c>
      <c r="AV129" s="99" t="e">
        <f t="shared" ca="1" si="96"/>
        <v>#N/A</v>
      </c>
      <c r="AW129" s="91" t="e">
        <f t="shared" ca="1" si="97"/>
        <v>#N/A</v>
      </c>
      <c r="AX129" s="99" t="e">
        <f t="shared" ca="1" si="98"/>
        <v>#N/A</v>
      </c>
      <c r="AY129" s="91" t="e">
        <f t="shared" ca="1" si="99"/>
        <v>#N/A</v>
      </c>
      <c r="BD129" s="174">
        <v>86</v>
      </c>
      <c r="BE129" s="30">
        <f t="shared" ca="1" si="100"/>
        <v>10.358617722160085</v>
      </c>
      <c r="BF129" s="30">
        <f t="shared" ca="1" si="101"/>
        <v>3.7625285012351029</v>
      </c>
      <c r="BG129" s="30">
        <f t="shared" ca="1" si="111"/>
        <v>3.2375245243185771</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132.42761130815254</v>
      </c>
      <c r="I130" s="99">
        <f t="shared" si="74"/>
        <v>13.59375</v>
      </c>
      <c r="J130" s="22">
        <f t="shared" ca="1" si="75"/>
        <v>132.42761130815254</v>
      </c>
      <c r="K130" s="21">
        <f t="shared" ca="1" si="82"/>
        <v>181</v>
      </c>
      <c r="L130" s="4">
        <f t="shared" ca="1" si="72"/>
        <v>181</v>
      </c>
      <c r="M130" s="21">
        <f t="shared" ca="1" si="83"/>
        <v>181</v>
      </c>
      <c r="N130" s="22" t="e">
        <f t="shared" ca="1" si="84"/>
        <v>#N/A</v>
      </c>
      <c r="O130" s="21" t="e">
        <f t="shared" ca="1" si="85"/>
        <v>#N/A</v>
      </c>
      <c r="P130" s="99">
        <f t="shared" ca="1" si="76"/>
        <v>44.732043636263342</v>
      </c>
      <c r="Q130" t="e">
        <f t="shared" ca="1" si="77"/>
        <v>#N/A</v>
      </c>
      <c r="R130" s="108" t="e">
        <f t="shared" ca="1" si="78"/>
        <v>#N/A</v>
      </c>
      <c r="S130" s="99">
        <f t="shared" ca="1" si="79"/>
        <v>137.26795636373666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10.033958806612361</v>
      </c>
      <c r="AU130" s="91">
        <f t="shared" ca="1" si="95"/>
        <v>-9.1711345933699082</v>
      </c>
      <c r="AV130" s="99" t="e">
        <f t="shared" ca="1" si="96"/>
        <v>#N/A</v>
      </c>
      <c r="AW130" s="91" t="e">
        <f t="shared" ca="1" si="97"/>
        <v>#N/A</v>
      </c>
      <c r="AX130" s="99" t="e">
        <f t="shared" ca="1" si="98"/>
        <v>#N/A</v>
      </c>
      <c r="AY130" s="91" t="e">
        <f t="shared" ca="1" si="99"/>
        <v>#N/A</v>
      </c>
      <c r="BD130" s="174">
        <v>87</v>
      </c>
      <c r="BE130" s="30">
        <f t="shared" ca="1" si="100"/>
        <v>13.806581498330988</v>
      </c>
      <c r="BF130" s="30">
        <f t="shared" ca="1" si="101"/>
        <v>3.7190549776495661</v>
      </c>
      <c r="BG130" s="30">
        <f t="shared" ca="1" si="111"/>
        <v>3.2001170737914868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131.83529803090894</v>
      </c>
      <c r="I131" s="99">
        <f t="shared" si="74"/>
        <v>13.75</v>
      </c>
      <c r="J131" s="22">
        <f t="shared" ca="1" si="75"/>
        <v>131.83529803090894</v>
      </c>
      <c r="K131" s="21">
        <f t="shared" ca="1" si="82"/>
        <v>181</v>
      </c>
      <c r="L131" s="4">
        <f t="shared" ca="1" si="72"/>
        <v>181</v>
      </c>
      <c r="M131" s="21">
        <f t="shared" ca="1" si="83"/>
        <v>181</v>
      </c>
      <c r="N131" s="22" t="e">
        <f t="shared" ca="1" si="84"/>
        <v>#N/A</v>
      </c>
      <c r="O131" s="21" t="e">
        <f t="shared" ca="1" si="85"/>
        <v>#N/A</v>
      </c>
      <c r="P131" s="99">
        <f t="shared" ca="1" si="76"/>
        <v>44.732043636263342</v>
      </c>
      <c r="Q131" t="e">
        <f t="shared" ca="1" si="77"/>
        <v>#N/A</v>
      </c>
      <c r="R131" s="108" t="e">
        <f t="shared" ca="1" si="78"/>
        <v>#N/A</v>
      </c>
      <c r="S131" s="99">
        <f t="shared" ca="1" si="79"/>
        <v>137.26795636373666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10.244646908034154</v>
      </c>
      <c r="AU131" s="91">
        <f t="shared" ca="1" si="95"/>
        <v>-9.17113459336991</v>
      </c>
      <c r="AV131" s="99" t="e">
        <f t="shared" ca="1" si="96"/>
        <v>#N/A</v>
      </c>
      <c r="AW131" s="91" t="e">
        <f t="shared" ca="1" si="97"/>
        <v>#N/A</v>
      </c>
      <c r="AX131" s="99" t="e">
        <f t="shared" ca="1" si="98"/>
        <v>#N/A</v>
      </c>
      <c r="AY131" s="91" t="e">
        <f t="shared" ca="1" si="99"/>
        <v>#N/A</v>
      </c>
      <c r="BD131" s="174">
        <v>88</v>
      </c>
      <c r="BE131" s="30">
        <f t="shared" ca="1" si="100"/>
        <v>20.704615064248372</v>
      </c>
      <c r="BF131" s="30">
        <f t="shared" ca="1" si="101"/>
        <v>3.6755416701356927</v>
      </c>
      <c r="BG131" s="30">
        <f t="shared" ca="1" si="111"/>
        <v>3.162675390581875</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131.26154674891617</v>
      </c>
      <c r="I132" s="99">
        <f t="shared" si="74"/>
        <v>13.90625</v>
      </c>
      <c r="J132" s="22">
        <f t="shared" ca="1" si="75"/>
        <v>131.26154674891617</v>
      </c>
      <c r="K132" s="21">
        <f t="shared" ca="1" si="82"/>
        <v>181</v>
      </c>
      <c r="L132" s="4">
        <f t="shared" ca="1" si="72"/>
        <v>181</v>
      </c>
      <c r="M132" s="21">
        <f t="shared" ca="1" si="83"/>
        <v>181</v>
      </c>
      <c r="N132" s="22" t="e">
        <f t="shared" ca="1" si="84"/>
        <v>#N/A</v>
      </c>
      <c r="O132" s="21" t="e">
        <f t="shared" ca="1" si="85"/>
        <v>#N/A</v>
      </c>
      <c r="P132" s="99">
        <f t="shared" ca="1" si="76"/>
        <v>44.732043636263342</v>
      </c>
      <c r="Q132" t="e">
        <f t="shared" ca="1" si="77"/>
        <v>#N/A</v>
      </c>
      <c r="R132" s="108" t="e">
        <f t="shared" ca="1" si="78"/>
        <v>#N/A</v>
      </c>
      <c r="S132" s="99">
        <f t="shared" ca="1" si="79"/>
        <v>137.26795636373666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10.453424287418628</v>
      </c>
      <c r="AU132" s="91">
        <f t="shared" ca="1" si="95"/>
        <v>-9.1711345933699153</v>
      </c>
      <c r="AV132" s="99" t="e">
        <f t="shared" ca="1" si="96"/>
        <v>#N/A</v>
      </c>
      <c r="AW132" s="91" t="e">
        <f t="shared" ca="1" si="97"/>
        <v>#N/A</v>
      </c>
      <c r="AX132" s="99" t="e">
        <f t="shared" ca="1" si="98"/>
        <v>#N/A</v>
      </c>
      <c r="AY132" s="91" t="e">
        <f t="shared" ca="1" si="99"/>
        <v>#N/A</v>
      </c>
      <c r="BD132" s="174">
        <v>89</v>
      </c>
      <c r="BE132" s="30">
        <f t="shared" ca="1" si="100"/>
        <v>41.402923302177996</v>
      </c>
      <c r="BF132" s="30">
        <f t="shared" ca="1" si="101"/>
        <v>3.6320018332684758</v>
      </c>
      <c r="BG132" s="30">
        <f t="shared" ca="1" si="111"/>
        <v>3.1252108797891536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130.70537866142882</v>
      </c>
      <c r="I133" s="99">
        <f t="shared" si="74"/>
        <v>14.0625</v>
      </c>
      <c r="J133" s="22">
        <f t="shared" ca="1" si="75"/>
        <v>130.70537866142882</v>
      </c>
      <c r="K133" s="21">
        <f t="shared" ca="1" si="82"/>
        <v>181</v>
      </c>
      <c r="L133" s="4">
        <f t="shared" ca="1" si="72"/>
        <v>181</v>
      </c>
      <c r="M133" s="21">
        <f t="shared" ca="1" si="83"/>
        <v>181</v>
      </c>
      <c r="N133" s="22" t="e">
        <f t="shared" ca="1" si="84"/>
        <v>#N/A</v>
      </c>
      <c r="O133" s="21" t="e">
        <f t="shared" ca="1" si="85"/>
        <v>#N/A</v>
      </c>
      <c r="P133" s="99">
        <f t="shared" ca="1" si="76"/>
        <v>44.732043636263342</v>
      </c>
      <c r="Q133" t="e">
        <f t="shared" ca="1" si="77"/>
        <v>#N/A</v>
      </c>
      <c r="R133" s="108" t="e">
        <f t="shared" ca="1" si="78"/>
        <v>#N/A</v>
      </c>
      <c r="S133" s="99">
        <f t="shared" ca="1" si="79"/>
        <v>137.26795636373666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10.660403206271971</v>
      </c>
      <c r="AU133" s="91">
        <f t="shared" ca="1" si="95"/>
        <v>-9.1711345933699118</v>
      </c>
      <c r="AV133" s="99" t="e">
        <f t="shared" ca="1" si="96"/>
        <v>#N/A</v>
      </c>
      <c r="AW133" s="91" t="e">
        <f t="shared" ca="1" si="97"/>
        <v>#N/A</v>
      </c>
      <c r="AX133" s="99" t="e">
        <f t="shared" ca="1" si="98"/>
        <v>#N/A</v>
      </c>
      <c r="AY133" s="91" t="e">
        <f t="shared" ca="1" si="99"/>
        <v>#N/A</v>
      </c>
      <c r="BD133" s="174">
        <v>90</v>
      </c>
      <c r="BE133" s="30">
        <f t="shared" ca="1" si="100"/>
        <v>1.17958055167312E+16</v>
      </c>
      <c r="BF133" s="30">
        <f t="shared" ca="1" si="101"/>
        <v>3.5884487297040053</v>
      </c>
      <c r="BG133" s="30">
        <f t="shared" ca="1" si="111"/>
        <v>3.0877349534662368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130.16589083989243</v>
      </c>
      <c r="I134" s="99">
        <f t="shared" si="74"/>
        <v>14.21875</v>
      </c>
      <c r="J134" s="22">
        <f t="shared" ca="1" si="75"/>
        <v>130.16589083989243</v>
      </c>
      <c r="K134" s="21">
        <f t="shared" ca="1" si="82"/>
        <v>181</v>
      </c>
      <c r="L134" s="4">
        <f t="shared" ca="1" si="72"/>
        <v>181</v>
      </c>
      <c r="M134" s="21">
        <f t="shared" ca="1" si="83"/>
        <v>181</v>
      </c>
      <c r="N134" s="22" t="e">
        <f t="shared" ca="1" si="84"/>
        <v>#N/A</v>
      </c>
      <c r="O134" s="21" t="e">
        <f t="shared" ca="1" si="85"/>
        <v>#N/A</v>
      </c>
      <c r="P134" s="99">
        <f t="shared" ca="1" si="76"/>
        <v>44.732043636263342</v>
      </c>
      <c r="Q134" t="e">
        <f t="shared" ca="1" si="77"/>
        <v>#N/A</v>
      </c>
      <c r="R134" s="108" t="e">
        <f t="shared" ca="1" si="78"/>
        <v>#N/A</v>
      </c>
      <c r="S134" s="99">
        <f t="shared" ca="1" si="79"/>
        <v>137.26795636373666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10.86568644093845</v>
      </c>
      <c r="AU134" s="91">
        <f t="shared" ca="1" si="95"/>
        <v>-9.1711345933699118</v>
      </c>
      <c r="AV134" s="99" t="e">
        <f t="shared" ca="1" si="96"/>
        <v>#N/A</v>
      </c>
      <c r="AW134" s="91" t="e">
        <f t="shared" ca="1" si="97"/>
        <v>#N/A</v>
      </c>
      <c r="AX134" s="99" t="e">
        <f t="shared" ca="1" si="98"/>
        <v>#N/A</v>
      </c>
      <c r="AY134" s="91" t="e">
        <f t="shared" ca="1" si="99"/>
        <v>#N/A</v>
      </c>
      <c r="BD134" s="174">
        <v>91</v>
      </c>
      <c r="BE134" s="30">
        <f t="shared" ca="1" si="100"/>
        <v>41.40292330217828</v>
      </c>
      <c r="BF134" s="30">
        <f t="shared" ca="1" si="101"/>
        <v>3.5448956261395344</v>
      </c>
      <c r="BG134" s="30">
        <f t="shared" ca="1" si="111"/>
        <v>3.0502590271433201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129.64224833432806</v>
      </c>
      <c r="I135" s="99">
        <f t="shared" si="74"/>
        <v>14.375</v>
      </c>
      <c r="J135" s="22">
        <f t="shared" ca="1" si="75"/>
        <v>129.64224833432806</v>
      </c>
      <c r="K135" s="21">
        <f t="shared" ca="1" si="82"/>
        <v>181</v>
      </c>
      <c r="L135" s="4">
        <f t="shared" ca="1" si="72"/>
        <v>181</v>
      </c>
      <c r="M135" s="21">
        <f t="shared" ca="1" si="83"/>
        <v>181</v>
      </c>
      <c r="N135" s="22" t="e">
        <f t="shared" ca="1" si="84"/>
        <v>#N/A</v>
      </c>
      <c r="O135" s="21" t="e">
        <f t="shared" ca="1" si="85"/>
        <v>#N/A</v>
      </c>
      <c r="P135" s="99">
        <f t="shared" ca="1" si="76"/>
        <v>44.732043636263342</v>
      </c>
      <c r="Q135" t="e">
        <f t="shared" ca="1" si="77"/>
        <v>#N/A</v>
      </c>
      <c r="R135" s="108" t="e">
        <f t="shared" ca="1" si="78"/>
        <v>#N/A</v>
      </c>
      <c r="S135" s="99">
        <f t="shared" ca="1" si="79"/>
        <v>137.26795636373666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11.069368332036552</v>
      </c>
      <c r="AU135" s="91">
        <f t="shared" ca="1" si="95"/>
        <v>-9.1711345933699118</v>
      </c>
      <c r="AV135" s="99" t="e">
        <f t="shared" ca="1" si="96"/>
        <v>#N/A</v>
      </c>
      <c r="AW135" s="91" t="e">
        <f t="shared" ca="1" si="97"/>
        <v>#N/A</v>
      </c>
      <c r="AX135" s="99" t="e">
        <f t="shared" ca="1" si="98"/>
        <v>#N/A</v>
      </c>
      <c r="AY135" s="91" t="e">
        <f t="shared" ca="1" si="99"/>
        <v>#N/A</v>
      </c>
      <c r="BD135" s="174">
        <v>92</v>
      </c>
      <c r="BE135" s="30">
        <f t="shared" ca="1" si="100"/>
        <v>20.704615064248451</v>
      </c>
      <c r="BF135" s="30">
        <f t="shared" ca="1" si="101"/>
        <v>3.5013557892723171</v>
      </c>
      <c r="BG135" s="30">
        <f t="shared" ca="1" si="111"/>
        <v>3.0127945163505987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172.59994655064708</v>
      </c>
      <c r="E136" s="4">
        <f t="shared" ca="1" si="115"/>
        <v>181</v>
      </c>
      <c r="F136" s="4">
        <f t="shared" ca="1" si="115"/>
        <v>181</v>
      </c>
      <c r="G136" s="22">
        <f t="shared" ca="1" si="116"/>
        <v>181</v>
      </c>
      <c r="H136" s="4">
        <f t="shared" ca="1" si="116"/>
        <v>129.13367731084799</v>
      </c>
      <c r="I136" s="99">
        <f t="shared" si="74"/>
        <v>14.53125</v>
      </c>
      <c r="J136" s="22">
        <f t="shared" ca="1" si="75"/>
        <v>129.13367731084799</v>
      </c>
      <c r="K136" s="21">
        <f t="shared" ca="1" si="82"/>
        <v>181</v>
      </c>
      <c r="L136" s="4">
        <f t="shared" ca="1" si="72"/>
        <v>181</v>
      </c>
      <c r="M136" s="21">
        <f t="shared" ca="1" si="83"/>
        <v>181</v>
      </c>
      <c r="N136" s="22" t="e">
        <f t="shared" ca="1" si="84"/>
        <v>#N/A</v>
      </c>
      <c r="O136" s="21" t="e">
        <f t="shared" ca="1" si="85"/>
        <v>#N/A</v>
      </c>
      <c r="P136" s="99">
        <f t="shared" ca="1" si="76"/>
        <v>36.331990186910417</v>
      </c>
      <c r="Q136" t="e">
        <f t="shared" ca="1" si="77"/>
        <v>#N/A</v>
      </c>
      <c r="R136" s="108" t="e">
        <f t="shared" ca="1" si="78"/>
        <v>#N/A</v>
      </c>
      <c r="S136" s="99">
        <f t="shared" ca="1" si="79"/>
        <v>128.86790291438373</v>
      </c>
      <c r="T136" s="34" t="e">
        <f t="shared" ca="1" si="80"/>
        <v>#N/A</v>
      </c>
      <c r="U136" s="59" t="e">
        <f t="shared" ca="1" si="81"/>
        <v>#N/A</v>
      </c>
      <c r="AB136" s="4"/>
      <c r="AC136" s="4"/>
      <c r="AD136" s="4"/>
      <c r="AE136" s="4"/>
      <c r="AL136" s="99">
        <f t="shared" ca="1" si="86"/>
        <v>1.8715744555898288</v>
      </c>
      <c r="AM136" s="91">
        <f t="shared" ca="1" si="87"/>
        <v>-14.410219832455146</v>
      </c>
      <c r="AN136" s="99">
        <f t="shared" ca="1" si="88"/>
        <v>-1.8715744555898288</v>
      </c>
      <c r="AO136" s="91">
        <f t="shared" ca="1" si="89"/>
        <v>-14.410219832455146</v>
      </c>
      <c r="AP136" s="99" t="e">
        <f t="shared" ca="1" si="90"/>
        <v>#N/A</v>
      </c>
      <c r="AQ136" s="91" t="e">
        <f t="shared" ca="1" si="91"/>
        <v>#N/A</v>
      </c>
      <c r="AR136" s="30" t="e">
        <f t="shared" ca="1" si="92"/>
        <v>#N/A</v>
      </c>
      <c r="AS136" s="91" t="e">
        <f t="shared" ca="1" si="93"/>
        <v>#N/A</v>
      </c>
      <c r="AT136" s="99">
        <f t="shared" ca="1" si="94"/>
        <v>11.271535690969253</v>
      </c>
      <c r="AU136" s="91">
        <f t="shared" ca="1" si="95"/>
        <v>-9.17113459336991</v>
      </c>
      <c r="AV136" s="99" t="e">
        <f t="shared" ca="1" si="96"/>
        <v>#N/A</v>
      </c>
      <c r="AW136" s="91" t="e">
        <f t="shared" ca="1" si="97"/>
        <v>#N/A</v>
      </c>
      <c r="AX136" s="99" t="e">
        <f t="shared" ca="1" si="98"/>
        <v>#N/A</v>
      </c>
      <c r="AY136" s="91" t="e">
        <f t="shared" ca="1" si="99"/>
        <v>#N/A</v>
      </c>
      <c r="BD136" s="174">
        <v>93</v>
      </c>
      <c r="BE136" s="30">
        <f t="shared" ca="1" si="100"/>
        <v>13.80658149833102</v>
      </c>
      <c r="BF136" s="30">
        <f t="shared" ca="1" si="101"/>
        <v>3.4578424817584441</v>
      </c>
      <c r="BG136" s="30">
        <f t="shared" ca="1" si="111"/>
        <v>2.9753528331409869</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168.84913103052011</v>
      </c>
      <c r="E137" s="4">
        <f t="shared" ca="1" si="115"/>
        <v>181</v>
      </c>
      <c r="F137" s="4">
        <f t="shared" ca="1" si="115"/>
        <v>181</v>
      </c>
      <c r="G137" s="22">
        <f t="shared" ca="1" si="116"/>
        <v>181</v>
      </c>
      <c r="H137" s="4">
        <f t="shared" ca="1" si="116"/>
        <v>128.63945905917382</v>
      </c>
      <c r="I137" s="99">
        <f t="shared" si="74"/>
        <v>14.6875</v>
      </c>
      <c r="J137" s="22">
        <f t="shared" ca="1" si="75"/>
        <v>128.63945905917382</v>
      </c>
      <c r="K137" s="21">
        <f t="shared" ca="1" si="82"/>
        <v>181</v>
      </c>
      <c r="L137" s="4">
        <f t="shared" ca="1" si="72"/>
        <v>181</v>
      </c>
      <c r="M137" s="21">
        <f t="shared" ca="1" si="83"/>
        <v>181</v>
      </c>
      <c r="N137" s="22" t="e">
        <f t="shared" ca="1" si="84"/>
        <v>#N/A</v>
      </c>
      <c r="O137" s="21" t="e">
        <f t="shared" ca="1" si="85"/>
        <v>#N/A</v>
      </c>
      <c r="P137" s="99">
        <f t="shared" ca="1" si="76"/>
        <v>32.581174666783454</v>
      </c>
      <c r="Q137" t="e">
        <f t="shared" ca="1" si="77"/>
        <v>#N/A</v>
      </c>
      <c r="R137" s="108" t="e">
        <f t="shared" ca="1" si="78"/>
        <v>#N/A</v>
      </c>
      <c r="S137" s="99">
        <f t="shared" ca="1" si="79"/>
        <v>125.11708739425677</v>
      </c>
      <c r="T137" s="34" t="e">
        <f t="shared" ca="1" si="80"/>
        <v>#N/A</v>
      </c>
      <c r="U137" s="59" t="e">
        <f t="shared" ca="1" si="81"/>
        <v>#N/A</v>
      </c>
      <c r="AB137" s="4"/>
      <c r="AC137" s="4"/>
      <c r="AD137" s="4"/>
      <c r="AE137" s="4"/>
      <c r="AL137" s="99">
        <f t="shared" ca="1" si="86"/>
        <v>2.8404613411057755</v>
      </c>
      <c r="AM137" s="91">
        <f t="shared" ca="1" si="87"/>
        <v>-14.410219832455144</v>
      </c>
      <c r="AN137" s="99">
        <f t="shared" ca="1" si="88"/>
        <v>-2.8404613411057755</v>
      </c>
      <c r="AO137" s="91">
        <f t="shared" ca="1" si="89"/>
        <v>-14.410219832455144</v>
      </c>
      <c r="AP137" s="99" t="e">
        <f t="shared" ca="1" si="90"/>
        <v>#N/A</v>
      </c>
      <c r="AQ137" s="91" t="e">
        <f t="shared" ca="1" si="91"/>
        <v>#N/A</v>
      </c>
      <c r="AR137" s="30" t="e">
        <f t="shared" ca="1" si="92"/>
        <v>#N/A</v>
      </c>
      <c r="AS137" s="91" t="e">
        <f t="shared" ca="1" si="93"/>
        <v>#N/A</v>
      </c>
      <c r="AT137" s="99">
        <f t="shared" ca="1" si="94"/>
        <v>11.472268586478163</v>
      </c>
      <c r="AU137" s="91">
        <f t="shared" ca="1" si="95"/>
        <v>-9.1711345933699118</v>
      </c>
      <c r="AV137" s="99" t="e">
        <f t="shared" ca="1" si="96"/>
        <v>#N/A</v>
      </c>
      <c r="AW137" s="91" t="e">
        <f t="shared" ca="1" si="97"/>
        <v>#N/A</v>
      </c>
      <c r="AX137" s="99" t="e">
        <f t="shared" ca="1" si="98"/>
        <v>#N/A</v>
      </c>
      <c r="AY137" s="91" t="e">
        <f t="shared" ca="1" si="99"/>
        <v>#N/A</v>
      </c>
      <c r="BD137" s="174">
        <v>94</v>
      </c>
      <c r="BE137" s="30">
        <f t="shared" ca="1" si="100"/>
        <v>10.358617722160071</v>
      </c>
      <c r="BF137" s="30">
        <f t="shared" ca="1" si="101"/>
        <v>3.414368958172906</v>
      </c>
      <c r="BG137" s="30">
        <f t="shared" ca="1" si="111"/>
        <v>2.9379453826138962</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166.11844266188905</v>
      </c>
      <c r="E138" s="4">
        <f t="shared" ca="1" si="115"/>
        <v>181</v>
      </c>
      <c r="F138" s="4">
        <f t="shared" ca="1" si="115"/>
        <v>181</v>
      </c>
      <c r="G138" s="22">
        <f t="shared" ca="1" si="116"/>
        <v>181</v>
      </c>
      <c r="H138" s="4">
        <f t="shared" ca="1" si="116"/>
        <v>128.15892473811951</v>
      </c>
      <c r="I138" s="99">
        <f t="shared" si="74"/>
        <v>14.84375</v>
      </c>
      <c r="J138" s="22">
        <f t="shared" ca="1" si="75"/>
        <v>128.15892473811951</v>
      </c>
      <c r="K138" s="21">
        <f t="shared" ca="1" si="82"/>
        <v>181</v>
      </c>
      <c r="L138" s="4">
        <f t="shared" ref="L138:L169" ca="1" si="117">IF(G138&gt;$F$37,#N/A,G138)</f>
        <v>181</v>
      </c>
      <c r="M138" s="21">
        <f t="shared" ca="1" si="83"/>
        <v>181</v>
      </c>
      <c r="N138" s="22" t="e">
        <f t="shared" ca="1" si="84"/>
        <v>#N/A</v>
      </c>
      <c r="O138" s="21" t="e">
        <f t="shared" ca="1" si="85"/>
        <v>#N/A</v>
      </c>
      <c r="P138" s="99">
        <f t="shared" ca="1" si="76"/>
        <v>29.85048629815239</v>
      </c>
      <c r="Q138" t="e">
        <f t="shared" ca="1" si="77"/>
        <v>#N/A</v>
      </c>
      <c r="R138" s="108" t="e">
        <f t="shared" ca="1" si="78"/>
        <v>#N/A</v>
      </c>
      <c r="S138" s="99">
        <f t="shared" ca="1" si="79"/>
        <v>122.38639902562571</v>
      </c>
      <c r="T138" s="34" t="e">
        <f t="shared" ca="1" si="80"/>
        <v>#N/A</v>
      </c>
      <c r="U138" s="59" t="e">
        <f t="shared" ca="1" si="81"/>
        <v>#N/A</v>
      </c>
      <c r="AB138" s="4"/>
      <c r="AC138" s="4"/>
      <c r="AD138" s="4"/>
      <c r="AE138" s="4"/>
      <c r="AL138" s="99">
        <f t="shared" ca="1" si="86"/>
        <v>3.561246753991687</v>
      </c>
      <c r="AM138" s="91">
        <f t="shared" ca="1" si="87"/>
        <v>-14.410219832455148</v>
      </c>
      <c r="AN138" s="99">
        <f t="shared" ca="1" si="88"/>
        <v>-3.561246753991687</v>
      </c>
      <c r="AO138" s="91">
        <f t="shared" ca="1" si="89"/>
        <v>-14.410219832455148</v>
      </c>
      <c r="AP138" s="99" t="e">
        <f t="shared" ca="1" si="90"/>
        <v>#N/A</v>
      </c>
      <c r="AQ138" s="91" t="e">
        <f t="shared" ca="1" si="91"/>
        <v>#N/A</v>
      </c>
      <c r="AR138" s="30" t="e">
        <f t="shared" ca="1" si="92"/>
        <v>#N/A</v>
      </c>
      <c r="AS138" s="91" t="e">
        <f t="shared" ca="1" si="93"/>
        <v>#N/A</v>
      </c>
      <c r="AT138" s="99">
        <f t="shared" ca="1" si="94"/>
        <v>11.671641029983475</v>
      </c>
      <c r="AU138" s="91">
        <f t="shared" ca="1" si="95"/>
        <v>-9.17113459336991</v>
      </c>
      <c r="AV138" s="99" t="e">
        <f t="shared" ca="1" si="96"/>
        <v>#N/A</v>
      </c>
      <c r="AW138" s="91" t="e">
        <f t="shared" ca="1" si="97"/>
        <v>#N/A</v>
      </c>
      <c r="AX138" s="99" t="e">
        <f t="shared" ca="1" si="98"/>
        <v>#N/A</v>
      </c>
      <c r="AY138" s="91" t="e">
        <f t="shared" ca="1" si="99"/>
        <v>#N/A</v>
      </c>
      <c r="BD138" s="174">
        <v>95</v>
      </c>
      <c r="BE138" s="30">
        <f t="shared" ca="1" si="100"/>
        <v>8.2906831194517618</v>
      </c>
      <c r="BF138" s="30">
        <f t="shared" ca="1" si="101"/>
        <v>3.3709484609721261</v>
      </c>
      <c r="BG138" s="30">
        <f t="shared" ca="1" si="111"/>
        <v>2.9005835594411318</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163.87979933978878</v>
      </c>
      <c r="E139" s="4">
        <f t="shared" ca="1" si="115"/>
        <v>181</v>
      </c>
      <c r="F139" s="4">
        <f t="shared" ca="1" si="115"/>
        <v>181</v>
      </c>
      <c r="G139" s="22">
        <f t="shared" ca="1" si="116"/>
        <v>181</v>
      </c>
      <c r="H139" s="4">
        <f t="shared" ca="1" si="116"/>
        <v>127.69145075017622</v>
      </c>
      <c r="I139" s="99">
        <f t="shared" si="74"/>
        <v>15</v>
      </c>
      <c r="J139" s="22">
        <f t="shared" ca="1" si="75"/>
        <v>127.69145075017622</v>
      </c>
      <c r="K139" s="21">
        <f t="shared" ca="1" si="82"/>
        <v>181</v>
      </c>
      <c r="L139" s="4">
        <f t="shared" ca="1" si="117"/>
        <v>181</v>
      </c>
      <c r="M139" s="21">
        <f t="shared" ca="1" si="83"/>
        <v>181</v>
      </c>
      <c r="N139" s="22" t="e">
        <f t="shared" ca="1" si="84"/>
        <v>#N/A</v>
      </c>
      <c r="O139" s="21" t="e">
        <f t="shared" ca="1" si="85"/>
        <v>#N/A</v>
      </c>
      <c r="P139" s="99">
        <f t="shared" ca="1" si="76"/>
        <v>27.611842976052117</v>
      </c>
      <c r="Q139" t="e">
        <f t="shared" ref="Q139:Q170" ca="1" si="119">IF(AND(P139=MIN($P$43:$P$202),D139&gt;$I$37,D139&lt;$G$37),A139,#N/A)</f>
        <v>#N/A</v>
      </c>
      <c r="R139" s="108" t="e">
        <f t="shared" ref="R139:R170" ca="1" si="120">IF(AND(P139=MIN($P$43:$P$202),D139&gt;$I$37,D139&lt;$G$37),D139,#N/A)</f>
        <v>#N/A</v>
      </c>
      <c r="S139" s="99">
        <f t="shared" ca="1" si="79"/>
        <v>120.14775570352543</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4.164800641125141</v>
      </c>
      <c r="AM139" s="91">
        <f t="shared" ca="1" si="87"/>
        <v>-14.410219832455146</v>
      </c>
      <c r="AN139" s="99">
        <f t="shared" ca="1" si="88"/>
        <v>-4.164800641125141</v>
      </c>
      <c r="AO139" s="91">
        <f t="shared" ca="1" si="89"/>
        <v>-14.410219832455146</v>
      </c>
      <c r="AP139" s="99" t="e">
        <f t="shared" ca="1" si="90"/>
        <v>#N/A</v>
      </c>
      <c r="AQ139" s="91" t="e">
        <f t="shared" ca="1" si="91"/>
        <v>#N/A</v>
      </c>
      <c r="AR139" s="30" t="e">
        <f t="shared" ca="1" si="92"/>
        <v>#N/A</v>
      </c>
      <c r="AS139" s="91" t="e">
        <f t="shared" ca="1" si="93"/>
        <v>#N/A</v>
      </c>
      <c r="AT139" s="99">
        <f t="shared" ca="1" si="94"/>
        <v>11.869721575095758</v>
      </c>
      <c r="AU139" s="91">
        <f t="shared" ca="1" si="95"/>
        <v>-9.1711345933699118</v>
      </c>
      <c r="AV139" s="99" t="e">
        <f t="shared" ca="1" si="96"/>
        <v>#N/A</v>
      </c>
      <c r="AW139" s="91" t="e">
        <f t="shared" ca="1" si="97"/>
        <v>#N/A</v>
      </c>
      <c r="AX139" s="99" t="e">
        <f t="shared" ca="1" si="98"/>
        <v>#N/A</v>
      </c>
      <c r="AY139" s="91" t="e">
        <f t="shared" ca="1" si="99"/>
        <v>#N/A</v>
      </c>
      <c r="BD139" s="174">
        <v>96</v>
      </c>
      <c r="BE139" s="30">
        <f t="shared" ca="1" si="100"/>
        <v>6.9127644525976084</v>
      </c>
      <c r="BF139" s="30">
        <f t="shared" ca="1" si="101"/>
        <v>3.3275942164601733</v>
      </c>
      <c r="BG139" s="30">
        <f t="shared" ca="1" si="111"/>
        <v>2.8632787443959629</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161.94831826296436</v>
      </c>
      <c r="E140" s="4">
        <f t="shared" ca="1" si="115"/>
        <v>181</v>
      </c>
      <c r="F140" s="4">
        <f t="shared" ca="1" si="115"/>
        <v>181</v>
      </c>
      <c r="G140" s="22">
        <f t="shared" ca="1" si="116"/>
        <v>181</v>
      </c>
      <c r="H140" s="4">
        <f t="shared" ca="1" si="116"/>
        <v>127.23645465492173</v>
      </c>
      <c r="I140" s="99">
        <f t="shared" si="74"/>
        <v>15.15625</v>
      </c>
      <c r="J140" s="22">
        <f t="shared" ca="1" si="75"/>
        <v>127.23645465492173</v>
      </c>
      <c r="K140" s="21">
        <f t="shared" ca="1" si="82"/>
        <v>181</v>
      </c>
      <c r="L140" s="4">
        <f t="shared" ca="1" si="117"/>
        <v>181</v>
      </c>
      <c r="M140" s="21">
        <f t="shared" ca="1" si="83"/>
        <v>181</v>
      </c>
      <c r="N140" s="22" t="e">
        <f t="shared" ca="1" si="84"/>
        <v>#N/A</v>
      </c>
      <c r="O140" s="21" t="e">
        <f t="shared" ca="1" si="85"/>
        <v>#N/A</v>
      </c>
      <c r="P140" s="99">
        <f t="shared" ca="1" si="76"/>
        <v>25.680361899227705</v>
      </c>
      <c r="Q140" t="e">
        <f t="shared" ca="1" si="119"/>
        <v>#N/A</v>
      </c>
      <c r="R140" s="108" t="e">
        <f t="shared" ca="1" si="120"/>
        <v>#N/A</v>
      </c>
      <c r="S140" s="99">
        <f t="shared" ca="1" si="79"/>
        <v>118.21627462670102</v>
      </c>
      <c r="T140" s="34" t="e">
        <f t="shared" ca="1" si="121"/>
        <v>#N/A</v>
      </c>
      <c r="U140" s="59" t="e">
        <f t="shared" ca="1" si="122"/>
        <v>#N/A</v>
      </c>
      <c r="AB140" s="4"/>
      <c r="AC140" s="4"/>
      <c r="AD140" s="4"/>
      <c r="AE140" s="4"/>
      <c r="AL140" s="99">
        <f t="shared" ca="1" si="86"/>
        <v>4.6965389855526896</v>
      </c>
      <c r="AM140" s="91">
        <f t="shared" ca="1" si="87"/>
        <v>-14.41021983245515</v>
      </c>
      <c r="AN140" s="99">
        <f t="shared" ca="1" si="88"/>
        <v>-4.6965389855526896</v>
      </c>
      <c r="AO140" s="91">
        <f t="shared" ca="1" si="89"/>
        <v>-14.41021983245515</v>
      </c>
      <c r="AP140" s="99" t="e">
        <f t="shared" ca="1" si="90"/>
        <v>#N/A</v>
      </c>
      <c r="AQ140" s="91" t="e">
        <f t="shared" ca="1" si="91"/>
        <v>#N/A</v>
      </c>
      <c r="AR140" s="30" t="e">
        <f t="shared" ca="1" si="92"/>
        <v>#N/A</v>
      </c>
      <c r="AS140" s="91" t="e">
        <f t="shared" ca="1" si="93"/>
        <v>#N/A</v>
      </c>
      <c r="AT140" s="99">
        <f t="shared" ca="1" si="94"/>
        <v>12.066573844003679</v>
      </c>
      <c r="AU140" s="91">
        <f t="shared" ca="1" si="95"/>
        <v>-9.1711345933699082</v>
      </c>
      <c r="AV140" s="99" t="e">
        <f t="shared" ca="1" si="96"/>
        <v>#N/A</v>
      </c>
      <c r="AW140" s="91" t="e">
        <f t="shared" ca="1" si="97"/>
        <v>#N/A</v>
      </c>
      <c r="AX140" s="99" t="e">
        <f t="shared" ca="1" si="98"/>
        <v>#N/A</v>
      </c>
      <c r="AY140" s="91" t="e">
        <f t="shared" ca="1" si="99"/>
        <v>#N/A</v>
      </c>
      <c r="BD140" s="174">
        <v>97</v>
      </c>
      <c r="BE140" s="30">
        <f t="shared" ca="1" si="100"/>
        <v>5.92914202187103</v>
      </c>
      <c r="BF140" s="30">
        <f t="shared" ca="1" si="101"/>
        <v>3.2843194307599095</v>
      </c>
      <c r="BG140" s="30">
        <f t="shared" ca="1" si="111"/>
        <v>2.8260423008864337</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160.23297780206903</v>
      </c>
      <c r="E141" s="4">
        <f t="shared" ca="1" si="115"/>
        <v>181</v>
      </c>
      <c r="F141" s="4">
        <f t="shared" ca="1" si="115"/>
        <v>181</v>
      </c>
      <c r="G141" s="22">
        <f t="shared" ca="1" si="116"/>
        <v>181</v>
      </c>
      <c r="H141" s="4">
        <f t="shared" ca="1" si="116"/>
        <v>126.79339154598284</v>
      </c>
      <c r="I141" s="99">
        <f t="shared" si="74"/>
        <v>15.3125</v>
      </c>
      <c r="J141" s="22">
        <f t="shared" ca="1" si="75"/>
        <v>126.79339154598284</v>
      </c>
      <c r="K141" s="21">
        <f t="shared" ca="1" si="82"/>
        <v>181</v>
      </c>
      <c r="L141" s="4">
        <f t="shared" ca="1" si="117"/>
        <v>181</v>
      </c>
      <c r="M141" s="21">
        <f t="shared" ca="1" si="83"/>
        <v>181</v>
      </c>
      <c r="N141" s="22" t="e">
        <f t="shared" ca="1" si="84"/>
        <v>#N/A</v>
      </c>
      <c r="O141" s="21" t="e">
        <f t="shared" ca="1" si="85"/>
        <v>#N/A</v>
      </c>
      <c r="P141" s="99">
        <f t="shared" ca="1" si="76"/>
        <v>23.965021438332371</v>
      </c>
      <c r="Q141" t="e">
        <f t="shared" ca="1" si="119"/>
        <v>#N/A</v>
      </c>
      <c r="R141" s="108" t="e">
        <f t="shared" ca="1" si="120"/>
        <v>#N/A</v>
      </c>
      <c r="S141" s="99">
        <f t="shared" ca="1" si="79"/>
        <v>116.50093416580569</v>
      </c>
      <c r="T141" s="34" t="e">
        <f t="shared" ca="1" si="121"/>
        <v>#N/A</v>
      </c>
      <c r="U141" s="59" t="e">
        <f t="shared" ca="1" si="122"/>
        <v>#N/A</v>
      </c>
      <c r="AB141" s="4"/>
      <c r="AC141" s="4"/>
      <c r="AD141" s="4"/>
      <c r="AE141" s="4"/>
      <c r="AL141" s="99">
        <f t="shared" ca="1" si="86"/>
        <v>5.178631154109782</v>
      </c>
      <c r="AM141" s="91">
        <f t="shared" ca="1" si="87"/>
        <v>-14.410219832455144</v>
      </c>
      <c r="AN141" s="99">
        <f t="shared" ca="1" si="88"/>
        <v>-5.178631154109782</v>
      </c>
      <c r="AO141" s="91">
        <f t="shared" ca="1" si="89"/>
        <v>-14.410219832455144</v>
      </c>
      <c r="AP141" s="99" t="e">
        <f t="shared" ca="1" si="90"/>
        <v>#N/A</v>
      </c>
      <c r="AQ141" s="91" t="e">
        <f t="shared" ca="1" si="91"/>
        <v>#N/A</v>
      </c>
      <c r="AR141" s="30" t="e">
        <f t="shared" ca="1" si="92"/>
        <v>#N/A</v>
      </c>
      <c r="AS141" s="91" t="e">
        <f t="shared" ca="1" si="93"/>
        <v>#N/A</v>
      </c>
      <c r="AT141" s="99">
        <f t="shared" ca="1" si="94"/>
        <v>12.262256991284017</v>
      </c>
      <c r="AU141" s="91">
        <f t="shared" ca="1" si="95"/>
        <v>-9.17113459336991</v>
      </c>
      <c r="AV141" s="99" t="e">
        <f t="shared" ca="1" si="96"/>
        <v>#N/A</v>
      </c>
      <c r="AW141" s="91" t="e">
        <f t="shared" ca="1" si="97"/>
        <v>#N/A</v>
      </c>
      <c r="AX141" s="99" t="e">
        <f t="shared" ca="1" si="98"/>
        <v>#N/A</v>
      </c>
      <c r="AY141" s="91" t="e">
        <f t="shared" ca="1" si="99"/>
        <v>#N/A</v>
      </c>
      <c r="BD141" s="174">
        <v>98</v>
      </c>
      <c r="BE141" s="30">
        <f t="shared" ca="1" si="100"/>
        <v>5.1919562054497099</v>
      </c>
      <c r="BF141" s="30">
        <f t="shared" ca="1" si="101"/>
        <v>3.2411372857902707</v>
      </c>
      <c r="BG141" s="30">
        <f t="shared" ca="1" si="111"/>
        <v>2.7888855714939536</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158.68085016667521</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126.36175082846677</v>
      </c>
      <c r="I142" s="99">
        <f t="shared" si="74"/>
        <v>15.46875</v>
      </c>
      <c r="J142" s="22">
        <f t="shared" ca="1" si="75"/>
        <v>126.36175082846677</v>
      </c>
      <c r="K142" s="21">
        <f t="shared" ca="1" si="82"/>
        <v>181</v>
      </c>
      <c r="L142" s="4">
        <f t="shared" ca="1" si="117"/>
        <v>181</v>
      </c>
      <c r="M142" s="21">
        <f t="shared" ca="1" si="83"/>
        <v>181</v>
      </c>
      <c r="N142" s="22" t="e">
        <f t="shared" ca="1" si="84"/>
        <v>#N/A</v>
      </c>
      <c r="O142" s="21" t="e">
        <f t="shared" ca="1" si="85"/>
        <v>#N/A</v>
      </c>
      <c r="P142" s="99">
        <f t="shared" ca="1" si="76"/>
        <v>22.412893802938555</v>
      </c>
      <c r="Q142" t="e">
        <f t="shared" ca="1" si="119"/>
        <v>#N/A</v>
      </c>
      <c r="R142" s="108" t="e">
        <f t="shared" ca="1" si="120"/>
        <v>#N/A</v>
      </c>
      <c r="S142" s="99">
        <f t="shared" ca="1" si="79"/>
        <v>114.94880653041187</v>
      </c>
      <c r="T142" s="34" t="e">
        <f t="shared" ca="1" si="121"/>
        <v>#N/A</v>
      </c>
      <c r="U142" s="59" t="e">
        <f t="shared" ca="1" si="122"/>
        <v>#N/A</v>
      </c>
      <c r="AB142" s="4"/>
      <c r="AC142" s="4"/>
      <c r="AD142" s="4"/>
      <c r="AE142" s="4"/>
      <c r="AL142" s="99">
        <f t="shared" ca="1" si="86"/>
        <v>5.6238590792103267</v>
      </c>
      <c r="AM142" s="91">
        <f t="shared" ca="1" si="87"/>
        <v>-14.410219832455144</v>
      </c>
      <c r="AN142" s="99">
        <f t="shared" ca="1" si="88"/>
        <v>-5.6238590792103267</v>
      </c>
      <c r="AO142" s="91">
        <f t="shared" ca="1" si="89"/>
        <v>-14.410219832455144</v>
      </c>
      <c r="AP142" s="99" t="e">
        <f t="shared" ca="1" si="90"/>
        <v>#N/A</v>
      </c>
      <c r="AQ142" s="91" t="e">
        <f t="shared" ca="1" si="91"/>
        <v>#N/A</v>
      </c>
      <c r="AR142" s="30" t="e">
        <f t="shared" ca="1" si="92"/>
        <v>#N/A</v>
      </c>
      <c r="AS142" s="91" t="e">
        <f t="shared" ca="1" si="93"/>
        <v>#N/A</v>
      </c>
      <c r="AT142" s="99">
        <f t="shared" ca="1" si="94"/>
        <v>12.456826113934229</v>
      </c>
      <c r="AU142" s="91">
        <f t="shared" ca="1" si="95"/>
        <v>-9.1711345933699118</v>
      </c>
      <c r="AV142" s="99" t="e">
        <f t="shared" ca="1" si="96"/>
        <v>#N/A</v>
      </c>
      <c r="AW142" s="91" t="e">
        <f t="shared" ca="1" si="97"/>
        <v>#N/A</v>
      </c>
      <c r="AX142" s="99" t="e">
        <f t="shared" ca="1" si="98"/>
        <v>#N/A</v>
      </c>
      <c r="AY142" s="91" t="e">
        <f t="shared" ca="1" si="99"/>
        <v>#N/A</v>
      </c>
      <c r="BD142" s="174">
        <v>99</v>
      </c>
      <c r="BE142" s="30">
        <f t="shared" ca="1" si="100"/>
        <v>4.6190629729545956</v>
      </c>
      <c r="BF142" s="30">
        <f t="shared" ca="1" si="101"/>
        <v>3.198060935250929</v>
      </c>
      <c r="BG142" s="30">
        <f t="shared" ca="1" si="111"/>
        <v>2.7518198745182412</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157.25786832367041</v>
      </c>
      <c r="E143" s="4">
        <f t="shared" ca="1" si="124"/>
        <v>181</v>
      </c>
      <c r="F143" s="4">
        <f t="shared" ca="1" si="124"/>
        <v>181</v>
      </c>
      <c r="G143" s="22">
        <f t="shared" ca="1" si="125"/>
        <v>181</v>
      </c>
      <c r="H143" s="4">
        <f t="shared" ca="1" si="125"/>
        <v>125.94105334373491</v>
      </c>
      <c r="I143" s="99">
        <f t="shared" si="74"/>
        <v>15.625</v>
      </c>
      <c r="J143" s="22">
        <f t="shared" ca="1" si="75"/>
        <v>125.94105334373491</v>
      </c>
      <c r="K143" s="21">
        <f t="shared" ca="1" si="82"/>
        <v>181</v>
      </c>
      <c r="L143" s="4">
        <f t="shared" ca="1" si="117"/>
        <v>181</v>
      </c>
      <c r="M143" s="21">
        <f t="shared" ca="1" si="83"/>
        <v>181</v>
      </c>
      <c r="N143" s="22" t="e">
        <f t="shared" ca="1" si="84"/>
        <v>#N/A</v>
      </c>
      <c r="O143" s="21" t="e">
        <f t="shared" ca="1" si="85"/>
        <v>#N/A</v>
      </c>
      <c r="P143" s="99">
        <f t="shared" ca="1" si="76"/>
        <v>20.98991195993375</v>
      </c>
      <c r="Q143" t="e">
        <f t="shared" ca="1" si="119"/>
        <v>#N/A</v>
      </c>
      <c r="R143" s="108" t="e">
        <f t="shared" ca="1" si="120"/>
        <v>#N/A</v>
      </c>
      <c r="S143" s="99">
        <f t="shared" ca="1" si="79"/>
        <v>113.52582468740707</v>
      </c>
      <c r="T143" s="34" t="e">
        <f t="shared" ca="1" si="121"/>
        <v>#N/A</v>
      </c>
      <c r="U143" s="59" t="e">
        <f t="shared" ca="1" si="122"/>
        <v>#N/A</v>
      </c>
      <c r="AB143" s="4"/>
      <c r="AC143" s="4"/>
      <c r="AD143" s="4"/>
      <c r="AE143" s="4"/>
      <c r="AL143" s="99">
        <f t="shared" ca="1" si="86"/>
        <v>6.0403799036415213</v>
      </c>
      <c r="AM143" s="91">
        <f t="shared" ca="1" si="87"/>
        <v>-14.410219832455146</v>
      </c>
      <c r="AN143" s="99">
        <f t="shared" ca="1" si="88"/>
        <v>-6.0403799036415213</v>
      </c>
      <c r="AO143" s="91">
        <f t="shared" ca="1" si="89"/>
        <v>-14.410219832455146</v>
      </c>
      <c r="AP143" s="99" t="e">
        <f t="shared" ca="1" si="90"/>
        <v>#N/A</v>
      </c>
      <c r="AQ143" s="91" t="e">
        <f t="shared" ca="1" si="91"/>
        <v>#N/A</v>
      </c>
      <c r="AR143" s="30" t="e">
        <f t="shared" ca="1" si="92"/>
        <v>#N/A</v>
      </c>
      <c r="AS143" s="91" t="e">
        <f t="shared" ca="1" si="93"/>
        <v>#N/A</v>
      </c>
      <c r="AT143" s="99">
        <f t="shared" ca="1" si="94"/>
        <v>12.650332615006363</v>
      </c>
      <c r="AU143" s="91">
        <f t="shared" ca="1" si="95"/>
        <v>-9.1711345933699118</v>
      </c>
      <c r="AV143" s="99" t="e">
        <f t="shared" ca="1" si="96"/>
        <v>#N/A</v>
      </c>
      <c r="AW143" s="91" t="e">
        <f t="shared" ca="1" si="97"/>
        <v>#N/A</v>
      </c>
      <c r="AX143" s="99" t="e">
        <f t="shared" ca="1" si="98"/>
        <v>#N/A</v>
      </c>
      <c r="AY143" s="91" t="e">
        <f t="shared" ca="1" si="99"/>
        <v>#N/A</v>
      </c>
      <c r="BD143" s="174">
        <v>100</v>
      </c>
      <c r="BE143" s="30">
        <f t="shared" ca="1" si="100"/>
        <v>4.1611760910457241</v>
      </c>
      <c r="BF143" s="30">
        <f t="shared" ca="1" si="101"/>
        <v>3.1551035006155495</v>
      </c>
      <c r="BG143" s="30">
        <f t="shared" ca="1" si="111"/>
        <v>2.7148565005296588</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155.94053652806784</v>
      </c>
      <c r="E144" s="4">
        <f t="shared" ca="1" si="124"/>
        <v>181</v>
      </c>
      <c r="F144" s="4">
        <f t="shared" ca="1" si="124"/>
        <v>181</v>
      </c>
      <c r="G144" s="22">
        <f t="shared" ca="1" si="125"/>
        <v>181</v>
      </c>
      <c r="H144" s="4">
        <f t="shared" ca="1" si="125"/>
        <v>125.53084879657172</v>
      </c>
      <c r="I144" s="99">
        <f t="shared" si="74"/>
        <v>15.78125</v>
      </c>
      <c r="J144" s="22">
        <f t="shared" ca="1" si="75"/>
        <v>125.53084879657172</v>
      </c>
      <c r="K144" s="21">
        <f t="shared" ca="1" si="82"/>
        <v>181</v>
      </c>
      <c r="L144" s="4">
        <f t="shared" ca="1" si="117"/>
        <v>181</v>
      </c>
      <c r="M144" s="21">
        <f t="shared" ca="1" si="83"/>
        <v>181</v>
      </c>
      <c r="N144" s="22" t="e">
        <f t="shared" ca="1" si="84"/>
        <v>#N/A</v>
      </c>
      <c r="O144" s="21" t="e">
        <f t="shared" ca="1" si="85"/>
        <v>#N/A</v>
      </c>
      <c r="P144" s="99">
        <f t="shared" ca="1" si="76"/>
        <v>19.67258016433118</v>
      </c>
      <c r="Q144" t="e">
        <f t="shared" ca="1" si="119"/>
        <v>#N/A</v>
      </c>
      <c r="R144" s="108" t="e">
        <f t="shared" ca="1" si="120"/>
        <v>#N/A</v>
      </c>
      <c r="S144" s="99">
        <f t="shared" ca="1" si="79"/>
        <v>112.2084928918045</v>
      </c>
      <c r="T144" s="34" t="e">
        <f t="shared" ca="1" si="121"/>
        <v>#N/A</v>
      </c>
      <c r="U144" s="59" t="e">
        <f t="shared" ca="1" si="122"/>
        <v>#N/A</v>
      </c>
      <c r="AB144" s="4"/>
      <c r="AC144" s="4"/>
      <c r="AD144" s="4"/>
      <c r="AE144" s="4"/>
      <c r="AL144" s="99">
        <f t="shared" ca="1" si="86"/>
        <v>6.4337715177659485</v>
      </c>
      <c r="AM144" s="91">
        <f t="shared" ca="1" si="87"/>
        <v>-14.410219832455148</v>
      </c>
      <c r="AN144" s="99">
        <f t="shared" ca="1" si="88"/>
        <v>-6.4337715177659485</v>
      </c>
      <c r="AO144" s="91">
        <f t="shared" ca="1" si="89"/>
        <v>-14.410219832455148</v>
      </c>
      <c r="AP144" s="99" t="e">
        <f t="shared" ca="1" si="90"/>
        <v>#N/A</v>
      </c>
      <c r="AQ144" s="91" t="e">
        <f t="shared" ca="1" si="91"/>
        <v>#N/A</v>
      </c>
      <c r="AR144" s="30" t="e">
        <f t="shared" ca="1" si="92"/>
        <v>#N/A</v>
      </c>
      <c r="AS144" s="91" t="e">
        <f t="shared" ca="1" si="93"/>
        <v>#N/A</v>
      </c>
      <c r="AT144" s="99">
        <f t="shared" ca="1" si="94"/>
        <v>12.842824527057655</v>
      </c>
      <c r="AU144" s="91">
        <f t="shared" ca="1" si="95"/>
        <v>-9.1711345933699153</v>
      </c>
      <c r="AV144" s="99" t="e">
        <f t="shared" ca="1" si="96"/>
        <v>#N/A</v>
      </c>
      <c r="AW144" s="91" t="e">
        <f t="shared" ca="1" si="97"/>
        <v>#N/A</v>
      </c>
      <c r="AX144" s="99" t="e">
        <f t="shared" ca="1" si="98"/>
        <v>#N/A</v>
      </c>
      <c r="AY144" s="91" t="e">
        <f t="shared" ca="1" si="99"/>
        <v>#N/A</v>
      </c>
      <c r="BD144" s="174">
        <v>101</v>
      </c>
      <c r="BE144" s="30">
        <f t="shared" ca="1" si="100"/>
        <v>3.7869317624954779</v>
      </c>
      <c r="BF144" s="30">
        <f t="shared" ca="1" si="101"/>
        <v>3.1122780671348593</v>
      </c>
      <c r="BG144" s="30">
        <f t="shared" ca="1" si="111"/>
        <v>2.6780067089299955</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154.71181499633812</v>
      </c>
      <c r="E145" s="4">
        <f t="shared" ca="1" si="124"/>
        <v>181</v>
      </c>
      <c r="F145" s="4">
        <f t="shared" ca="1" si="124"/>
        <v>181</v>
      </c>
      <c r="G145" s="22">
        <f t="shared" ca="1" si="125"/>
        <v>181</v>
      </c>
      <c r="H145" s="4">
        <f t="shared" ca="1" si="125"/>
        <v>125.13071344655496</v>
      </c>
      <c r="I145" s="99">
        <f t="shared" si="74"/>
        <v>15.9375</v>
      </c>
      <c r="J145" s="22">
        <f t="shared" ca="1" si="75"/>
        <v>125.13071344655496</v>
      </c>
      <c r="K145" s="21">
        <f t="shared" ca="1" si="82"/>
        <v>181</v>
      </c>
      <c r="L145" s="4">
        <f t="shared" ca="1" si="117"/>
        <v>181</v>
      </c>
      <c r="M145" s="21">
        <f t="shared" ca="1" si="83"/>
        <v>181</v>
      </c>
      <c r="N145" s="22" t="e">
        <f t="shared" ca="1" si="84"/>
        <v>#N/A</v>
      </c>
      <c r="O145" s="21" t="e">
        <f t="shared" ca="1" si="85"/>
        <v>#N/A</v>
      </c>
      <c r="P145" s="99">
        <f t="shared" ca="1" si="76"/>
        <v>18.443858632601462</v>
      </c>
      <c r="Q145" t="e">
        <f t="shared" ca="1" si="119"/>
        <v>#N/A</v>
      </c>
      <c r="R145" s="108" t="e">
        <f t="shared" ca="1" si="120"/>
        <v>#N/A</v>
      </c>
      <c r="S145" s="99">
        <f t="shared" ca="1" si="79"/>
        <v>110.97977136007478</v>
      </c>
      <c r="T145" s="34" t="e">
        <f t="shared" ca="1" si="121"/>
        <v>#N/A</v>
      </c>
      <c r="U145" s="59" t="e">
        <f t="shared" ca="1" si="122"/>
        <v>#N/A</v>
      </c>
      <c r="AB145" s="4"/>
      <c r="AC145" s="4"/>
      <c r="AD145" s="4"/>
      <c r="AE145" s="4"/>
      <c r="AL145" s="99">
        <f t="shared" ca="1" si="86"/>
        <v>6.8080445526095215</v>
      </c>
      <c r="AM145" s="91">
        <f t="shared" ca="1" si="87"/>
        <v>-14.410219832455153</v>
      </c>
      <c r="AN145" s="99">
        <f t="shared" ca="1" si="88"/>
        <v>-6.8080445526095215</v>
      </c>
      <c r="AO145" s="91">
        <f t="shared" ca="1" si="89"/>
        <v>-14.410219832455153</v>
      </c>
      <c r="AP145" s="99" t="e">
        <f t="shared" ca="1" si="90"/>
        <v>#N/A</v>
      </c>
      <c r="AQ145" s="91" t="e">
        <f t="shared" ca="1" si="91"/>
        <v>#N/A</v>
      </c>
      <c r="AR145" s="30" t="e">
        <f t="shared" ca="1" si="92"/>
        <v>#N/A</v>
      </c>
      <c r="AS145" s="91" t="e">
        <f t="shared" ca="1" si="93"/>
        <v>#N/A</v>
      </c>
      <c r="AT145" s="99">
        <f t="shared" ca="1" si="94"/>
        <v>13.034346800676042</v>
      </c>
      <c r="AU145" s="91">
        <f t="shared" ca="1" si="95"/>
        <v>-9.1711345933699082</v>
      </c>
      <c r="AV145" s="99" t="e">
        <f t="shared" ca="1" si="96"/>
        <v>#N/A</v>
      </c>
      <c r="AW145" s="91" t="e">
        <f t="shared" ca="1" si="97"/>
        <v>#N/A</v>
      </c>
      <c r="AX145" s="99" t="e">
        <f t="shared" ca="1" si="98"/>
        <v>#N/A</v>
      </c>
      <c r="AY145" s="91" t="e">
        <f t="shared" ca="1" si="99"/>
        <v>#N/A</v>
      </c>
      <c r="BD145" s="174">
        <v>102</v>
      </c>
      <c r="BE145" s="30">
        <f t="shared" ca="1" si="100"/>
        <v>3.4754209458796304</v>
      </c>
      <c r="BF145" s="30">
        <f t="shared" ca="1" si="101"/>
        <v>3.0695976798507574</v>
      </c>
      <c r="BG145" s="30">
        <f t="shared" ca="1" si="111"/>
        <v>2.6412817245227447</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153.55886406756673</v>
      </c>
      <c r="E146" s="4">
        <f t="shared" ca="1" si="124"/>
        <v>181</v>
      </c>
      <c r="F146" s="4">
        <f t="shared" ca="1" si="124"/>
        <v>181</v>
      </c>
      <c r="G146" s="22">
        <f t="shared" ca="1" si="125"/>
        <v>181</v>
      </c>
      <c r="H146" s="4">
        <f t="shared" ca="1" si="125"/>
        <v>124.74024803103882</v>
      </c>
      <c r="I146" s="99">
        <f t="shared" si="74"/>
        <v>16.09375</v>
      </c>
      <c r="J146" s="22">
        <f t="shared" ca="1" si="75"/>
        <v>124.74024803103882</v>
      </c>
      <c r="K146" s="21">
        <f t="shared" ca="1" si="82"/>
        <v>181</v>
      </c>
      <c r="L146" s="4">
        <f t="shared" ca="1" si="117"/>
        <v>181</v>
      </c>
      <c r="M146" s="21">
        <f t="shared" ca="1" si="83"/>
        <v>181</v>
      </c>
      <c r="N146" s="22" t="e">
        <f t="shared" ca="1" si="84"/>
        <v>#N/A</v>
      </c>
      <c r="O146" s="21" t="e">
        <f t="shared" ca="1" si="85"/>
        <v>#N/A</v>
      </c>
      <c r="P146" s="99">
        <f t="shared" ca="1" si="76"/>
        <v>17.290907703830072</v>
      </c>
      <c r="Q146" t="e">
        <f t="shared" ca="1" si="119"/>
        <v>#N/A</v>
      </c>
      <c r="R146" s="108" t="e">
        <f t="shared" ca="1" si="120"/>
        <v>#N/A</v>
      </c>
      <c r="S146" s="99">
        <f t="shared" ca="1" si="79"/>
        <v>109.82682043130339</v>
      </c>
      <c r="T146" s="34" t="e">
        <f t="shared" ca="1" si="121"/>
        <v>#N/A</v>
      </c>
      <c r="U146" s="59" t="e">
        <f t="shared" ca="1" si="122"/>
        <v>#N/A</v>
      </c>
      <c r="AB146" s="4"/>
      <c r="AC146" s="4"/>
      <c r="AD146" s="4"/>
      <c r="AE146" s="4"/>
      <c r="AL146" s="99">
        <f t="shared" ca="1" si="86"/>
        <v>7.1661951859279052</v>
      </c>
      <c r="AM146" s="91">
        <f t="shared" ca="1" si="87"/>
        <v>-14.41021983245515</v>
      </c>
      <c r="AN146" s="99">
        <f t="shared" ca="1" si="88"/>
        <v>-7.1661951859279052</v>
      </c>
      <c r="AO146" s="91">
        <f t="shared" ca="1" si="89"/>
        <v>-14.41021983245515</v>
      </c>
      <c r="AP146" s="99" t="e">
        <f t="shared" ca="1" si="90"/>
        <v>#N/A</v>
      </c>
      <c r="AQ146" s="91" t="e">
        <f t="shared" ca="1" si="91"/>
        <v>#N/A</v>
      </c>
      <c r="AR146" s="30" t="e">
        <f t="shared" ca="1" si="92"/>
        <v>#N/A</v>
      </c>
      <c r="AS146" s="91" t="e">
        <f t="shared" ca="1" si="93"/>
        <v>#N/A</v>
      </c>
      <c r="AT146" s="99">
        <f t="shared" ca="1" si="94"/>
        <v>13.224941562547402</v>
      </c>
      <c r="AU146" s="91">
        <f t="shared" ca="1" si="95"/>
        <v>-9.1711345933699135</v>
      </c>
      <c r="AV146" s="99" t="e">
        <f t="shared" ca="1" si="96"/>
        <v>#N/A</v>
      </c>
      <c r="AW146" s="91" t="e">
        <f t="shared" ca="1" si="97"/>
        <v>#N/A</v>
      </c>
      <c r="AX146" s="99" t="e">
        <f t="shared" ca="1" si="98"/>
        <v>#N/A</v>
      </c>
      <c r="AY146" s="91" t="e">
        <f t="shared" ca="1" si="99"/>
        <v>#N/A</v>
      </c>
      <c r="BD146" s="174">
        <v>103</v>
      </c>
      <c r="BE146" s="30">
        <f t="shared" ca="1" si="100"/>
        <v>3.2121682970942556</v>
      </c>
      <c r="BF146" s="30">
        <f t="shared" ca="1" si="101"/>
        <v>3.0270753396226633</v>
      </c>
      <c r="BG146" s="30">
        <f t="shared" ca="1" si="111"/>
        <v>2.6046927340939199</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152.47171296494281</v>
      </c>
      <c r="E147" s="4">
        <f t="shared" ca="1" si="124"/>
        <v>181</v>
      </c>
      <c r="F147" s="4">
        <f t="shared" ca="1" si="124"/>
        <v>181</v>
      </c>
      <c r="G147" s="22">
        <f t="shared" ca="1" si="125"/>
        <v>181</v>
      </c>
      <c r="H147" s="4">
        <f t="shared" ca="1" si="125"/>
        <v>124.3590758918326</v>
      </c>
      <c r="I147" s="99">
        <f t="shared" si="74"/>
        <v>16.25</v>
      </c>
      <c r="J147" s="22">
        <f t="shared" ca="1" si="75"/>
        <v>124.3590758918326</v>
      </c>
      <c r="K147" s="21">
        <f t="shared" ca="1" si="82"/>
        <v>181</v>
      </c>
      <c r="L147" s="4">
        <f t="shared" ca="1" si="117"/>
        <v>181</v>
      </c>
      <c r="M147" s="21">
        <f t="shared" ca="1" si="83"/>
        <v>181</v>
      </c>
      <c r="N147" s="22" t="e">
        <f t="shared" ca="1" si="84"/>
        <v>#N/A</v>
      </c>
      <c r="O147" s="21" t="e">
        <f t="shared" ca="1" si="85"/>
        <v>#N/A</v>
      </c>
      <c r="P147" s="99">
        <f t="shared" ca="1" si="76"/>
        <v>16.203756601206152</v>
      </c>
      <c r="Q147" t="e">
        <f t="shared" ca="1" si="119"/>
        <v>#N/A</v>
      </c>
      <c r="R147" s="108" t="e">
        <f t="shared" ca="1" si="120"/>
        <v>#N/A</v>
      </c>
      <c r="S147" s="99">
        <f t="shared" ca="1" si="79"/>
        <v>108.73966932867947</v>
      </c>
      <c r="T147" s="34" t="e">
        <f t="shared" ca="1" si="121"/>
        <v>#N/A</v>
      </c>
      <c r="U147" s="59" t="e">
        <f t="shared" ca="1" si="122"/>
        <v>#N/A</v>
      </c>
      <c r="AB147" s="4"/>
      <c r="AC147" s="4"/>
      <c r="AD147" s="4"/>
      <c r="AE147" s="4"/>
      <c r="AL147" s="99">
        <f t="shared" ca="1" si="86"/>
        <v>7.5105302329673362</v>
      </c>
      <c r="AM147" s="91">
        <f t="shared" ca="1" si="87"/>
        <v>-14.410219832455146</v>
      </c>
      <c r="AN147" s="99">
        <f t="shared" ca="1" si="88"/>
        <v>-7.5105302329673362</v>
      </c>
      <c r="AO147" s="91">
        <f t="shared" ca="1" si="89"/>
        <v>-14.410219832455146</v>
      </c>
      <c r="AP147" s="99" t="e">
        <f t="shared" ca="1" si="90"/>
        <v>#N/A</v>
      </c>
      <c r="AQ147" s="91" t="e">
        <f t="shared" ca="1" si="91"/>
        <v>#N/A</v>
      </c>
      <c r="AR147" s="30" t="e">
        <f t="shared" ca="1" si="92"/>
        <v>#N/A</v>
      </c>
      <c r="AS147" s="91" t="e">
        <f t="shared" ca="1" si="93"/>
        <v>#N/A</v>
      </c>
      <c r="AT147" s="99">
        <f t="shared" ca="1" si="94"/>
        <v>13.414648346874165</v>
      </c>
      <c r="AU147" s="91">
        <f t="shared" ca="1" si="95"/>
        <v>-9.1711345933699082</v>
      </c>
      <c r="AV147" s="99" t="e">
        <f t="shared" ca="1" si="96"/>
        <v>#N/A</v>
      </c>
      <c r="AW147" s="91" t="e">
        <f t="shared" ca="1" si="97"/>
        <v>#N/A</v>
      </c>
      <c r="AX147" s="99" t="e">
        <f t="shared" ca="1" si="98"/>
        <v>#N/A</v>
      </c>
      <c r="AY147" s="91" t="e">
        <f t="shared" ca="1" si="99"/>
        <v>#N/A</v>
      </c>
      <c r="BD147" s="174">
        <v>104</v>
      </c>
      <c r="BE147" s="30">
        <f t="shared" ca="1" si="100"/>
        <v>2.9868344217879987</v>
      </c>
      <c r="BF147" s="30">
        <f t="shared" ca="1" si="101"/>
        <v>2.984723999167334</v>
      </c>
      <c r="BG147" s="30">
        <f t="shared" ca="1" si="111"/>
        <v>2.5682508830044504</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151.44242786459836</v>
      </c>
      <c r="E148" s="4">
        <f t="shared" ca="1" si="124"/>
        <v>181</v>
      </c>
      <c r="F148" s="4">
        <f t="shared" ca="1" si="124"/>
        <v>181</v>
      </c>
      <c r="G148" s="22">
        <f t="shared" ca="1" si="125"/>
        <v>181</v>
      </c>
      <c r="H148" s="4">
        <f t="shared" ca="1" si="125"/>
        <v>123.98684128157244</v>
      </c>
      <c r="I148" s="99">
        <f t="shared" si="74"/>
        <v>16.40625</v>
      </c>
      <c r="J148" s="22">
        <f t="shared" ca="1" si="75"/>
        <v>123.98684128157244</v>
      </c>
      <c r="K148" s="21">
        <f t="shared" ca="1" si="82"/>
        <v>181</v>
      </c>
      <c r="L148" s="4">
        <f t="shared" ca="1" si="117"/>
        <v>181</v>
      </c>
      <c r="M148" s="21">
        <f t="shared" ca="1" si="83"/>
        <v>181</v>
      </c>
      <c r="N148" s="22" t="e">
        <f t="shared" ca="1" si="84"/>
        <v>#N/A</v>
      </c>
      <c r="O148" s="21" t="e">
        <f t="shared" ca="1" si="85"/>
        <v>#N/A</v>
      </c>
      <c r="P148" s="99">
        <f t="shared" ca="1" si="76"/>
        <v>15.174471500861699</v>
      </c>
      <c r="Q148" t="e">
        <f t="shared" ca="1" si="119"/>
        <v>#N/A</v>
      </c>
      <c r="R148" s="108" t="e">
        <f t="shared" ca="1" si="120"/>
        <v>#N/A</v>
      </c>
      <c r="S148" s="99">
        <f t="shared" ca="1" si="79"/>
        <v>107.71038422833502</v>
      </c>
      <c r="T148" s="34" t="e">
        <f t="shared" ca="1" si="121"/>
        <v>#N/A</v>
      </c>
      <c r="U148" s="59" t="e">
        <f t="shared" ca="1" si="122"/>
        <v>#N/A</v>
      </c>
      <c r="AB148" s="4"/>
      <c r="AC148" s="4"/>
      <c r="AD148" s="4"/>
      <c r="AE148" s="4"/>
      <c r="AL148" s="99">
        <f t="shared" ca="1" si="86"/>
        <v>7.8428695923632601</v>
      </c>
      <c r="AM148" s="91">
        <f t="shared" ca="1" si="87"/>
        <v>-14.410219832455152</v>
      </c>
      <c r="AN148" s="99">
        <f t="shared" ca="1" si="88"/>
        <v>-7.8428695923632601</v>
      </c>
      <c r="AO148" s="91">
        <f t="shared" ca="1" si="89"/>
        <v>-14.410219832455152</v>
      </c>
      <c r="AP148" s="99" t="e">
        <f t="shared" ca="1" si="90"/>
        <v>#N/A</v>
      </c>
      <c r="AQ148" s="91" t="e">
        <f t="shared" ca="1" si="91"/>
        <v>#N/A</v>
      </c>
      <c r="AR148" s="30" t="e">
        <f t="shared" ca="1" si="92"/>
        <v>#N/A</v>
      </c>
      <c r="AS148" s="91" t="e">
        <f t="shared" ca="1" si="93"/>
        <v>#N/A</v>
      </c>
      <c r="AT148" s="99">
        <f t="shared" ca="1" si="94"/>
        <v>13.603504303406302</v>
      </c>
      <c r="AU148" s="91">
        <f t="shared" ca="1" si="95"/>
        <v>-9.1711345933699082</v>
      </c>
      <c r="AV148" s="99" t="e">
        <f t="shared" ca="1" si="96"/>
        <v>#N/A</v>
      </c>
      <c r="AW148" s="91" t="e">
        <f t="shared" ca="1" si="97"/>
        <v>#N/A</v>
      </c>
      <c r="AX148" s="99" t="e">
        <f t="shared" ca="1" si="98"/>
        <v>#N/A</v>
      </c>
      <c r="AY148" s="91" t="e">
        <f t="shared" ca="1" si="99"/>
        <v>#N/A</v>
      </c>
      <c r="BD148" s="174">
        <v>105</v>
      </c>
      <c r="BE148" s="30">
        <f t="shared" ca="1" si="100"/>
        <v>2.7918372269516287</v>
      </c>
      <c r="BF148" s="30">
        <f t="shared" ca="1" si="101"/>
        <v>2.9425565591133394</v>
      </c>
      <c r="BG148" s="30">
        <f t="shared" ca="1" si="111"/>
        <v>2.5319672717951991</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150.46456758588258</v>
      </c>
      <c r="E149" s="4">
        <f t="shared" ca="1" si="124"/>
        <v>181</v>
      </c>
      <c r="F149" s="4">
        <f t="shared" ca="1" si="124"/>
        <v>181</v>
      </c>
      <c r="G149" s="22">
        <f t="shared" ca="1" si="125"/>
        <v>181</v>
      </c>
      <c r="H149" s="4">
        <f t="shared" ca="1" si="125"/>
        <v>123.62320782907163</v>
      </c>
      <c r="I149" s="99">
        <f t="shared" si="74"/>
        <v>16.5625</v>
      </c>
      <c r="J149" s="22">
        <f t="shared" ca="1" si="75"/>
        <v>123.62320782907163</v>
      </c>
      <c r="K149" s="21">
        <f t="shared" ca="1" si="82"/>
        <v>181</v>
      </c>
      <c r="L149" s="4">
        <f t="shared" ca="1" si="117"/>
        <v>181</v>
      </c>
      <c r="M149" s="21">
        <f t="shared" ca="1" si="83"/>
        <v>181</v>
      </c>
      <c r="N149" s="22" t="e">
        <f t="shared" ca="1" si="84"/>
        <v>#N/A</v>
      </c>
      <c r="O149" s="21" t="e">
        <f t="shared" ca="1" si="85"/>
        <v>#N/A</v>
      </c>
      <c r="P149" s="99">
        <f t="shared" ca="1" si="76"/>
        <v>14.196611222145918</v>
      </c>
      <c r="Q149" t="e">
        <f t="shared" ca="1" si="119"/>
        <v>#N/A</v>
      </c>
      <c r="R149" s="108" t="e">
        <f t="shared" ca="1" si="120"/>
        <v>#N/A</v>
      </c>
      <c r="S149" s="99">
        <f t="shared" ca="1" si="79"/>
        <v>106.73252394961924</v>
      </c>
      <c r="T149" s="34" t="e">
        <f t="shared" ca="1" si="121"/>
        <v>#N/A</v>
      </c>
      <c r="U149" s="59" t="e">
        <f t="shared" ca="1" si="122"/>
        <v>#N/A</v>
      </c>
      <c r="AB149" s="4"/>
      <c r="AC149" s="4"/>
      <c r="AD149" s="4"/>
      <c r="AE149" s="4"/>
      <c r="AL149" s="99">
        <f t="shared" ca="1" si="86"/>
        <v>8.1646782318911058</v>
      </c>
      <c r="AM149" s="91">
        <f t="shared" ca="1" si="87"/>
        <v>-14.410219832455144</v>
      </c>
      <c r="AN149" s="99">
        <f t="shared" ca="1" si="88"/>
        <v>-8.1646782318911058</v>
      </c>
      <c r="AO149" s="91">
        <f t="shared" ca="1" si="89"/>
        <v>-14.410219832455144</v>
      </c>
      <c r="AP149" s="99" t="e">
        <f t="shared" ca="1" si="90"/>
        <v>#N/A</v>
      </c>
      <c r="AQ149" s="91" t="e">
        <f t="shared" ca="1" si="91"/>
        <v>#N/A</v>
      </c>
      <c r="AR149" s="30" t="e">
        <f t="shared" ca="1" si="92"/>
        <v>#N/A</v>
      </c>
      <c r="AS149" s="91" t="e">
        <f t="shared" ca="1" si="93"/>
        <v>#N/A</v>
      </c>
      <c r="AT149" s="99">
        <f t="shared" ca="1" si="94"/>
        <v>13.791544384886478</v>
      </c>
      <c r="AU149" s="91">
        <f t="shared" ca="1" si="95"/>
        <v>-9.17113459336991</v>
      </c>
      <c r="AV149" s="99" t="e">
        <f t="shared" ca="1" si="96"/>
        <v>#N/A</v>
      </c>
      <c r="AW149" s="91" t="e">
        <f t="shared" ca="1" si="97"/>
        <v>#N/A</v>
      </c>
      <c r="AX149" s="99" t="e">
        <f t="shared" ca="1" si="98"/>
        <v>#N/A</v>
      </c>
      <c r="AY149" s="91" t="e">
        <f t="shared" ca="1" si="99"/>
        <v>#N/A</v>
      </c>
      <c r="BD149" s="174">
        <v>106</v>
      </c>
      <c r="BE149" s="30">
        <f t="shared" ca="1" si="100"/>
        <v>2.6214902657861279</v>
      </c>
      <c r="BF149" s="30">
        <f t="shared" ca="1" si="101"/>
        <v>2.9005858640714046</v>
      </c>
      <c r="BG149" s="30">
        <f t="shared" ca="1" si="111"/>
        <v>2.4958529528056275</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149.53281380910204</v>
      </c>
      <c r="E150" s="4">
        <f t="shared" ca="1" si="124"/>
        <v>181</v>
      </c>
      <c r="F150" s="4">
        <f t="shared" ca="1" si="124"/>
        <v>181</v>
      </c>
      <c r="G150" s="22">
        <f t="shared" ca="1" si="125"/>
        <v>181</v>
      </c>
      <c r="H150" s="4">
        <f t="shared" ca="1" si="125"/>
        <v>123.26785714571588</v>
      </c>
      <c r="I150" s="99">
        <f t="shared" si="74"/>
        <v>16.71875</v>
      </c>
      <c r="J150" s="22">
        <f t="shared" ca="1" si="75"/>
        <v>123.26785714571588</v>
      </c>
      <c r="K150" s="21">
        <f t="shared" ca="1" si="82"/>
        <v>181</v>
      </c>
      <c r="L150" s="4">
        <f t="shared" ca="1" si="117"/>
        <v>181</v>
      </c>
      <c r="M150" s="21">
        <f t="shared" ca="1" si="83"/>
        <v>181</v>
      </c>
      <c r="N150" s="22" t="e">
        <f t="shared" ca="1" si="84"/>
        <v>#N/A</v>
      </c>
      <c r="O150" s="21" t="e">
        <f t="shared" ca="1" si="85"/>
        <v>#N/A</v>
      </c>
      <c r="P150" s="99">
        <f t="shared" ca="1" si="76"/>
        <v>13.264857445365379</v>
      </c>
      <c r="Q150" t="e">
        <f t="shared" ca="1" si="119"/>
        <v>#N/A</v>
      </c>
      <c r="R150" s="108" t="e">
        <f t="shared" ca="1" si="120"/>
        <v>#N/A</v>
      </c>
      <c r="S150" s="99">
        <f t="shared" ca="1" si="79"/>
        <v>105.8007701728387</v>
      </c>
      <c r="T150" s="34" t="e">
        <f t="shared" ca="1" si="121"/>
        <v>#N/A</v>
      </c>
      <c r="U150" s="59" t="e">
        <f t="shared" ca="1" si="122"/>
        <v>#N/A</v>
      </c>
      <c r="AB150" s="4"/>
      <c r="AC150" s="4"/>
      <c r="AD150" s="4"/>
      <c r="AE150" s="4"/>
      <c r="AL150" s="99">
        <f t="shared" ca="1" si="86"/>
        <v>8.4771555337162656</v>
      </c>
      <c r="AM150" s="91">
        <f t="shared" ca="1" si="87"/>
        <v>-14.41021983245515</v>
      </c>
      <c r="AN150" s="99">
        <f t="shared" ca="1" si="88"/>
        <v>-8.4771555337162656</v>
      </c>
      <c r="AO150" s="91">
        <f t="shared" ca="1" si="89"/>
        <v>-14.41021983245515</v>
      </c>
      <c r="AP150" s="99" t="e">
        <f t="shared" ca="1" si="90"/>
        <v>#N/A</v>
      </c>
      <c r="AQ150" s="91" t="e">
        <f t="shared" ca="1" si="91"/>
        <v>#N/A</v>
      </c>
      <c r="AR150" s="30" t="e">
        <f t="shared" ca="1" si="92"/>
        <v>#N/A</v>
      </c>
      <c r="AS150" s="91" t="e">
        <f t="shared" ca="1" si="93"/>
        <v>#N/A</v>
      </c>
      <c r="AT150" s="99">
        <f t="shared" ca="1" si="94"/>
        <v>13.978801516324413</v>
      </c>
      <c r="AU150" s="91">
        <f t="shared" ca="1" si="95"/>
        <v>-9.17113459336991</v>
      </c>
      <c r="AV150" s="99" t="e">
        <f t="shared" ca="1" si="96"/>
        <v>#N/A</v>
      </c>
      <c r="AW150" s="91" t="e">
        <f t="shared" ca="1" si="97"/>
        <v>#N/A</v>
      </c>
      <c r="AX150" s="99" t="e">
        <f t="shared" ca="1" si="98"/>
        <v>#N/A</v>
      </c>
      <c r="AY150" s="91" t="e">
        <f t="shared" ca="1" si="99"/>
        <v>#N/A</v>
      </c>
      <c r="BD150" s="174">
        <v>107</v>
      </c>
      <c r="BE150" s="30">
        <f t="shared" ca="1" si="100"/>
        <v>2.4714451962666208</v>
      </c>
      <c r="BF150" s="30">
        <f t="shared" ca="1" si="101"/>
        <v>2.8588246987218184</v>
      </c>
      <c r="BG150" s="30">
        <f t="shared" ca="1" si="111"/>
        <v>2.4599189268071462</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148.64271183494611</v>
      </c>
      <c r="E151" s="4">
        <f t="shared" ca="1" si="124"/>
        <v>181</v>
      </c>
      <c r="F151" s="4">
        <f t="shared" ca="1" si="124"/>
        <v>181</v>
      </c>
      <c r="G151" s="22">
        <f t="shared" ca="1" si="125"/>
        <v>181</v>
      </c>
      <c r="H151" s="4">
        <f t="shared" ca="1" si="125"/>
        <v>122.92048755732397</v>
      </c>
      <c r="I151" s="99">
        <f t="shared" si="74"/>
        <v>16.875</v>
      </c>
      <c r="J151" s="22">
        <f t="shared" ca="1" si="75"/>
        <v>122.92048755732397</v>
      </c>
      <c r="K151" s="21">
        <f t="shared" ca="1" si="82"/>
        <v>181</v>
      </c>
      <c r="L151" s="4">
        <f t="shared" ca="1" si="117"/>
        <v>181</v>
      </c>
      <c r="M151" s="21">
        <f t="shared" ca="1" si="83"/>
        <v>181</v>
      </c>
      <c r="N151" s="22" t="e">
        <f t="shared" ca="1" si="84"/>
        <v>#N/A</v>
      </c>
      <c r="O151" s="21" t="e">
        <f t="shared" ca="1" si="85"/>
        <v>#N/A</v>
      </c>
      <c r="P151" s="99">
        <f t="shared" ca="1" si="76"/>
        <v>12.374755471209454</v>
      </c>
      <c r="Q151" t="e">
        <f t="shared" ca="1" si="119"/>
        <v>#N/A</v>
      </c>
      <c r="R151" s="108" t="e">
        <f t="shared" ca="1" si="120"/>
        <v>#N/A</v>
      </c>
      <c r="S151" s="99">
        <f t="shared" ca="1" si="79"/>
        <v>104.91066819868277</v>
      </c>
      <c r="T151" s="34" t="e">
        <f t="shared" ca="1" si="121"/>
        <v>#N/A</v>
      </c>
      <c r="U151" s="59" t="e">
        <f t="shared" ca="1" si="122"/>
        <v>#N/A</v>
      </c>
      <c r="AB151" s="4"/>
      <c r="AC151" s="4"/>
      <c r="AD151" s="4"/>
      <c r="AE151" s="4"/>
      <c r="AL151" s="99">
        <f t="shared" ca="1" si="86"/>
        <v>8.7812977047994707</v>
      </c>
      <c r="AM151" s="91">
        <f t="shared" ca="1" si="87"/>
        <v>-14.410219832455143</v>
      </c>
      <c r="AN151" s="99">
        <f t="shared" ca="1" si="88"/>
        <v>-8.7812977047994707</v>
      </c>
      <c r="AO151" s="91">
        <f t="shared" ca="1" si="89"/>
        <v>-14.410219832455143</v>
      </c>
      <c r="AP151" s="99" t="e">
        <f t="shared" ca="1" si="90"/>
        <v>#N/A</v>
      </c>
      <c r="AQ151" s="91" t="e">
        <f t="shared" ca="1" si="91"/>
        <v>#N/A</v>
      </c>
      <c r="AR151" s="30" t="e">
        <f t="shared" ca="1" si="92"/>
        <v>#N/A</v>
      </c>
      <c r="AS151" s="91" t="e">
        <f t="shared" ca="1" si="93"/>
        <v>#N/A</v>
      </c>
      <c r="AT151" s="99">
        <f t="shared" ca="1" si="94"/>
        <v>14.16530674818917</v>
      </c>
      <c r="AU151" s="91">
        <f t="shared" ca="1" si="95"/>
        <v>-9.1711345933699153</v>
      </c>
      <c r="AV151" s="99" t="e">
        <f t="shared" ca="1" si="96"/>
        <v>#N/A</v>
      </c>
      <c r="AW151" s="91" t="e">
        <f t="shared" ca="1" si="97"/>
        <v>#N/A</v>
      </c>
      <c r="AX151" s="99" t="e">
        <f t="shared" ca="1" si="98"/>
        <v>#N/A</v>
      </c>
      <c r="AY151" s="91" t="e">
        <f t="shared" ca="1" si="99"/>
        <v>#N/A</v>
      </c>
      <c r="BD151" s="174">
        <v>108</v>
      </c>
      <c r="BE151" s="30">
        <f t="shared" ca="1" si="100"/>
        <v>2.3383200869675909</v>
      </c>
      <c r="BF151" s="30">
        <f t="shared" ca="1" si="101"/>
        <v>2.8172857839200964</v>
      </c>
      <c r="BG151" s="30">
        <f t="shared" ca="1" si="111"/>
        <v>2.4241761396521762</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147.79048392426637</v>
      </c>
      <c r="E152" s="4">
        <f t="shared" ca="1" si="124"/>
        <v>181</v>
      </c>
      <c r="F152" s="4">
        <f t="shared" ca="1" si="124"/>
        <v>181</v>
      </c>
      <c r="G152" s="22">
        <f t="shared" ca="1" si="125"/>
        <v>181</v>
      </c>
      <c r="H152" s="4">
        <f t="shared" ca="1" si="125"/>
        <v>122.58081294789815</v>
      </c>
      <c r="I152" s="99">
        <f t="shared" si="74"/>
        <v>17.03125</v>
      </c>
      <c r="J152" s="22">
        <f t="shared" ca="1" si="75"/>
        <v>122.58081294789815</v>
      </c>
      <c r="K152" s="21">
        <f t="shared" ca="1" si="82"/>
        <v>181</v>
      </c>
      <c r="L152" s="4">
        <f t="shared" ca="1" si="117"/>
        <v>181</v>
      </c>
      <c r="M152" s="21">
        <f t="shared" ca="1" si="83"/>
        <v>181</v>
      </c>
      <c r="N152" s="22" t="e">
        <f t="shared" ca="1" si="84"/>
        <v>#N/A</v>
      </c>
      <c r="O152" s="21" t="e">
        <f t="shared" ca="1" si="85"/>
        <v>#N/A</v>
      </c>
      <c r="P152" s="99">
        <f t="shared" ca="1" si="76"/>
        <v>11.52252756052971</v>
      </c>
      <c r="Q152" t="e">
        <f t="shared" ca="1" si="119"/>
        <v>#N/A</v>
      </c>
      <c r="R152" s="108" t="e">
        <f t="shared" ca="1" si="120"/>
        <v>#N/A</v>
      </c>
      <c r="S152" s="99">
        <f t="shared" ca="1" si="79"/>
        <v>104.05844028800303</v>
      </c>
      <c r="T152" s="34" t="e">
        <f t="shared" ca="1" si="121"/>
        <v>#N/A</v>
      </c>
      <c r="U152" s="59" t="e">
        <f t="shared" ca="1" si="122"/>
        <v>#N/A</v>
      </c>
      <c r="AB152" s="4"/>
      <c r="AC152" s="4"/>
      <c r="AD152" s="4"/>
      <c r="AE152" s="4"/>
      <c r="AL152" s="99">
        <f t="shared" ca="1" si="86"/>
        <v>9.077942550094507</v>
      </c>
      <c r="AM152" s="91">
        <f t="shared" ca="1" si="87"/>
        <v>-14.410219832455146</v>
      </c>
      <c r="AN152" s="99">
        <f t="shared" ca="1" si="88"/>
        <v>-9.077942550094507</v>
      </c>
      <c r="AO152" s="91">
        <f t="shared" ca="1" si="89"/>
        <v>-14.410219832455146</v>
      </c>
      <c r="AP152" s="99" t="e">
        <f t="shared" ca="1" si="90"/>
        <v>#N/A</v>
      </c>
      <c r="AQ152" s="91" t="e">
        <f t="shared" ca="1" si="91"/>
        <v>#N/A</v>
      </c>
      <c r="AR152" s="30" t="e">
        <f t="shared" ca="1" si="92"/>
        <v>#N/A</v>
      </c>
      <c r="AS152" s="91" t="e">
        <f t="shared" ca="1" si="93"/>
        <v>#N/A</v>
      </c>
      <c r="AT152" s="99">
        <f t="shared" ca="1" si="94"/>
        <v>14.351089395331414</v>
      </c>
      <c r="AU152" s="91">
        <f t="shared" ca="1" si="95"/>
        <v>-9.1711345933699082</v>
      </c>
      <c r="AV152" s="99" t="e">
        <f t="shared" ca="1" si="96"/>
        <v>#N/A</v>
      </c>
      <c r="AW152" s="91" t="e">
        <f t="shared" ca="1" si="97"/>
        <v>#N/A</v>
      </c>
      <c r="AX152" s="99" t="e">
        <f t="shared" ca="1" si="98"/>
        <v>#N/A</v>
      </c>
      <c r="AY152" s="91" t="e">
        <f t="shared" ca="1" si="99"/>
        <v>#N/A</v>
      </c>
      <c r="BD152" s="174">
        <v>109</v>
      </c>
      <c r="BE152" s="30">
        <f t="shared" ca="1" si="100"/>
        <v>2.2194451001084592</v>
      </c>
      <c r="BF152" s="30">
        <f t="shared" ca="1" si="101"/>
        <v>2.7759817728220826</v>
      </c>
      <c r="BG152" s="30">
        <f t="shared" ca="1" si="111"/>
        <v>2.3886354789399316</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146.97289177741078</v>
      </c>
      <c r="E153" s="4">
        <f t="shared" ca="1" si="124"/>
        <v>181</v>
      </c>
      <c r="F153" s="4">
        <f t="shared" ca="1" si="124"/>
        <v>181</v>
      </c>
      <c r="G153" s="22">
        <f t="shared" ca="1" si="125"/>
        <v>181</v>
      </c>
      <c r="H153" s="4">
        <f t="shared" ca="1" si="125"/>
        <v>122.2485617034004</v>
      </c>
      <c r="I153" s="99">
        <f t="shared" si="74"/>
        <v>17.1875</v>
      </c>
      <c r="J153" s="22">
        <f t="shared" ca="1" si="75"/>
        <v>122.2485617034004</v>
      </c>
      <c r="K153" s="21">
        <f t="shared" ca="1" si="82"/>
        <v>181</v>
      </c>
      <c r="L153" s="4">
        <f t="shared" ca="1" si="117"/>
        <v>181</v>
      </c>
      <c r="M153" s="21">
        <f t="shared" ca="1" si="83"/>
        <v>181</v>
      </c>
      <c r="N153" s="22" t="e">
        <f t="shared" ca="1" si="84"/>
        <v>#N/A</v>
      </c>
      <c r="O153" s="21" t="e">
        <f t="shared" ca="1" si="85"/>
        <v>#N/A</v>
      </c>
      <c r="P153" s="99">
        <f t="shared" ca="1" si="76"/>
        <v>10.704935413674121</v>
      </c>
      <c r="Q153" t="e">
        <f t="shared" ca="1" si="119"/>
        <v>#N/A</v>
      </c>
      <c r="R153" s="108" t="e">
        <f t="shared" ca="1" si="120"/>
        <v>#N/A</v>
      </c>
      <c r="S153" s="99">
        <f t="shared" ca="1" si="79"/>
        <v>103.24084814114744</v>
      </c>
      <c r="T153" s="34" t="e">
        <f t="shared" ca="1" si="121"/>
        <v>#N/A</v>
      </c>
      <c r="U153" s="59" t="e">
        <f t="shared" ca="1" si="122"/>
        <v>#N/A</v>
      </c>
      <c r="AB153" s="4"/>
      <c r="AC153" s="4"/>
      <c r="AD153" s="4"/>
      <c r="AE153" s="4"/>
      <c r="AL153" s="99">
        <f t="shared" ca="1" si="86"/>
        <v>9.3678023372782704</v>
      </c>
      <c r="AM153" s="91">
        <f t="shared" ca="1" si="87"/>
        <v>-14.410219832455152</v>
      </c>
      <c r="AN153" s="99">
        <f t="shared" ca="1" si="88"/>
        <v>-9.3678023372782704</v>
      </c>
      <c r="AO153" s="91">
        <f t="shared" ca="1" si="89"/>
        <v>-14.410219832455152</v>
      </c>
      <c r="AP153" s="99" t="e">
        <f t="shared" ca="1" si="90"/>
        <v>#N/A</v>
      </c>
      <c r="AQ153" s="91" t="e">
        <f t="shared" ca="1" si="91"/>
        <v>#N/A</v>
      </c>
      <c r="AR153" s="30" t="e">
        <f t="shared" ca="1" si="92"/>
        <v>#N/A</v>
      </c>
      <c r="AS153" s="91" t="e">
        <f t="shared" ca="1" si="93"/>
        <v>#N/A</v>
      </c>
      <c r="AT153" s="99">
        <f t="shared" ca="1" si="94"/>
        <v>14.536177163212264</v>
      </c>
      <c r="AU153" s="91">
        <f t="shared" ca="1" si="95"/>
        <v>-9.1711345933699118</v>
      </c>
      <c r="AV153" s="99" t="e">
        <f t="shared" ca="1" si="96"/>
        <v>#N/A</v>
      </c>
      <c r="AW153" s="91" t="e">
        <f t="shared" ca="1" si="97"/>
        <v>#N/A</v>
      </c>
      <c r="AX153" s="99" t="e">
        <f t="shared" ca="1" si="98"/>
        <v>#N/A</v>
      </c>
      <c r="AY153" s="91" t="e">
        <f t="shared" ca="1" si="99"/>
        <v>#N/A</v>
      </c>
      <c r="BD153" s="174">
        <v>110</v>
      </c>
      <c r="BE153" s="30">
        <f t="shared" ca="1" si="100"/>
        <v>2.1126844697952634</v>
      </c>
      <c r="BF153" s="30">
        <f t="shared" ca="1" si="101"/>
        <v>2.7349252470296799</v>
      </c>
      <c r="BG153" s="30">
        <f t="shared" ca="1" si="111"/>
        <v>2.3533077706999572</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146.18713317495539</v>
      </c>
      <c r="E154" s="4">
        <f t="shared" ca="1" si="124"/>
        <v>181</v>
      </c>
      <c r="F154" s="4">
        <f t="shared" ca="1" si="124"/>
        <v>181</v>
      </c>
      <c r="G154" s="22">
        <f t="shared" ca="1" si="125"/>
        <v>181</v>
      </c>
      <c r="H154" s="4">
        <f t="shared" ca="1" si="125"/>
        <v>121.92347574515478</v>
      </c>
      <c r="I154" s="99">
        <f t="shared" si="74"/>
        <v>17.34375</v>
      </c>
      <c r="J154" s="22">
        <f t="shared" ca="1" si="75"/>
        <v>121.92347574515478</v>
      </c>
      <c r="K154" s="21">
        <f t="shared" ca="1" si="82"/>
        <v>181</v>
      </c>
      <c r="L154" s="4">
        <f t="shared" ca="1" si="117"/>
        <v>181</v>
      </c>
      <c r="M154" s="21">
        <f t="shared" ca="1" si="83"/>
        <v>181</v>
      </c>
      <c r="N154" s="22" t="e">
        <f t="shared" ca="1" si="84"/>
        <v>#N/A</v>
      </c>
      <c r="O154" s="21" t="e">
        <f t="shared" ca="1" si="85"/>
        <v>#N/A</v>
      </c>
      <c r="P154" s="99">
        <f t="shared" ca="1" si="76"/>
        <v>9.9191768112187333</v>
      </c>
      <c r="Q154" t="e">
        <f t="shared" ca="1" si="119"/>
        <v>#N/A</v>
      </c>
      <c r="R154" s="108" t="e">
        <f t="shared" ca="1" si="120"/>
        <v>#N/A</v>
      </c>
      <c r="S154" s="99">
        <f t="shared" ca="1" si="79"/>
        <v>102.45508953869205</v>
      </c>
      <c r="T154" s="34" t="e">
        <f t="shared" ca="1" si="121"/>
        <v>#N/A</v>
      </c>
      <c r="U154" s="59" t="e">
        <f t="shared" ca="1" si="122"/>
        <v>#N/A</v>
      </c>
      <c r="AB154" s="4"/>
      <c r="AC154" s="4"/>
      <c r="AD154" s="4"/>
      <c r="AE154" s="4"/>
      <c r="AL154" s="99">
        <f t="shared" ca="1" si="86"/>
        <v>9.6514884055681485</v>
      </c>
      <c r="AM154" s="91">
        <f t="shared" ca="1" si="87"/>
        <v>-14.410219832455144</v>
      </c>
      <c r="AN154" s="99">
        <f t="shared" ca="1" si="88"/>
        <v>-9.6514884055681485</v>
      </c>
      <c r="AO154" s="91">
        <f t="shared" ca="1" si="89"/>
        <v>-14.410219832455144</v>
      </c>
      <c r="AP154" s="99" t="e">
        <f t="shared" ca="1" si="90"/>
        <v>#N/A</v>
      </c>
      <c r="AQ154" s="91" t="e">
        <f t="shared" ca="1" si="91"/>
        <v>#N/A</v>
      </c>
      <c r="AR154" s="30" t="e">
        <f t="shared" ca="1" si="92"/>
        <v>#N/A</v>
      </c>
      <c r="AS154" s="91" t="e">
        <f t="shared" ca="1" si="93"/>
        <v>#N/A</v>
      </c>
      <c r="AT154" s="99">
        <f t="shared" ca="1" si="94"/>
        <v>14.72059626281469</v>
      </c>
      <c r="AU154" s="91">
        <f t="shared" ca="1" si="95"/>
        <v>-9.1711345933699082</v>
      </c>
      <c r="AV154" s="99" t="e">
        <f t="shared" ca="1" si="96"/>
        <v>#N/A</v>
      </c>
      <c r="AW154" s="91" t="e">
        <f t="shared" ca="1" si="97"/>
        <v>#N/A</v>
      </c>
      <c r="AX154" s="99" t="e">
        <f t="shared" ca="1" si="98"/>
        <v>#N/A</v>
      </c>
      <c r="AY154" s="91" t="e">
        <f t="shared" ca="1" si="99"/>
        <v>#N/A</v>
      </c>
      <c r="BD154" s="174">
        <v>111</v>
      </c>
      <c r="BE154" s="30">
        <f t="shared" ca="1" si="100"/>
        <v>2.0163093437292749</v>
      </c>
      <c r="BF154" s="30">
        <f t="shared" ca="1" si="101"/>
        <v>2.6941287127583671</v>
      </c>
      <c r="BG154" s="30">
        <f t="shared" ca="1" si="111"/>
        <v>2.3182037760944088</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145.43076292154245</v>
      </c>
      <c r="E155" s="4">
        <f t="shared" ca="1" si="124"/>
        <v>181</v>
      </c>
      <c r="F155" s="4">
        <f t="shared" ca="1" si="124"/>
        <v>181</v>
      </c>
      <c r="G155" s="22">
        <f t="shared" ca="1" si="125"/>
        <v>181</v>
      </c>
      <c r="H155" s="4">
        <f t="shared" ca="1" si="125"/>
        <v>121.60530964373822</v>
      </c>
      <c r="I155" s="99">
        <f t="shared" si="74"/>
        <v>17.5</v>
      </c>
      <c r="J155" s="22">
        <f t="shared" ca="1" si="75"/>
        <v>121.60530964373822</v>
      </c>
      <c r="K155" s="21">
        <f t="shared" ca="1" si="82"/>
        <v>181</v>
      </c>
      <c r="L155" s="4">
        <f t="shared" ca="1" si="117"/>
        <v>181</v>
      </c>
      <c r="M155" s="21">
        <f t="shared" ca="1" si="83"/>
        <v>181</v>
      </c>
      <c r="N155" s="22" t="e">
        <f t="shared" ca="1" si="84"/>
        <v>#N/A</v>
      </c>
      <c r="O155" s="21" t="e">
        <f t="shared" ca="1" si="85"/>
        <v>#N/A</v>
      </c>
      <c r="P155" s="99">
        <f t="shared" ca="1" si="76"/>
        <v>9.1628065578057942</v>
      </c>
      <c r="Q155" t="e">
        <f t="shared" ca="1" si="119"/>
        <v>#N/A</v>
      </c>
      <c r="R155" s="108" t="e">
        <f t="shared" ca="1" si="120"/>
        <v>#N/A</v>
      </c>
      <c r="S155" s="99">
        <f t="shared" ca="1" si="79"/>
        <v>101.69871928527911</v>
      </c>
      <c r="T155" s="34" t="e">
        <f t="shared" ca="1" si="121"/>
        <v>#N/A</v>
      </c>
      <c r="U155" s="59" t="e">
        <f t="shared" ca="1" si="122"/>
        <v>#N/A</v>
      </c>
      <c r="AB155" s="4"/>
      <c r="AC155" s="4"/>
      <c r="AD155" s="4"/>
      <c r="AE155" s="4"/>
      <c r="AL155" s="99">
        <f t="shared" ca="1" si="86"/>
        <v>9.9295299173886562</v>
      </c>
      <c r="AM155" s="91">
        <f t="shared" ca="1" si="87"/>
        <v>-14.410219832455144</v>
      </c>
      <c r="AN155" s="99">
        <f t="shared" ca="1" si="88"/>
        <v>-9.9295299173886562</v>
      </c>
      <c r="AO155" s="91">
        <f t="shared" ca="1" si="89"/>
        <v>-14.410219832455144</v>
      </c>
      <c r="AP155" s="99" t="e">
        <f t="shared" ca="1" si="90"/>
        <v>#N/A</v>
      </c>
      <c r="AQ155" s="91" t="e">
        <f t="shared" ca="1" si="91"/>
        <v>#N/A</v>
      </c>
      <c r="AR155" s="30" t="e">
        <f t="shared" ca="1" si="92"/>
        <v>#N/A</v>
      </c>
      <c r="AS155" s="91" t="e">
        <f t="shared" ca="1" si="93"/>
        <v>#N/A</v>
      </c>
      <c r="AT155" s="99">
        <f t="shared" ca="1" si="94"/>
        <v>14.904371515441156</v>
      </c>
      <c r="AU155" s="91">
        <f t="shared" ca="1" si="95"/>
        <v>-9.1711345933699135</v>
      </c>
      <c r="AV155" s="99" t="e">
        <f t="shared" ca="1" si="96"/>
        <v>#N/A</v>
      </c>
      <c r="AW155" s="91" t="e">
        <f t="shared" ca="1" si="97"/>
        <v>#N/A</v>
      </c>
      <c r="AX155" s="99" t="e">
        <f t="shared" ca="1" si="98"/>
        <v>#N/A</v>
      </c>
      <c r="AY155" s="91" t="e">
        <f t="shared" ca="1" si="99"/>
        <v>#N/A</v>
      </c>
      <c r="BD155" s="174">
        <v>112</v>
      </c>
      <c r="BE155" s="30">
        <f t="shared" ca="1" si="100"/>
        <v>1.9289053045551583</v>
      </c>
      <c r="BF155" s="30">
        <f t="shared" ca="1" si="101"/>
        <v>2.6536045970276887</v>
      </c>
      <c r="BG155" s="30">
        <f t="shared" ca="1" si="111"/>
        <v>2.2833341881401039</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144.7016314341532</v>
      </c>
      <c r="E156" s="4">
        <f t="shared" ca="1" si="124"/>
        <v>181</v>
      </c>
      <c r="F156" s="4">
        <f t="shared" ca="1" si="124"/>
        <v>181</v>
      </c>
      <c r="G156" s="22">
        <f t="shared" ca="1" si="125"/>
        <v>181</v>
      </c>
      <c r="H156" s="4">
        <f t="shared" ca="1" si="125"/>
        <v>121.29382980530556</v>
      </c>
      <c r="I156" s="99">
        <f t="shared" si="74"/>
        <v>17.65625</v>
      </c>
      <c r="J156" s="22">
        <f t="shared" ca="1" si="75"/>
        <v>121.29382980530556</v>
      </c>
      <c r="K156" s="21">
        <f t="shared" ca="1" si="82"/>
        <v>181</v>
      </c>
      <c r="L156" s="4">
        <f t="shared" ca="1" si="117"/>
        <v>181</v>
      </c>
      <c r="M156" s="21">
        <f t="shared" ca="1" si="83"/>
        <v>181</v>
      </c>
      <c r="N156" s="22" t="e">
        <f t="shared" ca="1" si="84"/>
        <v>#N/A</v>
      </c>
      <c r="O156" s="21" t="e">
        <f t="shared" ca="1" si="85"/>
        <v>#N/A</v>
      </c>
      <c r="P156" s="99">
        <f t="shared" ca="1" si="76"/>
        <v>8.4336750704165411</v>
      </c>
      <c r="Q156" t="e">
        <f t="shared" ca="1" si="119"/>
        <v>#N/A</v>
      </c>
      <c r="R156" s="108" t="e">
        <f t="shared" ca="1" si="120"/>
        <v>#N/A</v>
      </c>
      <c r="S156" s="99">
        <f t="shared" ca="1" si="79"/>
        <v>100.96958779788986</v>
      </c>
      <c r="T156" s="34" t="e">
        <f t="shared" ca="1" si="121"/>
        <v>#N/A</v>
      </c>
      <c r="U156" s="59" t="e">
        <f t="shared" ca="1" si="122"/>
        <v>#N/A</v>
      </c>
      <c r="AB156" s="4"/>
      <c r="AC156" s="4"/>
      <c r="AD156" s="4"/>
      <c r="AE156" s="4"/>
      <c r="AL156" s="99">
        <f t="shared" ca="1" si="86"/>
        <v>10.202388369534676</v>
      </c>
      <c r="AM156" s="91">
        <f t="shared" ca="1" si="87"/>
        <v>-14.410219832455144</v>
      </c>
      <c r="AN156" s="99">
        <f t="shared" ca="1" si="88"/>
        <v>-10.202388369534676</v>
      </c>
      <c r="AO156" s="91">
        <f t="shared" ca="1" si="89"/>
        <v>-14.410219832455144</v>
      </c>
      <c r="AP156" s="99" t="e">
        <f t="shared" ca="1" si="90"/>
        <v>#N/A</v>
      </c>
      <c r="AQ156" s="91" t="e">
        <f t="shared" ca="1" si="91"/>
        <v>#N/A</v>
      </c>
      <c r="AR156" s="30" t="e">
        <f t="shared" ca="1" si="92"/>
        <v>#N/A</v>
      </c>
      <c r="AS156" s="91" t="e">
        <f t="shared" ca="1" si="93"/>
        <v>#N/A</v>
      </c>
      <c r="AT156" s="99">
        <f t="shared" ca="1" si="94"/>
        <v>15.087526448453826</v>
      </c>
      <c r="AU156" s="91">
        <f t="shared" ca="1" si="95"/>
        <v>-9.1711345933699135</v>
      </c>
      <c r="AV156" s="99" t="e">
        <f t="shared" ca="1" si="96"/>
        <v>#N/A</v>
      </c>
      <c r="AW156" s="91" t="e">
        <f t="shared" ca="1" si="97"/>
        <v>#N/A</v>
      </c>
      <c r="AX156" s="99" t="e">
        <f t="shared" ca="1" si="98"/>
        <v>#N/A</v>
      </c>
      <c r="AY156" s="91" t="e">
        <f t="shared" ca="1" si="99"/>
        <v>#N/A</v>
      </c>
      <c r="BD156" s="174">
        <v>113</v>
      </c>
      <c r="BE156" s="30">
        <f t="shared" ca="1" si="100"/>
        <v>1.8493040161788041</v>
      </c>
      <c r="BF156" s="30">
        <f t="shared" ca="1" si="101"/>
        <v>2.6133652438758621</v>
      </c>
      <c r="BG156" s="30">
        <f t="shared" ca="1" si="111"/>
        <v>2.2487096284513233</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143.99783637338825</v>
      </c>
      <c r="E157" s="4">
        <f t="shared" ca="1" si="124"/>
        <v>181</v>
      </c>
      <c r="F157" s="4">
        <f t="shared" ca="1" si="124"/>
        <v>181</v>
      </c>
      <c r="G157" s="22">
        <f t="shared" ca="1" si="125"/>
        <v>181</v>
      </c>
      <c r="H157" s="4">
        <f t="shared" ca="1" si="125"/>
        <v>120.98881372323622</v>
      </c>
      <c r="I157" s="99">
        <f t="shared" si="74"/>
        <v>17.8125</v>
      </c>
      <c r="J157" s="22">
        <f t="shared" ca="1" si="75"/>
        <v>120.98881372323622</v>
      </c>
      <c r="K157" s="21">
        <f t="shared" ca="1" si="82"/>
        <v>181</v>
      </c>
      <c r="L157" s="4">
        <f t="shared" ca="1" si="117"/>
        <v>181</v>
      </c>
      <c r="M157" s="21">
        <f t="shared" ca="1" si="83"/>
        <v>181</v>
      </c>
      <c r="N157" s="22" t="e">
        <f t="shared" ca="1" si="84"/>
        <v>#N/A</v>
      </c>
      <c r="O157" s="21" t="e">
        <f t="shared" ca="1" si="85"/>
        <v>#N/A</v>
      </c>
      <c r="P157" s="99">
        <f t="shared" ca="1" si="76"/>
        <v>7.7298800096515947</v>
      </c>
      <c r="Q157" t="e">
        <f t="shared" ca="1" si="119"/>
        <v>#N/A</v>
      </c>
      <c r="R157" s="108" t="e">
        <f t="shared" ca="1" si="120"/>
        <v>#N/A</v>
      </c>
      <c r="S157" s="99">
        <f t="shared" ca="1" si="79"/>
        <v>100.26579273712491</v>
      </c>
      <c r="T157" s="34" t="e">
        <f t="shared" ca="1" si="121"/>
        <v>#N/A</v>
      </c>
      <c r="U157" s="59" t="e">
        <f t="shared" ca="1" si="122"/>
        <v>#N/A</v>
      </c>
      <c r="AB157" s="4"/>
      <c r="AC157" s="4"/>
      <c r="AD157" s="4"/>
      <c r="AE157" s="4"/>
      <c r="AL157" s="99">
        <f t="shared" ca="1" si="86"/>
        <v>10.470468978527959</v>
      </c>
      <c r="AM157" s="91">
        <f t="shared" ca="1" si="87"/>
        <v>-14.410219832455148</v>
      </c>
      <c r="AN157" s="99">
        <f t="shared" ca="1" si="88"/>
        <v>-10.470468978527959</v>
      </c>
      <c r="AO157" s="91">
        <f t="shared" ca="1" si="89"/>
        <v>-14.410219832455148</v>
      </c>
      <c r="AP157" s="99" t="e">
        <f t="shared" ca="1" si="90"/>
        <v>#N/A</v>
      </c>
      <c r="AQ157" s="91" t="e">
        <f t="shared" ca="1" si="91"/>
        <v>#N/A</v>
      </c>
      <c r="AR157" s="30" t="e">
        <f t="shared" ca="1" si="92"/>
        <v>#N/A</v>
      </c>
      <c r="AS157" s="91" t="e">
        <f t="shared" ca="1" si="93"/>
        <v>#N/A</v>
      </c>
      <c r="AT157" s="99">
        <f t="shared" ca="1" si="94"/>
        <v>15.270083382886089</v>
      </c>
      <c r="AU157" s="91">
        <f t="shared" ca="1" si="95"/>
        <v>-9.1711345933699047</v>
      </c>
      <c r="AV157" s="99" t="e">
        <f t="shared" ca="1" si="96"/>
        <v>#N/A</v>
      </c>
      <c r="AW157" s="91" t="e">
        <f t="shared" ca="1" si="97"/>
        <v>#N/A</v>
      </c>
      <c r="AX157" s="99" t="e">
        <f t="shared" ca="1" si="98"/>
        <v>#N/A</v>
      </c>
      <c r="AY157" s="91" t="e">
        <f t="shared" ca="1" si="99"/>
        <v>#N/A</v>
      </c>
      <c r="BD157" s="174">
        <v>114</v>
      </c>
      <c r="BE157" s="30">
        <f t="shared" ca="1" si="100"/>
        <v>1.7765319586084818</v>
      </c>
      <c r="BF157" s="30">
        <f t="shared" ca="1" si="101"/>
        <v>2.5734229105996644</v>
      </c>
      <c r="BG157" s="30">
        <f t="shared" ca="1" si="111"/>
        <v>2.2143406440043623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143.3176840727424</v>
      </c>
      <c r="E158" s="4">
        <f t="shared" ca="1" si="124"/>
        <v>181</v>
      </c>
      <c r="F158" s="4">
        <f t="shared" ca="1" si="124"/>
        <v>181</v>
      </c>
      <c r="G158" s="22">
        <f t="shared" ca="1" si="125"/>
        <v>181</v>
      </c>
      <c r="H158" s="4">
        <f t="shared" ca="1" si="125"/>
        <v>120.6900492888028</v>
      </c>
      <c r="I158" s="99">
        <f t="shared" si="74"/>
        <v>17.96875</v>
      </c>
      <c r="J158" s="22">
        <f t="shared" ca="1" si="75"/>
        <v>120.6900492888028</v>
      </c>
      <c r="K158" s="21">
        <f t="shared" ca="1" si="82"/>
        <v>181</v>
      </c>
      <c r="L158" s="4">
        <f t="shared" ca="1" si="117"/>
        <v>181</v>
      </c>
      <c r="M158" s="21">
        <f t="shared" ca="1" si="83"/>
        <v>181</v>
      </c>
      <c r="N158" s="22" t="e">
        <f t="shared" ca="1" si="84"/>
        <v>#N/A</v>
      </c>
      <c r="O158" s="21" t="e">
        <f t="shared" ca="1" si="85"/>
        <v>#N/A</v>
      </c>
      <c r="P158" s="99">
        <f t="shared" ca="1" si="76"/>
        <v>7.0497277090057366</v>
      </c>
      <c r="Q158" t="e">
        <f t="shared" ca="1" si="119"/>
        <v>#N/A</v>
      </c>
      <c r="R158" s="108" t="e">
        <f t="shared" ca="1" si="120"/>
        <v>#N/A</v>
      </c>
      <c r="S158" s="99">
        <f t="shared" ca="1" si="79"/>
        <v>99.585640436479054</v>
      </c>
      <c r="T158" s="34" t="e">
        <f t="shared" ca="1" si="121"/>
        <v>#N/A</v>
      </c>
      <c r="U158" s="59" t="e">
        <f t="shared" ca="1" si="122"/>
        <v>#N/A</v>
      </c>
      <c r="AB158" s="4"/>
      <c r="AC158" s="4"/>
      <c r="AD158" s="4"/>
      <c r="AE158" s="4"/>
      <c r="AL158" s="99">
        <f t="shared" ca="1" si="86"/>
        <v>10.734129724519654</v>
      </c>
      <c r="AM158" s="91">
        <f t="shared" ca="1" si="87"/>
        <v>-14.410219832455146</v>
      </c>
      <c r="AN158" s="99">
        <f t="shared" ca="1" si="88"/>
        <v>-10.734129724519654</v>
      </c>
      <c r="AO158" s="91">
        <f t="shared" ca="1" si="89"/>
        <v>-14.410219832455146</v>
      </c>
      <c r="AP158" s="99" t="e">
        <f t="shared" ca="1" si="90"/>
        <v>#N/A</v>
      </c>
      <c r="AQ158" s="91" t="e">
        <f t="shared" ca="1" si="91"/>
        <v>#N/A</v>
      </c>
      <c r="AR158" s="30" t="e">
        <f t="shared" ca="1" si="92"/>
        <v>#N/A</v>
      </c>
      <c r="AS158" s="91" t="e">
        <f t="shared" ca="1" si="93"/>
        <v>#N/A</v>
      </c>
      <c r="AT158" s="99">
        <f t="shared" ca="1" si="94"/>
        <v>15.452063513744489</v>
      </c>
      <c r="AU158" s="91">
        <f t="shared" ca="1" si="95"/>
        <v>-9.1711345933699135</v>
      </c>
      <c r="AV158" s="99" t="e">
        <f t="shared" ca="1" si="96"/>
        <v>#N/A</v>
      </c>
      <c r="AW158" s="91" t="e">
        <f t="shared" ca="1" si="97"/>
        <v>#N/A</v>
      </c>
      <c r="AX158" s="99" t="e">
        <f t="shared" ca="1" si="98"/>
        <v>#N/A</v>
      </c>
      <c r="AY158" s="91" t="e">
        <f t="shared" ca="1" si="99"/>
        <v>#N/A</v>
      </c>
      <c r="BD158" s="174">
        <v>115</v>
      </c>
      <c r="BE158" s="30">
        <f t="shared" ca="1" si="100"/>
        <v>1.7097714665359993</v>
      </c>
      <c r="BF158" s="30">
        <f t="shared" ca="1" si="101"/>
        <v>2.5337897640207419</v>
      </c>
      <c r="BG158" s="30">
        <f t="shared" ca="1" si="111"/>
        <v>2.1802377039248242</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142.65965843545391</v>
      </c>
      <c r="E159" s="4">
        <f t="shared" ca="1" si="124"/>
        <v>181</v>
      </c>
      <c r="F159" s="4">
        <f t="shared" ca="1" si="124"/>
        <v>181</v>
      </c>
      <c r="G159" s="22">
        <f t="shared" ca="1" si="125"/>
        <v>181</v>
      </c>
      <c r="H159" s="4">
        <f t="shared" ca="1" si="125"/>
        <v>120.39733415527067</v>
      </c>
      <c r="I159" s="99">
        <f t="shared" si="74"/>
        <v>18.125</v>
      </c>
      <c r="J159" s="22">
        <f t="shared" ca="1" si="75"/>
        <v>120.39733415527067</v>
      </c>
      <c r="K159" s="21">
        <f t="shared" ca="1" si="82"/>
        <v>181</v>
      </c>
      <c r="L159" s="4">
        <f t="shared" ca="1" si="117"/>
        <v>181</v>
      </c>
      <c r="M159" s="21">
        <f t="shared" ca="1" si="83"/>
        <v>181</v>
      </c>
      <c r="N159" s="22" t="e">
        <f t="shared" ca="1" si="84"/>
        <v>#N/A</v>
      </c>
      <c r="O159" s="21" t="e">
        <f t="shared" ca="1" si="85"/>
        <v>#N/A</v>
      </c>
      <c r="P159" s="99">
        <f t="shared" ca="1" si="76"/>
        <v>6.3917020717172477</v>
      </c>
      <c r="Q159" t="e">
        <f t="shared" ca="1" si="119"/>
        <v>#N/A</v>
      </c>
      <c r="R159" s="108" t="e">
        <f t="shared" ca="1" si="120"/>
        <v>#N/A</v>
      </c>
      <c r="S159" s="99">
        <f t="shared" ca="1" si="79"/>
        <v>98.927614799190565</v>
      </c>
      <c r="T159" s="34" t="e">
        <f t="shared" ca="1" si="121"/>
        <v>#N/A</v>
      </c>
      <c r="U159" s="59" t="e">
        <f t="shared" ca="1" si="122"/>
        <v>#N/A</v>
      </c>
      <c r="AB159" s="4"/>
      <c r="AC159" s="4"/>
      <c r="AD159" s="4"/>
      <c r="AE159" s="4"/>
      <c r="AL159" s="99">
        <f t="shared" ca="1" si="86"/>
        <v>10.993688615761149</v>
      </c>
      <c r="AM159" s="91">
        <f t="shared" ca="1" si="87"/>
        <v>-14.41021983245515</v>
      </c>
      <c r="AN159" s="99">
        <f t="shared" ca="1" si="88"/>
        <v>-10.993688615761149</v>
      </c>
      <c r="AO159" s="91">
        <f t="shared" ca="1" si="89"/>
        <v>-14.41021983245515</v>
      </c>
      <c r="AP159" s="99" t="e">
        <f t="shared" ca="1" si="90"/>
        <v>#N/A</v>
      </c>
      <c r="AQ159" s="91" t="e">
        <f t="shared" ca="1" si="91"/>
        <v>#N/A</v>
      </c>
      <c r="AR159" s="30" t="e">
        <f t="shared" ca="1" si="92"/>
        <v>#N/A</v>
      </c>
      <c r="AS159" s="91" t="e">
        <f t="shared" ca="1" si="93"/>
        <v>#N/A</v>
      </c>
      <c r="AT159" s="99">
        <f t="shared" ca="1" si="94"/>
        <v>15.633486983724833</v>
      </c>
      <c r="AU159" s="91">
        <f t="shared" ca="1" si="95"/>
        <v>-9.1711345933699082</v>
      </c>
      <c r="AV159" s="99" t="e">
        <f t="shared" ca="1" si="96"/>
        <v>#N/A</v>
      </c>
      <c r="AW159" s="91" t="e">
        <f t="shared" ca="1" si="97"/>
        <v>#N/A</v>
      </c>
      <c r="AX159" s="99" t="e">
        <f t="shared" ca="1" si="98"/>
        <v>#N/A</v>
      </c>
      <c r="AY159" s="91" t="e">
        <f t="shared" ca="1" si="99"/>
        <v>#N/A</v>
      </c>
      <c r="BD159" s="174">
        <v>116</v>
      </c>
      <c r="BE159" s="30">
        <f t="shared" ca="1" si="100"/>
        <v>1.648330759115769</v>
      </c>
      <c r="BF159" s="30">
        <f t="shared" ca="1" si="101"/>
        <v>2.4944778767794769</v>
      </c>
      <c r="BG159" s="30">
        <f t="shared" ca="1" si="111"/>
        <v>2.1464111962986197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142.02239559770314</v>
      </c>
      <c r="E160" s="4">
        <f t="shared" ca="1" si="124"/>
        <v>181</v>
      </c>
      <c r="F160" s="4">
        <f t="shared" ca="1" si="124"/>
        <v>181</v>
      </c>
      <c r="G160" s="22">
        <f t="shared" ca="1" si="125"/>
        <v>181</v>
      </c>
      <c r="H160" s="4">
        <f t="shared" ca="1" si="125"/>
        <v>120.11047515045591</v>
      </c>
      <c r="I160" s="99">
        <f t="shared" si="74"/>
        <v>18.28125</v>
      </c>
      <c r="J160" s="22">
        <f t="shared" ca="1" si="75"/>
        <v>120.11047515045591</v>
      </c>
      <c r="K160" s="21">
        <f t="shared" ca="1" si="82"/>
        <v>181</v>
      </c>
      <c r="L160" s="4">
        <f t="shared" ca="1" si="117"/>
        <v>181</v>
      </c>
      <c r="M160" s="21">
        <f t="shared" ca="1" si="83"/>
        <v>181</v>
      </c>
      <c r="N160" s="22" t="e">
        <f t="shared" ca="1" si="84"/>
        <v>#N/A</v>
      </c>
      <c r="O160" s="21" t="e">
        <f t="shared" ca="1" si="85"/>
        <v>#N/A</v>
      </c>
      <c r="P160" s="99">
        <f t="shared" ca="1" si="76"/>
        <v>5.7544392339664796</v>
      </c>
      <c r="Q160" t="e">
        <f t="shared" ca="1" si="119"/>
        <v>#N/A</v>
      </c>
      <c r="R160" s="108" t="e">
        <f t="shared" ca="1" si="120"/>
        <v>#N/A</v>
      </c>
      <c r="S160" s="99">
        <f t="shared" ca="1" si="79"/>
        <v>98.290351961439796</v>
      </c>
      <c r="T160" s="34" t="e">
        <f t="shared" ca="1" si="121"/>
        <v>#N/A</v>
      </c>
      <c r="U160" s="59" t="e">
        <f t="shared" ca="1" si="122"/>
        <v>#N/A</v>
      </c>
      <c r="AB160" s="4"/>
      <c r="AC160" s="4"/>
      <c r="AD160" s="4"/>
      <c r="AE160" s="4"/>
      <c r="AL160" s="99">
        <f t="shared" ca="1" si="86"/>
        <v>11.249429582997371</v>
      </c>
      <c r="AM160" s="91">
        <f t="shared" ca="1" si="87"/>
        <v>-14.410219832455146</v>
      </c>
      <c r="AN160" s="99">
        <f t="shared" ca="1" si="88"/>
        <v>-11.249429582997371</v>
      </c>
      <c r="AO160" s="91">
        <f t="shared" ca="1" si="89"/>
        <v>-14.410219832455146</v>
      </c>
      <c r="AP160" s="99" t="e">
        <f t="shared" ca="1" si="90"/>
        <v>#N/A</v>
      </c>
      <c r="AQ160" s="91" t="e">
        <f t="shared" ca="1" si="91"/>
        <v>#N/A</v>
      </c>
      <c r="AR160" s="30" t="e">
        <f t="shared" ca="1" si="92"/>
        <v>#N/A</v>
      </c>
      <c r="AS160" s="91" t="e">
        <f t="shared" ca="1" si="93"/>
        <v>#N/A</v>
      </c>
      <c r="AT160" s="99">
        <f t="shared" ca="1" si="94"/>
        <v>15.814372950983348</v>
      </c>
      <c r="AU160" s="91">
        <f t="shared" ca="1" si="95"/>
        <v>-9.1711345933699082</v>
      </c>
      <c r="AV160" s="99" t="e">
        <f t="shared" ca="1" si="96"/>
        <v>#N/A</v>
      </c>
      <c r="AW160" s="91" t="e">
        <f t="shared" ca="1" si="97"/>
        <v>#N/A</v>
      </c>
      <c r="AX160" s="99" t="e">
        <f t="shared" ca="1" si="98"/>
        <v>#N/A</v>
      </c>
      <c r="AY160" s="91" t="e">
        <f t="shared" ca="1" si="99"/>
        <v>#N/A</v>
      </c>
      <c r="BD160" s="174">
        <v>117</v>
      </c>
      <c r="BE160" s="30">
        <f t="shared" ca="1" si="100"/>
        <v>1.5916206298938704</v>
      </c>
      <c r="BF160" s="30">
        <f t="shared" ca="1" si="101"/>
        <v>2.4554992236575468</v>
      </c>
      <c r="BG160" s="30">
        <f t="shared" ca="1" si="111"/>
        <v>2.1128714250076568</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141.40466309771048</v>
      </c>
      <c r="E161" s="4">
        <f t="shared" ca="1" si="124"/>
        <v>181</v>
      </c>
      <c r="F161" s="4">
        <f t="shared" ca="1" si="124"/>
        <v>181</v>
      </c>
      <c r="G161" s="22">
        <f t="shared" ca="1" si="125"/>
        <v>181</v>
      </c>
      <c r="H161" s="4">
        <f t="shared" ca="1" si="125"/>
        <v>119.82928773330724</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5.1367067339738242</v>
      </c>
      <c r="Q161" t="e">
        <f t="shared" ca="1" si="119"/>
        <v>#N/A</v>
      </c>
      <c r="R161" s="108" t="e">
        <f t="shared" ca="1" si="120"/>
        <v>#N/A</v>
      </c>
      <c r="S161" s="99">
        <f t="shared" ca="1" si="79"/>
        <v>97.672619461447141</v>
      </c>
      <c r="T161" s="34" t="e">
        <f t="shared" ca="1" si="121"/>
        <v>#N/A</v>
      </c>
      <c r="U161" s="59" t="e">
        <f t="shared" ca="1" si="122"/>
        <v>#N/A</v>
      </c>
      <c r="AB161" s="4"/>
      <c r="AC161" s="4"/>
      <c r="AD161" s="4"/>
      <c r="AE161" s="4"/>
      <c r="AL161" s="99">
        <f t="shared" ca="1" si="86"/>
        <v>11.501607306386198</v>
      </c>
      <c r="AM161" s="91">
        <f t="shared" ca="1" si="87"/>
        <v>-14.410219832455144</v>
      </c>
      <c r="AN161" s="99">
        <f t="shared" ca="1" si="88"/>
        <v>-11.501607306386198</v>
      </c>
      <c r="AO161" s="91">
        <f t="shared" ca="1" si="89"/>
        <v>-14.410219832455144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1.5391361318530667</v>
      </c>
      <c r="BF161" s="30">
        <f t="shared" ca="1" si="101"/>
        <v>2.4168656779302862</v>
      </c>
      <c r="BG161" s="30">
        <f t="shared" ca="1" si="111"/>
        <v>2.0796286065911764</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140.80534260417517</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119.55359549055217</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4.5373862404385079</v>
      </c>
      <c r="Q162" t="e">
        <f t="shared" ca="1" si="119"/>
        <v>#N/A</v>
      </c>
      <c r="R162" s="108" t="e">
        <f t="shared" ca="1" si="120"/>
        <v>#N/A</v>
      </c>
      <c r="S162" s="99">
        <f t="shared" ca="1" si="79"/>
        <v>97.073298967911825</v>
      </c>
      <c r="T162" s="34" t="e">
        <f t="shared" ca="1" si="121"/>
        <v>#N/A</v>
      </c>
      <c r="U162" s="59" t="e">
        <f t="shared" ca="1" si="122"/>
        <v>#N/A</v>
      </c>
      <c r="AB162" s="4"/>
      <c r="AC162" s="4"/>
      <c r="AD162" s="4"/>
      <c r="AE162" s="4"/>
      <c r="AL162" s="99">
        <f t="shared" ca="1" si="86"/>
        <v>11.750451201669506</v>
      </c>
      <c r="AM162" s="91">
        <f t="shared" ca="1" si="87"/>
        <v>-14.410219832455146</v>
      </c>
      <c r="AN162" s="99">
        <f t="shared" ca="1" si="88"/>
        <v>-11.750451201669506</v>
      </c>
      <c r="AO162" s="91">
        <f t="shared" ca="1" si="89"/>
        <v>-14.410219832455146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1.4904420518597368</v>
      </c>
      <c r="BF162" s="30">
        <f t="shared" ca="1" si="101"/>
        <v>2.3785890077499765</v>
      </c>
      <c r="BG162" s="30">
        <f t="shared" ca="1" si="111"/>
        <v>2.046692867133701</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140.2234154844071</v>
      </c>
      <c r="E163" s="4">
        <f t="shared" ca="1" si="127"/>
        <v>181</v>
      </c>
      <c r="F163" s="4">
        <f t="shared" ca="1" si="127"/>
        <v>181</v>
      </c>
      <c r="G163" s="22">
        <f t="shared" ca="1" si="128"/>
        <v>181</v>
      </c>
      <c r="H163" s="4">
        <f t="shared" ca="1" si="128"/>
        <v>119.28322966986238</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3.9554591206704401</v>
      </c>
      <c r="Q163" t="e">
        <f t="shared" ca="1" si="119"/>
        <v>#N/A</v>
      </c>
      <c r="R163" s="108" t="e">
        <f t="shared" ca="1" si="120"/>
        <v>#N/A</v>
      </c>
      <c r="S163" s="99">
        <f t="shared" ca="1" si="79"/>
        <v>96.491371848143757</v>
      </c>
      <c r="T163" s="34" t="e">
        <f t="shared" ca="1" si="121"/>
        <v>#N/A</v>
      </c>
      <c r="U163" s="59" t="e">
        <f t="shared" ca="1" si="122"/>
        <v>#N/A</v>
      </c>
      <c r="AB163" s="4"/>
      <c r="AC163" s="4"/>
      <c r="AD163" s="4"/>
      <c r="AE163" s="4"/>
      <c r="AL163" s="99">
        <f t="shared" ca="1" si="86"/>
        <v>11.996168737572688</v>
      </c>
      <c r="AM163" s="91">
        <f t="shared" ca="1" si="87"/>
        <v>-14.41021983245515</v>
      </c>
      <c r="AN163" s="99">
        <f t="shared" ca="1" si="88"/>
        <v>-11.996168737572688</v>
      </c>
      <c r="AO163" s="91">
        <f t="shared" ca="1" si="89"/>
        <v>-14.41021983245515</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1.4451612903225814</v>
      </c>
      <c r="BF163" s="30">
        <f t="shared" ca="1" si="101"/>
        <v>2.3406808725611485</v>
      </c>
      <c r="BG163" s="30">
        <f t="shared" ca="1" si="111"/>
        <v>2.0140742391805233</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139.65795065879556</v>
      </c>
      <c r="E164" s="4">
        <f t="shared" ca="1" si="127"/>
        <v>181</v>
      </c>
      <c r="F164" s="4">
        <f t="shared" ca="1" si="127"/>
        <v>181</v>
      </c>
      <c r="G164" s="22">
        <f t="shared" ca="1" si="128"/>
        <v>181</v>
      </c>
      <c r="H164" s="4">
        <f t="shared" ca="1" si="128"/>
        <v>119.01802874635905</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3.3899942950588979</v>
      </c>
      <c r="Q164" t="e">
        <f t="shared" ca="1" si="119"/>
        <v>#N/A</v>
      </c>
      <c r="R164" s="108" t="e">
        <f t="shared" ca="1" si="120"/>
        <v>#N/A</v>
      </c>
      <c r="S164" s="99">
        <f t="shared" ca="1" si="79"/>
        <v>95.925907022532215</v>
      </c>
      <c r="T164" s="34" t="e">
        <f t="shared" ca="1" si="121"/>
        <v>#N/A</v>
      </c>
      <c r="U164" s="59" t="e">
        <f t="shared" ca="1" si="122"/>
        <v>#N/A</v>
      </c>
      <c r="AB164" s="4"/>
      <c r="AC164" s="4"/>
      <c r="AD164" s="4"/>
      <c r="AE164" s="4"/>
      <c r="AL164" s="99">
        <f t="shared" ca="1" si="86"/>
        <v>12.238948216363051</v>
      </c>
      <c r="AM164" s="91">
        <f t="shared" ca="1" si="87"/>
        <v>-14.41021983245515</v>
      </c>
      <c r="AN164" s="99">
        <f t="shared" ca="1" si="88"/>
        <v>-12.238948216363051</v>
      </c>
      <c r="AO164" s="91">
        <f t="shared" ca="1" si="89"/>
        <v>-14.41021983245515</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1.4029654900513542</v>
      </c>
      <c r="BF164" s="30">
        <f t="shared" ca="1" si="101"/>
        <v>2.3031528195490036</v>
      </c>
      <c r="BG164" s="30">
        <f t="shared" ca="1" si="111"/>
        <v>1.9817826586817007</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139.10809431167195</v>
      </c>
      <c r="E165" s="4">
        <f t="shared" ca="1" si="127"/>
        <v>181</v>
      </c>
      <c r="F165" s="4">
        <f t="shared" ca="1" si="127"/>
        <v>172.947390616767</v>
      </c>
      <c r="G165" s="22">
        <f t="shared" ca="1" si="128"/>
        <v>181</v>
      </c>
      <c r="H165" s="4">
        <f t="shared" ca="1" si="128"/>
        <v>118.75783801960229</v>
      </c>
      <c r="I165" s="99">
        <f t="shared" si="74"/>
        <v>19.0625</v>
      </c>
      <c r="J165" s="22">
        <f t="shared" ca="1" si="75"/>
        <v>120</v>
      </c>
      <c r="K165" s="21">
        <f t="shared" ca="1" si="82"/>
        <v>172.947390616767</v>
      </c>
      <c r="L165" s="4">
        <f t="shared" ca="1" si="117"/>
        <v>181</v>
      </c>
      <c r="M165" s="21">
        <f t="shared" ca="1" si="83"/>
        <v>181</v>
      </c>
      <c r="N165" s="22" t="e">
        <f t="shared" ca="1" si="84"/>
        <v>#N/A</v>
      </c>
      <c r="O165" s="21" t="e">
        <f t="shared" ca="1" si="85"/>
        <v>#N/A</v>
      </c>
      <c r="P165" s="99">
        <f t="shared" ca="1" si="76"/>
        <v>2.8401379479352897</v>
      </c>
      <c r="Q165" t="e">
        <f t="shared" ca="1" si="119"/>
        <v>#N/A</v>
      </c>
      <c r="R165" s="108" t="e">
        <f t="shared" ca="1" si="120"/>
        <v>#N/A</v>
      </c>
      <c r="S165" s="99">
        <f t="shared" ca="1" si="79"/>
        <v>95.376050675408607</v>
      </c>
      <c r="T165" s="34" t="e">
        <f t="shared" ca="1" si="121"/>
        <v>#N/A</v>
      </c>
      <c r="U165" s="59" t="e">
        <f t="shared" ca="1" si="122"/>
        <v>#N/A</v>
      </c>
      <c r="AB165" s="4"/>
      <c r="AC165" s="4"/>
      <c r="AD165" s="4"/>
      <c r="AE165" s="4"/>
      <c r="AL165" s="99">
        <f t="shared" ca="1" si="86"/>
        <v>12.478961119833505</v>
      </c>
      <c r="AM165" s="91">
        <f t="shared" ca="1" si="87"/>
        <v>-14.41021983245515</v>
      </c>
      <c r="AN165" s="99">
        <f t="shared" ca="1" si="88"/>
        <v>-12.478961119833505</v>
      </c>
      <c r="AO165" s="91">
        <f t="shared" ca="1" si="89"/>
        <v>-14.41021983245515</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1.3635674223069949</v>
      </c>
      <c r="BF165" s="30">
        <f t="shared" ca="1" si="101"/>
        <v>2.2660162801220345</v>
      </c>
      <c r="BG165" s="30">
        <f t="shared" ca="1" si="111"/>
        <v>1.9498279619654713</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138.57306112128293</v>
      </c>
      <c r="E166" s="4">
        <f t="shared" ca="1" si="127"/>
        <v>181</v>
      </c>
      <c r="F166" s="4">
        <f t="shared" ca="1" si="127"/>
        <v>169.85503922642749</v>
      </c>
      <c r="G166" s="22">
        <f t="shared" ca="1" si="128"/>
        <v>181</v>
      </c>
      <c r="H166" s="4">
        <f t="shared" ca="1" si="128"/>
        <v>118.50250923849309</v>
      </c>
      <c r="I166" s="99">
        <f t="shared" si="74"/>
        <v>19.21875</v>
      </c>
      <c r="J166" s="22">
        <f t="shared" ca="1" si="75"/>
        <v>120</v>
      </c>
      <c r="K166" s="21">
        <f t="shared" ca="1" si="82"/>
        <v>169.85503922642749</v>
      </c>
      <c r="L166" s="4">
        <f t="shared" ca="1" si="117"/>
        <v>181</v>
      </c>
      <c r="M166" s="21">
        <f t="shared" ca="1" si="83"/>
        <v>181</v>
      </c>
      <c r="N166" s="22" t="e">
        <f t="shared" ca="1" si="84"/>
        <v>#N/A</v>
      </c>
      <c r="O166" s="21" t="e">
        <f t="shared" ca="1" si="85"/>
        <v>#N/A</v>
      </c>
      <c r="P166" s="99">
        <f t="shared" ca="1" si="76"/>
        <v>2.3051047575462746</v>
      </c>
      <c r="Q166" t="e">
        <f t="shared" ca="1" si="119"/>
        <v>#N/A</v>
      </c>
      <c r="R166" s="108" t="e">
        <f t="shared" ca="1" si="120"/>
        <v>#N/A</v>
      </c>
      <c r="S166" s="99">
        <f t="shared" ca="1" si="79"/>
        <v>94.841017485019592</v>
      </c>
      <c r="T166" s="34" t="e">
        <f t="shared" ca="1" si="121"/>
        <v>#N/A</v>
      </c>
      <c r="U166" s="59" t="e">
        <f t="shared" ca="1" si="122"/>
        <v>#N/A</v>
      </c>
      <c r="AB166" s="4"/>
      <c r="AC166" s="4"/>
      <c r="AD166" s="4"/>
      <c r="AE166" s="4"/>
      <c r="AL166" s="99">
        <f t="shared" ca="1" si="86"/>
        <v>12.716364100748931</v>
      </c>
      <c r="AM166" s="91">
        <f t="shared" ca="1" si="87"/>
        <v>-14.410219832455153</v>
      </c>
      <c r="AN166" s="99">
        <f t="shared" ca="1" si="88"/>
        <v>-12.716364100748931</v>
      </c>
      <c r="AO166" s="91">
        <f t="shared" ca="1" si="89"/>
        <v>-14.410219832455153</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1.3267147573095888</v>
      </c>
      <c r="BF166" s="30">
        <f t="shared" ca="1" si="101"/>
        <v>2.2292825664298976</v>
      </c>
      <c r="BG166" s="30">
        <f t="shared" ca="1" si="111"/>
        <v>1.9182198827420049</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138.05212674191043</v>
      </c>
      <c r="E167" s="4">
        <f t="shared" ca="1" si="127"/>
        <v>181</v>
      </c>
      <c r="F167" s="4">
        <f t="shared" ca="1" si="127"/>
        <v>167.53467994617534</v>
      </c>
      <c r="G167" s="22">
        <f t="shared" ca="1" si="128"/>
        <v>181</v>
      </c>
      <c r="H167" s="4">
        <f t="shared" ca="1" si="128"/>
        <v>118.25190025177073</v>
      </c>
      <c r="I167" s="99">
        <f t="shared" si="74"/>
        <v>19.375</v>
      </c>
      <c r="J167" s="22">
        <f t="shared" ca="1" si="75"/>
        <v>120</v>
      </c>
      <c r="K167" s="21">
        <f t="shared" ca="1" si="82"/>
        <v>167.53467994617534</v>
      </c>
      <c r="L167" s="4">
        <f t="shared" ca="1" si="117"/>
        <v>181</v>
      </c>
      <c r="M167" s="21">
        <f t="shared" ca="1" si="83"/>
        <v>181</v>
      </c>
      <c r="N167" s="22" t="e">
        <f t="shared" ca="1" si="84"/>
        <v>#N/A</v>
      </c>
      <c r="O167" s="21" t="e">
        <f t="shared" ca="1" si="85"/>
        <v>#N/A</v>
      </c>
      <c r="P167" s="99">
        <f t="shared" ca="1" si="76"/>
        <v>1.7841703781737692</v>
      </c>
      <c r="Q167" t="e">
        <f t="shared" ca="1" si="119"/>
        <v>#N/A</v>
      </c>
      <c r="R167" s="108" t="e">
        <f t="shared" ca="1" si="120"/>
        <v>#N/A</v>
      </c>
      <c r="S167" s="99">
        <f t="shared" ca="1" si="79"/>
        <v>94.320083105647086</v>
      </c>
      <c r="T167" s="34" t="e">
        <f t="shared" ca="1" si="121"/>
        <v>#N/A</v>
      </c>
      <c r="U167" s="59" t="e">
        <f t="shared" ca="1" si="122"/>
        <v>#N/A</v>
      </c>
      <c r="AB167" s="4"/>
      <c r="AC167" s="4"/>
      <c r="AD167" s="4"/>
      <c r="AE167" s="4"/>
      <c r="AL167" s="99">
        <f t="shared" ca="1" si="86"/>
        <v>12.951300682955218</v>
      </c>
      <c r="AM167" s="91">
        <f t="shared" ca="1" si="87"/>
        <v>-14.410219832455148</v>
      </c>
      <c r="AN167" s="99">
        <f t="shared" ca="1" si="88"/>
        <v>-12.951300682955218</v>
      </c>
      <c r="AO167" s="91">
        <f t="shared" ca="1" si="89"/>
        <v>-14.410219832455148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1.2921849341728833</v>
      </c>
      <c r="BF167" s="30">
        <f t="shared" ca="1" si="101"/>
        <v>2.1929628679176325</v>
      </c>
      <c r="BG167" s="30">
        <f t="shared" ca="1" si="111"/>
        <v>1.8869680491384277</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137.54462132507578</v>
      </c>
      <c r="E168" s="4">
        <f t="shared" ca="1" si="127"/>
        <v>181</v>
      </c>
      <c r="F168" s="4">
        <f t="shared" ca="1" si="127"/>
        <v>165.60743401513233</v>
      </c>
      <c r="G168" s="22">
        <f t="shared" ca="1" si="128"/>
        <v>181</v>
      </c>
      <c r="H168" s="4">
        <f t="shared" ca="1" si="128"/>
        <v>118.00587468201134</v>
      </c>
      <c r="I168" s="99">
        <f t="shared" si="74"/>
        <v>19.53125</v>
      </c>
      <c r="J168" s="22">
        <f t="shared" ca="1" si="75"/>
        <v>120</v>
      </c>
      <c r="K168" s="21">
        <f t="shared" ca="1" si="82"/>
        <v>165.60743401513233</v>
      </c>
      <c r="L168" s="4">
        <f t="shared" ca="1" si="117"/>
        <v>181</v>
      </c>
      <c r="M168" s="21">
        <f t="shared" ca="1" si="83"/>
        <v>181</v>
      </c>
      <c r="N168" s="22" t="e">
        <f t="shared" ca="1" si="84"/>
        <v>#N/A</v>
      </c>
      <c r="O168" s="21" t="e">
        <f t="shared" ca="1" si="85"/>
        <v>#N/A</v>
      </c>
      <c r="P168" s="99">
        <f t="shared" ca="1" si="76"/>
        <v>1.2766649613391223</v>
      </c>
      <c r="Q168" t="e">
        <f t="shared" ca="1" si="119"/>
        <v>#N/A</v>
      </c>
      <c r="R168" s="108" t="e">
        <f t="shared" ca="1" si="120"/>
        <v>#N/A</v>
      </c>
      <c r="S168" s="99">
        <f t="shared" ca="1" si="79"/>
        <v>93.812577688812439</v>
      </c>
      <c r="T168" s="34" t="e">
        <f t="shared" ca="1" si="121"/>
        <v>#N/A</v>
      </c>
      <c r="U168" s="59" t="e">
        <f t="shared" ca="1" si="122"/>
        <v>#N/A</v>
      </c>
      <c r="AB168" s="4"/>
      <c r="AC168" s="4"/>
      <c r="AD168" s="4"/>
      <c r="AE168" s="4"/>
      <c r="AL168" s="99">
        <f t="shared" ca="1" si="86"/>
        <v>13.183902720470002</v>
      </c>
      <c r="AM168" s="91">
        <f t="shared" ca="1" si="87"/>
        <v>-14.41021983245515</v>
      </c>
      <c r="AN168" s="99">
        <f t="shared" ca="1" si="88"/>
        <v>-13.183902720470002</v>
      </c>
      <c r="AO168" s="91">
        <f t="shared" ca="1" si="89"/>
        <v>-14.41021983245515</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1.2597809103842772</v>
      </c>
      <c r="BF168" s="30">
        <f t="shared" ca="1" si="101"/>
        <v>2.1570682479172429</v>
      </c>
      <c r="BG168" s="30">
        <f t="shared" ca="1" si="111"/>
        <v>1.8560819807659996</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137.04992390846428</v>
      </c>
      <c r="E169" s="4">
        <f t="shared" ca="1" si="127"/>
        <v>181</v>
      </c>
      <c r="F169" s="4">
        <f t="shared" ca="1" si="127"/>
        <v>163.9307807590063</v>
      </c>
      <c r="G169" s="22">
        <f t="shared" ca="1" si="128"/>
        <v>181</v>
      </c>
      <c r="H169" s="4">
        <f t="shared" ca="1" si="128"/>
        <v>117.76430162123435</v>
      </c>
      <c r="I169" s="99">
        <f t="shared" si="74"/>
        <v>19.6875</v>
      </c>
      <c r="J169" s="22">
        <f t="shared" ca="1" si="75"/>
        <v>120</v>
      </c>
      <c r="K169" s="21">
        <f t="shared" ca="1" si="82"/>
        <v>163.9307807590063</v>
      </c>
      <c r="L169" s="4">
        <f t="shared" ca="1" si="117"/>
        <v>181</v>
      </c>
      <c r="M169" s="21">
        <f t="shared" ca="1" si="83"/>
        <v>181</v>
      </c>
      <c r="N169" s="22" t="e">
        <f t="shared" ca="1" si="84"/>
        <v>#N/A</v>
      </c>
      <c r="O169" s="21" t="e">
        <f t="shared" ca="1" si="85"/>
        <v>#N/A</v>
      </c>
      <c r="P169" s="99">
        <f t="shared" ca="1" si="76"/>
        <v>0.78196754472762109</v>
      </c>
      <c r="Q169" t="e">
        <f t="shared" ca="1" si="119"/>
        <v>#N/A</v>
      </c>
      <c r="R169" s="108" t="e">
        <f t="shared" ca="1" si="120"/>
        <v>#N/A</v>
      </c>
      <c r="S169" s="99">
        <f t="shared" ca="1" si="79"/>
        <v>93.317880272200938</v>
      </c>
      <c r="T169" s="34" t="e">
        <f t="shared" ca="1" si="121"/>
        <v>#N/A</v>
      </c>
      <c r="U169" s="59" t="e">
        <f t="shared" ca="1" si="122"/>
        <v>#N/A</v>
      </c>
      <c r="AB169" s="4"/>
      <c r="AC169" s="4"/>
      <c r="AD169" s="4"/>
      <c r="AE169" s="4"/>
      <c r="AL169" s="99">
        <f t="shared" ca="1" si="86"/>
        <v>13.414291655928624</v>
      </c>
      <c r="AM169" s="91">
        <f t="shared" ca="1" si="87"/>
        <v>-14.41021983245515</v>
      </c>
      <c r="AN169" s="99">
        <f t="shared" ca="1" si="88"/>
        <v>-13.414291655928624</v>
      </c>
      <c r="AO169" s="91">
        <f t="shared" ca="1" si="89"/>
        <v>-14.41021983245515</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1.2293276198119805</v>
      </c>
      <c r="BF169" s="30">
        <f t="shared" ca="1" si="101"/>
        <v>2.1216096402776996</v>
      </c>
      <c r="BG169" s="30">
        <f t="shared" ca="1" si="111"/>
        <v>1.8255710858203462</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136.56745753374761</v>
      </c>
      <c r="E170" s="4">
        <f t="shared" ca="1" si="127"/>
        <v>181</v>
      </c>
      <c r="F170" s="4">
        <f t="shared" ca="1" si="127"/>
        <v>162.4324251206709</v>
      </c>
      <c r="G170" s="22">
        <f t="shared" ca="1" si="128"/>
        <v>181</v>
      </c>
      <c r="H170" s="4">
        <f t="shared" ca="1" si="128"/>
        <v>117.52705534640042</v>
      </c>
      <c r="I170" s="99">
        <f t="shared" si="74"/>
        <v>19.84375</v>
      </c>
      <c r="J170" s="22">
        <f t="shared" ca="1" si="75"/>
        <v>120</v>
      </c>
      <c r="K170" s="21">
        <f t="shared" ca="1" si="82"/>
        <v>162.4324251206709</v>
      </c>
      <c r="L170" s="4">
        <f t="shared" ref="L170:L202" ca="1" si="129">IF(G170&gt;$F$37,#N/A,G170)</f>
        <v>181</v>
      </c>
      <c r="M170" s="21">
        <f t="shared" ca="1" si="83"/>
        <v>181</v>
      </c>
      <c r="N170" s="22" t="e">
        <f t="shared" ca="1" si="84"/>
        <v>#N/A</v>
      </c>
      <c r="O170" s="21" t="e">
        <f t="shared" ca="1" si="85"/>
        <v>#N/A</v>
      </c>
      <c r="P170" s="99">
        <f t="shared" ca="1" si="76"/>
        <v>0.29950117001095578</v>
      </c>
      <c r="Q170" t="e">
        <f t="shared" ca="1" si="119"/>
        <v>#N/A</v>
      </c>
      <c r="R170" s="108" t="e">
        <f t="shared" ca="1" si="120"/>
        <v>#N/A</v>
      </c>
      <c r="S170" s="99">
        <f t="shared" ca="1" si="79"/>
        <v>92.835413897484273</v>
      </c>
      <c r="T170" s="34" t="e">
        <f t="shared" ca="1" si="121"/>
        <v>#N/A</v>
      </c>
      <c r="U170" s="59" t="e">
        <f t="shared" ca="1" si="122"/>
        <v>#N/A</v>
      </c>
      <c r="AB170" s="4"/>
      <c r="AC170" s="4"/>
      <c r="AD170" s="4"/>
      <c r="AE170" s="4"/>
      <c r="AL170" s="99">
        <f t="shared" ca="1" si="86"/>
        <v>13.642579611012586</v>
      </c>
      <c r="AM170" s="91">
        <f t="shared" ca="1" si="87"/>
        <v>-14.410219832455148</v>
      </c>
      <c r="AN170" s="99">
        <f t="shared" ca="1" si="88"/>
        <v>-13.642579611012586</v>
      </c>
      <c r="AO170" s="91">
        <f t="shared" ca="1" si="89"/>
        <v>-14.410219832455148</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1.2006690051981812</v>
      </c>
      <c r="BF170" s="30">
        <f t="shared" ca="1" si="101"/>
        <v>2.0865978460343841</v>
      </c>
      <c r="BG170" s="30">
        <f t="shared" ca="1" si="111"/>
        <v>1.7954446582156331</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136.0966849800804</v>
      </c>
      <c r="E171" s="4">
        <f t="shared" ca="1" si="127"/>
        <v>181</v>
      </c>
      <c r="F171" s="4">
        <f t="shared" ca="1" si="127"/>
        <v>161.06962376502108</v>
      </c>
      <c r="G171" s="22">
        <f t="shared" ca="1" si="128"/>
        <v>181</v>
      </c>
      <c r="H171" s="4">
        <f t="shared" ca="1" si="128"/>
        <v>117.29401505324468</v>
      </c>
      <c r="I171" s="99">
        <f t="shared" ref="I171:I201" si="131">A171</f>
        <v>20</v>
      </c>
      <c r="J171" s="22">
        <f t="shared" ref="J171:J202" ca="1" si="132">IF(H171&lt;$I$37,IF(F171&lt;$I$37,#N/A,$I$37),IF(H171&gt;$G$37,#N/A,H171))</f>
        <v>120</v>
      </c>
      <c r="K171" s="21">
        <f t="shared" ca="1" si="82"/>
        <v>161.06962376502108</v>
      </c>
      <c r="L171" s="4">
        <f t="shared" ca="1" si="129"/>
        <v>181</v>
      </c>
      <c r="M171" s="21">
        <f t="shared" ca="1" si="83"/>
        <v>181</v>
      </c>
      <c r="N171" s="22" t="e">
        <f t="shared" ca="1" si="84"/>
        <v>#N/A</v>
      </c>
      <c r="O171" s="21" t="e">
        <f t="shared" ca="1" si="85"/>
        <v>#N/A</v>
      </c>
      <c r="P171" s="99">
        <f t="shared" ref="P171:P202" ca="1" si="133">ABS(D171-$H$37)</f>
        <v>0.17127138365626138</v>
      </c>
      <c r="Q171">
        <f t="shared" ref="Q171:Q201" ca="1" si="134">IF(AND(P171=MIN($P$43:$P$202),D171&gt;$I$37,D171&lt;$G$37),A171,#N/A)</f>
        <v>20</v>
      </c>
      <c r="R171" s="108">
        <f t="shared" ref="R171:R201" ca="1" si="135">IF(AND(P171=MIN($P$43:$P$202),D171&gt;$I$37,D171&lt;$G$37),D171,#N/A)</f>
        <v>136.0966849800804</v>
      </c>
      <c r="S171" s="99">
        <f t="shared" ref="S171:S202" ca="1" si="136">ABS(D171-$D$37)</f>
        <v>92.364641343817055</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13.868870335406429</v>
      </c>
      <c r="AM171" s="91">
        <f t="shared" ca="1" si="87"/>
        <v>-14.410219832455144</v>
      </c>
      <c r="AN171" s="99">
        <f t="shared" ca="1" si="88"/>
        <v>-13.868870335406429</v>
      </c>
      <c r="AO171" s="91">
        <f t="shared" ca="1" si="89"/>
        <v>-14.410219832455144</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1.1736655193165633</v>
      </c>
      <c r="BF171" s="30">
        <f t="shared" ca="1" si="101"/>
        <v>2.0520435301189921</v>
      </c>
      <c r="BG171" s="30">
        <f t="shared" ca="1" si="111"/>
        <v>1.7657118747535514</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135.63710502033831</v>
      </c>
      <c r="E172" s="4">
        <f t="shared" ca="1" si="127"/>
        <v>181</v>
      </c>
      <c r="F172" s="4">
        <f t="shared" ca="1" si="127"/>
        <v>159.81457556203509</v>
      </c>
      <c r="G172" s="22">
        <f t="shared" ca="1" si="128"/>
        <v>181</v>
      </c>
      <c r="H172" s="4">
        <f t="shared" ca="1" si="128"/>
        <v>117.06506460702967</v>
      </c>
      <c r="I172" s="99">
        <f t="shared" si="131"/>
        <v>20.15625</v>
      </c>
      <c r="J172" s="22">
        <f t="shared" ca="1" si="132"/>
        <v>120</v>
      </c>
      <c r="K172" s="21">
        <f t="shared" ref="K172:K202" ca="1" si="139">IF(F172&gt;=$G$37,IF($G$37&lt;J172,179.5,$G$37),IF(F172&lt;$I$37,#N/A,F172))</f>
        <v>159.81457556203509</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0.63085134339834781</v>
      </c>
      <c r="Q172" t="e">
        <f t="shared" ca="1" si="134"/>
        <v>#N/A</v>
      </c>
      <c r="R172" s="108" t="e">
        <f t="shared" ca="1" si="135"/>
        <v>#N/A</v>
      </c>
      <c r="S172" s="99">
        <f t="shared" ca="1" si="136"/>
        <v>91.905061384074969</v>
      </c>
      <c r="T172" s="34" t="e">
        <f t="shared" ca="1" si="137"/>
        <v>#N/A</v>
      </c>
      <c r="U172" s="59" t="e">
        <f t="shared" ca="1" si="138"/>
        <v>#N/A</v>
      </c>
      <c r="AB172" s="4"/>
      <c r="AC172" s="4"/>
      <c r="AD172" s="4"/>
      <c r="AE172" s="4"/>
      <c r="AL172" s="99">
        <f t="shared" ref="AL172:AL202" ca="1" si="143">IF(OR(D172=181,D172=-1),#N/A,A172*SIN(RADIANS(D172)))</f>
        <v>14.093260036017799</v>
      </c>
      <c r="AM172" s="91">
        <f t="shared" ref="AM172:AM202" ca="1" si="144">IF(OR(D172=181,D172=-1),#N/A,A172*COS(RADIANS(D172)))</f>
        <v>-14.410219832455144</v>
      </c>
      <c r="AN172" s="99">
        <f t="shared" ref="AN172:AN202" ca="1" si="145">-AL172</f>
        <v>-14.093260036017799</v>
      </c>
      <c r="AO172" s="91">
        <f t="shared" ref="AO172:AO202" ca="1" si="146">AM172</f>
        <v>-14.410219832455144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1.1481920106797676</v>
      </c>
      <c r="BF172" s="30">
        <f t="shared" ref="BF172:BF236" ca="1" si="158">$D$17/(3*$C$9^2/(3*$C$9+$C$14*COS(RADIANS(BD172))))</f>
        <v>2.0179572181108845</v>
      </c>
      <c r="BG172" s="30">
        <f t="shared" ca="1" si="111"/>
        <v>1.7363817923279703</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135.18824912336441</v>
      </c>
      <c r="E173" s="4">
        <f t="shared" ca="1" si="127"/>
        <v>181</v>
      </c>
      <c r="F173" s="4">
        <f t="shared" ca="1" si="127"/>
        <v>158.64797060581645</v>
      </c>
      <c r="G173" s="22">
        <f t="shared" ca="1" si="128"/>
        <v>181</v>
      </c>
      <c r="H173" s="4">
        <f t="shared" ca="1" si="128"/>
        <v>116.84009230893075</v>
      </c>
      <c r="I173" s="99">
        <f t="shared" si="131"/>
        <v>20.3125</v>
      </c>
      <c r="J173" s="22">
        <f t="shared" ca="1" si="132"/>
        <v>120</v>
      </c>
      <c r="K173" s="21">
        <f t="shared" ca="1" si="139"/>
        <v>158.64797060581645</v>
      </c>
      <c r="L173" s="4">
        <f t="shared" ca="1" si="129"/>
        <v>181</v>
      </c>
      <c r="M173" s="21">
        <f t="shared" ca="1" si="140"/>
        <v>181</v>
      </c>
      <c r="N173" s="22" t="e">
        <f t="shared" ca="1" si="141"/>
        <v>#N/A</v>
      </c>
      <c r="O173" s="21" t="e">
        <f t="shared" ca="1" si="142"/>
        <v>#N/A</v>
      </c>
      <c r="P173" s="99">
        <f t="shared" ca="1" si="133"/>
        <v>1.0797072403722439</v>
      </c>
      <c r="Q173" t="e">
        <f t="shared" ca="1" si="134"/>
        <v>#N/A</v>
      </c>
      <c r="R173" s="108" t="e">
        <f t="shared" ca="1" si="135"/>
        <v>#N/A</v>
      </c>
      <c r="S173" s="99">
        <f t="shared" ca="1" si="136"/>
        <v>91.456205487101073</v>
      </c>
      <c r="T173" s="34" t="e">
        <f t="shared" ca="1" si="137"/>
        <v>#N/A</v>
      </c>
      <c r="U173" s="59" t="e">
        <f t="shared" ca="1" si="138"/>
        <v>#N/A</v>
      </c>
      <c r="AB173" s="4"/>
      <c r="AC173" s="4"/>
      <c r="AD173" s="4"/>
      <c r="AE173" s="4"/>
      <c r="AL173" s="99">
        <f t="shared" ca="1" si="143"/>
        <v>14.315838104362465</v>
      </c>
      <c r="AM173" s="91">
        <f t="shared" ca="1" si="144"/>
        <v>-14.410219832455148</v>
      </c>
      <c r="AN173" s="99">
        <f t="shared" ca="1" si="145"/>
        <v>-14.315838104362465</v>
      </c>
      <c r="AO173" s="91">
        <f t="shared" ca="1" si="146"/>
        <v>-14.410219832455148</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1.1241359265055881</v>
      </c>
      <c r="BF173" s="30">
        <f t="shared" ca="1" si="158"/>
        <v>1.9843492930308999</v>
      </c>
      <c r="BG173" s="30">
        <f t="shared" ca="1" si="111"/>
        <v>1.7074633451661232</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134.74967853850893</v>
      </c>
      <c r="E174" s="4">
        <f t="shared" ca="1" si="127"/>
        <v>181</v>
      </c>
      <c r="F174" s="4">
        <f t="shared" ca="1" si="127"/>
        <v>157.55573511614392</v>
      </c>
      <c r="G174" s="22">
        <f t="shared" ca="1" si="128"/>
        <v>181</v>
      </c>
      <c r="H174" s="4">
        <f t="shared" ca="1" si="128"/>
        <v>116.61899067688081</v>
      </c>
      <c r="I174" s="99">
        <f t="shared" si="131"/>
        <v>20.46875</v>
      </c>
      <c r="J174" s="22">
        <f t="shared" ca="1" si="132"/>
        <v>120</v>
      </c>
      <c r="K174" s="21">
        <f t="shared" ca="1" si="139"/>
        <v>157.55573511614392</v>
      </c>
      <c r="L174" s="4">
        <f t="shared" ca="1" si="129"/>
        <v>181</v>
      </c>
      <c r="M174" s="21">
        <f t="shared" ca="1" si="140"/>
        <v>181</v>
      </c>
      <c r="N174" s="22" t="e">
        <f t="shared" ca="1" si="141"/>
        <v>#N/A</v>
      </c>
      <c r="O174" s="21" t="e">
        <f t="shared" ca="1" si="142"/>
        <v>#N/A</v>
      </c>
      <c r="P174" s="99">
        <f t="shared" ca="1" si="133"/>
        <v>1.5182778252277274</v>
      </c>
      <c r="Q174" t="e">
        <f t="shared" ca="1" si="134"/>
        <v>#N/A</v>
      </c>
      <c r="R174" s="108" t="e">
        <f t="shared" ca="1" si="135"/>
        <v>#N/A</v>
      </c>
      <c r="S174" s="99">
        <f t="shared" ca="1" si="136"/>
        <v>91.01763490224559</v>
      </c>
      <c r="T174" s="34" t="e">
        <f t="shared" ca="1" si="137"/>
        <v>#N/A</v>
      </c>
      <c r="U174" s="59" t="e">
        <f t="shared" ca="1" si="138"/>
        <v>#N/A</v>
      </c>
      <c r="AB174" s="4"/>
      <c r="AC174" s="4"/>
      <c r="AD174" s="4"/>
      <c r="AE174" s="4"/>
      <c r="AL174" s="99">
        <f t="shared" ca="1" si="143"/>
        <v>14.536687756941616</v>
      </c>
      <c r="AM174" s="91">
        <f t="shared" ca="1" si="144"/>
        <v>-14.41021983245515</v>
      </c>
      <c r="AN174" s="99">
        <f t="shared" ca="1" si="145"/>
        <v>-14.536687756941616</v>
      </c>
      <c r="AO174" s="91">
        <f t="shared" ca="1" si="146"/>
        <v>-14.41021983245515</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1.1013957787809756</v>
      </c>
      <c r="BF174" s="30">
        <f t="shared" ca="1" si="158"/>
        <v>1.9512299921785874</v>
      </c>
      <c r="BG174" s="30">
        <f t="shared" ca="1" si="111"/>
        <v>1.6789653421071566</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134.32098170927719</v>
      </c>
      <c r="E175" s="4">
        <f t="shared" ca="1" si="127"/>
        <v>181</v>
      </c>
      <c r="F175" s="4">
        <f t="shared" ca="1" si="127"/>
        <v>156.52722614403166</v>
      </c>
      <c r="G175" s="22">
        <f t="shared" ca="1" si="128"/>
        <v>181</v>
      </c>
      <c r="H175" s="4">
        <f t="shared" ca="1" si="128"/>
        <v>116.40165623980307</v>
      </c>
      <c r="I175" s="99">
        <f t="shared" si="131"/>
        <v>20.625</v>
      </c>
      <c r="J175" s="22">
        <f t="shared" ca="1" si="132"/>
        <v>120</v>
      </c>
      <c r="K175" s="21">
        <f t="shared" ca="1" si="139"/>
        <v>156.52722614403166</v>
      </c>
      <c r="L175" s="4">
        <f t="shared" ca="1" si="129"/>
        <v>181</v>
      </c>
      <c r="M175" s="21">
        <f t="shared" ca="1" si="140"/>
        <v>181</v>
      </c>
      <c r="N175" s="22" t="e">
        <f t="shared" ca="1" si="141"/>
        <v>#N/A</v>
      </c>
      <c r="O175" s="21" t="e">
        <f t="shared" ca="1" si="142"/>
        <v>#N/A</v>
      </c>
      <c r="P175" s="99">
        <f t="shared" ca="1" si="133"/>
        <v>1.946974654459467</v>
      </c>
      <c r="Q175" t="e">
        <f t="shared" ca="1" si="134"/>
        <v>#N/A</v>
      </c>
      <c r="R175" s="108" t="e">
        <f t="shared" ca="1" si="135"/>
        <v>#N/A</v>
      </c>
      <c r="S175" s="99">
        <f t="shared" ca="1" si="136"/>
        <v>90.58893807301385</v>
      </c>
      <c r="T175" s="34" t="e">
        <f t="shared" ca="1" si="137"/>
        <v>#N/A</v>
      </c>
      <c r="U175" s="59" t="e">
        <f t="shared" ca="1" si="138"/>
        <v>#N/A</v>
      </c>
      <c r="AB175" s="4"/>
      <c r="AC175" s="4"/>
      <c r="AD175" s="4"/>
      <c r="AE175" s="4"/>
      <c r="AL175" s="99">
        <f t="shared" ca="1" si="143"/>
        <v>14.755886600957478</v>
      </c>
      <c r="AM175" s="91">
        <f t="shared" ca="1" si="144"/>
        <v>-14.410219832455143</v>
      </c>
      <c r="AN175" s="99">
        <f t="shared" ca="1" si="145"/>
        <v>-14.755886600957478</v>
      </c>
      <c r="AO175" s="91">
        <f t="shared" ca="1" si="146"/>
        <v>-14.410219832455143</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1.0798798295795882</v>
      </c>
      <c r="BF175" s="30">
        <f t="shared" ca="1" si="158"/>
        <v>1.9186094040138186</v>
      </c>
      <c r="BG175" s="30">
        <f t="shared" ca="1" si="111"/>
        <v>1.6508964639188672</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133.90177197146559</v>
      </c>
      <c r="E176" s="4">
        <f t="shared" ca="1" si="127"/>
        <v>181</v>
      </c>
      <c r="F176" s="4">
        <f t="shared" ca="1" si="127"/>
        <v>155.55415679555264</v>
      </c>
      <c r="G176" s="22">
        <f t="shared" ca="1" si="128"/>
        <v>181</v>
      </c>
      <c r="H176" s="4">
        <f t="shared" ca="1" si="128"/>
        <v>116.18798934425425</v>
      </c>
      <c r="I176" s="99">
        <f t="shared" si="131"/>
        <v>20.78125</v>
      </c>
      <c r="J176" s="22">
        <f t="shared" ca="1" si="132"/>
        <v>120</v>
      </c>
      <c r="K176" s="21">
        <f t="shared" ca="1" si="139"/>
        <v>155.55415679555264</v>
      </c>
      <c r="L176" s="4">
        <f t="shared" ca="1" si="129"/>
        <v>181</v>
      </c>
      <c r="M176" s="21">
        <f t="shared" ca="1" si="140"/>
        <v>181</v>
      </c>
      <c r="N176" s="22" t="e">
        <f t="shared" ca="1" si="141"/>
        <v>#N/A</v>
      </c>
      <c r="O176" s="21" t="e">
        <f t="shared" ca="1" si="142"/>
        <v>#N/A</v>
      </c>
      <c r="P176" s="99">
        <f t="shared" ca="1" si="133"/>
        <v>2.3661843922710659</v>
      </c>
      <c r="Q176" t="e">
        <f t="shared" ca="1" si="134"/>
        <v>#N/A</v>
      </c>
      <c r="R176" s="108" t="e">
        <f t="shared" ca="1" si="135"/>
        <v>#N/A</v>
      </c>
      <c r="S176" s="99">
        <f t="shared" ca="1" si="136"/>
        <v>90.169728335202251</v>
      </c>
      <c r="T176" s="34" t="e">
        <f t="shared" ca="1" si="137"/>
        <v>#N/A</v>
      </c>
      <c r="U176" s="59" t="e">
        <f t="shared" ca="1" si="138"/>
        <v>#N/A</v>
      </c>
      <c r="AB176" s="4"/>
      <c r="AC176" s="4"/>
      <c r="AD176" s="4"/>
      <c r="AE176" s="4"/>
      <c r="AL176" s="99">
        <f t="shared" ca="1" si="143"/>
        <v>14.973507135698584</v>
      </c>
      <c r="AM176" s="91">
        <f t="shared" ca="1" si="144"/>
        <v>-14.410219832455144</v>
      </c>
      <c r="AN176" s="99">
        <f t="shared" ca="1" si="145"/>
        <v>-14.973507135698584</v>
      </c>
      <c r="AO176" s="91">
        <f t="shared" ca="1" si="146"/>
        <v>-14.410219832455144</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1.0595049599460518</v>
      </c>
      <c r="BF176" s="30">
        <f t="shared" ca="1" si="158"/>
        <v>1.8864974650837525</v>
      </c>
      <c r="BG176" s="30">
        <f t="shared" ca="1" si="111"/>
        <v>1.6232652606534614</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133.49168549817534</v>
      </c>
      <c r="E177" s="4">
        <f t="shared" ca="1" si="127"/>
        <v>181</v>
      </c>
      <c r="F177" s="4">
        <f t="shared" ca="1" si="127"/>
        <v>154.62991996781872</v>
      </c>
      <c r="G177" s="22">
        <f t="shared" ca="1" si="128"/>
        <v>173.76237058271582</v>
      </c>
      <c r="H177" s="4">
        <f t="shared" ca="1" si="128"/>
        <v>115.97789397258273</v>
      </c>
      <c r="I177" s="99">
        <f t="shared" si="131"/>
        <v>20.9375</v>
      </c>
      <c r="J177" s="22">
        <f t="shared" ca="1" si="132"/>
        <v>120</v>
      </c>
      <c r="K177" s="21">
        <f t="shared" ca="1" si="139"/>
        <v>154.62991996781872</v>
      </c>
      <c r="L177" s="4">
        <f t="shared" ca="1" si="129"/>
        <v>173.76237058271582</v>
      </c>
      <c r="M177" s="21">
        <f t="shared" ca="1" si="140"/>
        <v>181</v>
      </c>
      <c r="N177" s="22" t="e">
        <f t="shared" ca="1" si="141"/>
        <v>#N/A</v>
      </c>
      <c r="O177" s="21" t="e">
        <f t="shared" ca="1" si="142"/>
        <v>#N/A</v>
      </c>
      <c r="P177" s="99">
        <f t="shared" ca="1" si="133"/>
        <v>2.7762708655613153</v>
      </c>
      <c r="Q177" t="e">
        <f t="shared" ca="1" si="134"/>
        <v>#N/A</v>
      </c>
      <c r="R177" s="108" t="e">
        <f t="shared" ca="1" si="135"/>
        <v>#N/A</v>
      </c>
      <c r="S177" s="99">
        <f t="shared" ca="1" si="136"/>
        <v>89.759641861912002</v>
      </c>
      <c r="T177" s="34" t="e">
        <f t="shared" ca="1" si="137"/>
        <v>#N/A</v>
      </c>
      <c r="U177" s="59" t="e">
        <f t="shared" ca="1" si="138"/>
        <v>#N/A</v>
      </c>
      <c r="AB177" s="4"/>
      <c r="AC177" s="4"/>
      <c r="AD177" s="4"/>
      <c r="AE177" s="4"/>
      <c r="AL177" s="99">
        <f t="shared" ca="1" si="143"/>
        <v>15.189617198281079</v>
      </c>
      <c r="AM177" s="91">
        <f t="shared" ca="1" si="144"/>
        <v>-14.41021983245515</v>
      </c>
      <c r="AN177" s="99">
        <f t="shared" ca="1" si="145"/>
        <v>-15.189617198281079</v>
      </c>
      <c r="AO177" s="91">
        <f t="shared" ca="1" si="146"/>
        <v>-14.41021983245515</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2.2749064466442648</v>
      </c>
      <c r="AW177" s="91">
        <f t="shared" ca="1" si="154"/>
        <v>-20.813546235781551</v>
      </c>
      <c r="AX177" s="99" t="e">
        <f t="shared" ca="1" si="155"/>
        <v>#N/A</v>
      </c>
      <c r="AY177" s="91" t="e">
        <f t="shared" ca="1" si="156"/>
        <v>#N/A</v>
      </c>
      <c r="BD177" s="174">
        <v>134</v>
      </c>
      <c r="BE177" s="30">
        <f t="shared" ca="1" si="157"/>
        <v>1.0401956931489118</v>
      </c>
      <c r="BF177" s="30">
        <f t="shared" ca="1" si="158"/>
        <v>1.8549039569960608</v>
      </c>
      <c r="BG177" s="30">
        <f t="shared" ca="1" si="111"/>
        <v>1.596080149043122</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133.09037945985818</v>
      </c>
      <c r="E178" s="4">
        <f t="shared" ca="1" si="127"/>
        <v>181</v>
      </c>
      <c r="F178" s="4">
        <f t="shared" ca="1" si="127"/>
        <v>153.74914348176463</v>
      </c>
      <c r="G178" s="22">
        <f t="shared" ca="1" si="128"/>
        <v>170.6506881716364</v>
      </c>
      <c r="H178" s="4">
        <f t="shared" ca="1" si="128"/>
        <v>115.77127757178216</v>
      </c>
      <c r="I178" s="99">
        <f t="shared" si="131"/>
        <v>21.09375</v>
      </c>
      <c r="J178" s="22">
        <f t="shared" ca="1" si="132"/>
        <v>120</v>
      </c>
      <c r="K178" s="21">
        <f t="shared" ca="1" si="139"/>
        <v>153.74914348176463</v>
      </c>
      <c r="L178" s="4">
        <f t="shared" ca="1" si="129"/>
        <v>170.6506881716364</v>
      </c>
      <c r="M178" s="21">
        <f t="shared" ca="1" si="140"/>
        <v>181</v>
      </c>
      <c r="N178" s="22" t="e">
        <f t="shared" ca="1" si="141"/>
        <v>#N/A</v>
      </c>
      <c r="O178" s="21" t="e">
        <f t="shared" ca="1" si="142"/>
        <v>#N/A</v>
      </c>
      <c r="P178" s="99">
        <f t="shared" ca="1" si="133"/>
        <v>3.1775769038784745</v>
      </c>
      <c r="Q178" t="e">
        <f t="shared" ca="1" si="134"/>
        <v>#N/A</v>
      </c>
      <c r="R178" s="108" t="e">
        <f t="shared" ca="1" si="135"/>
        <v>#N/A</v>
      </c>
      <c r="S178" s="99">
        <f t="shared" ca="1" si="136"/>
        <v>89.358335823594842</v>
      </c>
      <c r="T178" s="34" t="e">
        <f t="shared" ca="1" si="137"/>
        <v>#N/A</v>
      </c>
      <c r="U178" s="59" t="e">
        <f t="shared" ca="1" si="138"/>
        <v>#N/A</v>
      </c>
      <c r="AB178" s="4"/>
      <c r="AC178" s="4"/>
      <c r="AD178" s="4"/>
      <c r="AE178" s="4"/>
      <c r="AL178" s="99">
        <f t="shared" ca="1" si="143"/>
        <v>15.404280361081989</v>
      </c>
      <c r="AM178" s="91">
        <f t="shared" ca="1" si="144"/>
        <v>-14.41021983245515</v>
      </c>
      <c r="AN178" s="99">
        <f t="shared" ca="1" si="145"/>
        <v>-15.404280361081989</v>
      </c>
      <c r="AO178" s="91">
        <f t="shared" ca="1" si="146"/>
        <v>-14.41021983245515</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3.4267451252585932</v>
      </c>
      <c r="AW178" s="91">
        <f t="shared" ca="1" si="154"/>
        <v>-20.813546235781555</v>
      </c>
      <c r="AX178" s="99" t="e">
        <f t="shared" ca="1" si="155"/>
        <v>#N/A</v>
      </c>
      <c r="AY178" s="91" t="e">
        <f t="shared" ca="1" si="156"/>
        <v>#N/A</v>
      </c>
      <c r="BD178" s="174">
        <v>135</v>
      </c>
      <c r="BE178" s="30">
        <f t="shared" ca="1" si="157"/>
        <v>1.0218833482953977</v>
      </c>
      <c r="BF178" s="30">
        <f t="shared" ca="1" si="158"/>
        <v>1.8238385034393623</v>
      </c>
      <c r="BG178" s="30">
        <f t="shared" ca="1" si="111"/>
        <v>1.5693494099361955</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132.69753037231453</v>
      </c>
      <c r="E179" s="4">
        <f t="shared" ca="1" si="127"/>
        <v>181</v>
      </c>
      <c r="F179" s="4">
        <f t="shared" ca="1" si="127"/>
        <v>152.90738653087271</v>
      </c>
      <c r="G179" s="22">
        <f t="shared" ca="1" si="128"/>
        <v>168.36749009664584</v>
      </c>
      <c r="H179" s="4">
        <f t="shared" ca="1" si="128"/>
        <v>115.56805089228867</v>
      </c>
      <c r="I179" s="99">
        <f t="shared" si="131"/>
        <v>21.25</v>
      </c>
      <c r="J179" s="22">
        <f t="shared" ca="1" si="132"/>
        <v>120</v>
      </c>
      <c r="K179" s="21">
        <f t="shared" ca="1" si="139"/>
        <v>152.90738653087271</v>
      </c>
      <c r="L179" s="4">
        <f t="shared" ca="1" si="129"/>
        <v>168.36749009664584</v>
      </c>
      <c r="M179" s="21">
        <f t="shared" ca="1" si="140"/>
        <v>181</v>
      </c>
      <c r="N179" s="22" t="e">
        <f t="shared" ca="1" si="141"/>
        <v>#N/A</v>
      </c>
      <c r="O179" s="21" t="e">
        <f t="shared" ca="1" si="142"/>
        <v>#N/A</v>
      </c>
      <c r="P179" s="99">
        <f t="shared" ca="1" si="133"/>
        <v>3.5704259914221268</v>
      </c>
      <c r="Q179" t="e">
        <f t="shared" ca="1" si="134"/>
        <v>#N/A</v>
      </c>
      <c r="R179" s="108" t="e">
        <f t="shared" ca="1" si="135"/>
        <v>#N/A</v>
      </c>
      <c r="S179" s="99">
        <f t="shared" ca="1" si="136"/>
        <v>88.96548673605119</v>
      </c>
      <c r="T179" s="34" t="e">
        <f t="shared" ca="1" si="137"/>
        <v>#N/A</v>
      </c>
      <c r="U179" s="59" t="e">
        <f t="shared" ca="1" si="138"/>
        <v>#N/A</v>
      </c>
      <c r="AB179" s="4"/>
      <c r="AC179" s="4"/>
      <c r="AD179" s="4"/>
      <c r="AE179" s="4"/>
      <c r="AL179" s="99">
        <f t="shared" ca="1" si="143"/>
        <v>15.617556287086545</v>
      </c>
      <c r="AM179" s="91">
        <f t="shared" ca="1" si="144"/>
        <v>-14.410219832455143</v>
      </c>
      <c r="AN179" s="99">
        <f t="shared" ca="1" si="145"/>
        <v>-15.617556287086545</v>
      </c>
      <c r="AO179" s="91">
        <f t="shared" ca="1" si="146"/>
        <v>-14.410219832455143</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4.2847162205895826</v>
      </c>
      <c r="AW179" s="91">
        <f t="shared" ca="1" si="154"/>
        <v>-20.813546235781555</v>
      </c>
      <c r="AX179" s="99" t="e">
        <f t="shared" ca="1" si="155"/>
        <v>#N/A</v>
      </c>
      <c r="AY179" s="91" t="e">
        <f t="shared" ca="1" si="156"/>
        <v>#N/A</v>
      </c>
      <c r="BD179" s="174">
        <v>136</v>
      </c>
      <c r="BE179" s="30">
        <f t="shared" ca="1" si="157"/>
        <v>1.0045053044765679</v>
      </c>
      <c r="BF179" s="30">
        <f t="shared" ca="1" si="158"/>
        <v>1.793310567251746</v>
      </c>
      <c r="BG179" s="30">
        <f t="shared" ref="BG179:BG243" ca="1" si="168">$E$17/(3*$C$9^2/(3*$C$9+$C$14*COS(RADIANS(BD179))))</f>
        <v>1.5430811857747582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132.31283260952389</v>
      </c>
      <c r="E180" s="4">
        <f t="shared" ca="1" si="127"/>
        <v>181</v>
      </c>
      <c r="F180" s="4">
        <f t="shared" ca="1" si="127"/>
        <v>152.10092610952216</v>
      </c>
      <c r="G180" s="22">
        <f t="shared" ca="1" si="128"/>
        <v>166.48570555034465</v>
      </c>
      <c r="H180" s="4">
        <f t="shared" ca="1" si="128"/>
        <v>115.36812783603146</v>
      </c>
      <c r="I180" s="99">
        <f t="shared" si="131"/>
        <v>21.40625</v>
      </c>
      <c r="J180" s="22">
        <f t="shared" ca="1" si="132"/>
        <v>120</v>
      </c>
      <c r="K180" s="21">
        <f t="shared" ca="1" si="139"/>
        <v>152.10092610952216</v>
      </c>
      <c r="L180" s="4">
        <f t="shared" ca="1" si="129"/>
        <v>166.48570555034465</v>
      </c>
      <c r="M180" s="21">
        <f t="shared" ca="1" si="140"/>
        <v>181</v>
      </c>
      <c r="N180" s="22" t="e">
        <f t="shared" ca="1" si="141"/>
        <v>#N/A</v>
      </c>
      <c r="O180" s="21" t="e">
        <f t="shared" ca="1" si="142"/>
        <v>#N/A</v>
      </c>
      <c r="P180" s="99">
        <f t="shared" ca="1" si="133"/>
        <v>3.9551237542127637</v>
      </c>
      <c r="Q180" t="e">
        <f t="shared" ca="1" si="134"/>
        <v>#N/A</v>
      </c>
      <c r="R180" s="108" t="e">
        <f t="shared" ca="1" si="135"/>
        <v>#N/A</v>
      </c>
      <c r="S180" s="99">
        <f t="shared" ca="1" si="136"/>
        <v>88.580788973260553</v>
      </c>
      <c r="T180" s="34" t="e">
        <f t="shared" ca="1" si="137"/>
        <v>#N/A</v>
      </c>
      <c r="U180" s="59" t="e">
        <f t="shared" ca="1" si="138"/>
        <v>#N/A</v>
      </c>
      <c r="AB180" s="4"/>
      <c r="AC180" s="4"/>
      <c r="AD180" s="4"/>
      <c r="AE180" s="4"/>
      <c r="AL180" s="99">
        <f t="shared" ca="1" si="143"/>
        <v>15.829501048447996</v>
      </c>
      <c r="AM180" s="91">
        <f t="shared" ca="1" si="144"/>
        <v>-14.410219832455152</v>
      </c>
      <c r="AN180" s="99">
        <f t="shared" ca="1" si="145"/>
        <v>-15.829501048447996</v>
      </c>
      <c r="AO180" s="91">
        <f t="shared" ca="1" si="146"/>
        <v>-14.410219832455152</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5.0023826476473587</v>
      </c>
      <c r="AW180" s="91">
        <f t="shared" ca="1" si="154"/>
        <v>-20.813546235781555</v>
      </c>
      <c r="AX180" s="99" t="e">
        <f t="shared" ca="1" si="155"/>
        <v>#N/A</v>
      </c>
      <c r="AY180" s="91" t="e">
        <f t="shared" ca="1" si="156"/>
        <v>#N/A</v>
      </c>
      <c r="BD180" s="174">
        <v>137</v>
      </c>
      <c r="BE180" s="30">
        <f t="shared" ca="1" si="157"/>
        <v>0.98800435898737204</v>
      </c>
      <c r="BF180" s="30">
        <f t="shared" ca="1" si="158"/>
        <v>1.7633294475383072</v>
      </c>
      <c r="BG180" s="30">
        <f t="shared" ca="1" si="168"/>
        <v>1.5172834781143574</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131.93599706149104</v>
      </c>
      <c r="E181" s="4">
        <f t="shared" ca="1" si="127"/>
        <v>181</v>
      </c>
      <c r="F181" s="4">
        <f t="shared" ca="1" si="127"/>
        <v>151.32660278078077</v>
      </c>
      <c r="G181" s="22">
        <f t="shared" ca="1" si="128"/>
        <v>164.85460065872306</v>
      </c>
      <c r="H181" s="4">
        <f t="shared" ca="1" si="128"/>
        <v>115.17142531310238</v>
      </c>
      <c r="I181" s="99">
        <f t="shared" si="131"/>
        <v>21.5625</v>
      </c>
      <c r="J181" s="22">
        <f t="shared" ca="1" si="132"/>
        <v>120</v>
      </c>
      <c r="K181" s="21">
        <f t="shared" ca="1" si="139"/>
        <v>151.32660278078077</v>
      </c>
      <c r="L181" s="4">
        <f t="shared" ca="1" si="129"/>
        <v>164.85460065872306</v>
      </c>
      <c r="M181" s="21">
        <f t="shared" ca="1" si="140"/>
        <v>181</v>
      </c>
      <c r="N181" s="22" t="e">
        <f t="shared" ca="1" si="141"/>
        <v>#N/A</v>
      </c>
      <c r="O181" s="21" t="e">
        <f t="shared" ca="1" si="142"/>
        <v>#N/A</v>
      </c>
      <c r="P181" s="99">
        <f t="shared" ca="1" si="133"/>
        <v>4.3319593022456218</v>
      </c>
      <c r="Q181" t="e">
        <f t="shared" ca="1" si="134"/>
        <v>#N/A</v>
      </c>
      <c r="R181" s="108" t="e">
        <f t="shared" ca="1" si="135"/>
        <v>#N/A</v>
      </c>
      <c r="S181" s="99">
        <f t="shared" ca="1" si="136"/>
        <v>88.203953425227695</v>
      </c>
      <c r="T181" s="34" t="e">
        <f t="shared" ca="1" si="137"/>
        <v>#N/A</v>
      </c>
      <c r="U181" s="59" t="e">
        <f t="shared" ca="1" si="138"/>
        <v>#N/A</v>
      </c>
      <c r="AB181" s="4"/>
      <c r="AC181" s="4"/>
      <c r="AD181" s="4"/>
      <c r="AE181" s="4"/>
      <c r="AL181" s="99">
        <f t="shared" ca="1" si="143"/>
        <v>16.040167412789572</v>
      </c>
      <c r="AM181" s="91">
        <f t="shared" ca="1" si="144"/>
        <v>-14.410219832455144</v>
      </c>
      <c r="AN181" s="99">
        <f t="shared" ca="1" si="145"/>
        <v>-16.040167412789572</v>
      </c>
      <c r="AO181" s="91">
        <f t="shared" ca="1" si="146"/>
        <v>-14.410219832455144</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5.6336222220684631</v>
      </c>
      <c r="AW181" s="91">
        <f t="shared" ca="1" si="154"/>
        <v>-20.813546235781551</v>
      </c>
      <c r="AX181" s="99" t="e">
        <f t="shared" ca="1" si="155"/>
        <v>#N/A</v>
      </c>
      <c r="AY181" s="91" t="e">
        <f t="shared" ca="1" si="156"/>
        <v>#N/A</v>
      </c>
      <c r="BD181" s="174">
        <v>138</v>
      </c>
      <c r="BE181" s="30">
        <f t="shared" ca="1" si="157"/>
        <v>0.97232816590912363</v>
      </c>
      <c r="BF181" s="30">
        <f t="shared" ca="1" si="158"/>
        <v>1.733904276838544</v>
      </c>
      <c r="BG181" s="30">
        <f t="shared" ca="1" si="168"/>
        <v>1.4919641451866541</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131.56674992006177</v>
      </c>
      <c r="E182" s="4">
        <f t="shared" ref="E182:F202" ca="1" si="172">IFERROR(DEGREES(ACOS(3*$C$9*($C$9-$D$17/E$42)/($D$17/E$42*$A182))),IF($C$9-$D$17/E$42&lt;=0,181,-1))</f>
        <v>181</v>
      </c>
      <c r="F182" s="4">
        <f t="shared" ca="1" si="172"/>
        <v>150.5817067678199</v>
      </c>
      <c r="G182" s="22">
        <f t="shared" ref="G182:H202" ca="1" si="173">IFERROR(DEGREES(ACOS(3*$C$9*($C$9-$E$17/G$42)/($E$17/G$42*$A182))),IF($C$9-$E$17/G$42&lt;=0,181,-1))</f>
        <v>163.39979520350221</v>
      </c>
      <c r="H182" s="4">
        <f t="shared" ca="1" si="173"/>
        <v>114.97786310646066</v>
      </c>
      <c r="I182" s="99">
        <f t="shared" si="131"/>
        <v>21.71875</v>
      </c>
      <c r="J182" s="22">
        <f t="shared" ca="1" si="132"/>
        <v>120</v>
      </c>
      <c r="K182" s="21">
        <f t="shared" ca="1" si="139"/>
        <v>150.5817067678199</v>
      </c>
      <c r="L182" s="4">
        <f t="shared" ca="1" si="129"/>
        <v>163.39979520350221</v>
      </c>
      <c r="M182" s="21">
        <f t="shared" ca="1" si="140"/>
        <v>181</v>
      </c>
      <c r="N182" s="22" t="e">
        <f t="shared" ca="1" si="141"/>
        <v>#N/A</v>
      </c>
      <c r="O182" s="21" t="e">
        <f t="shared" ca="1" si="142"/>
        <v>#N/A</v>
      </c>
      <c r="P182" s="99">
        <f t="shared" ca="1" si="133"/>
        <v>4.7012064436748915</v>
      </c>
      <c r="Q182" t="e">
        <f t="shared" ca="1" si="134"/>
        <v>#N/A</v>
      </c>
      <c r="R182" s="108" t="e">
        <f t="shared" ca="1" si="135"/>
        <v>#N/A</v>
      </c>
      <c r="S182" s="99">
        <f t="shared" ca="1" si="136"/>
        <v>87.834706283798425</v>
      </c>
      <c r="T182" s="34" t="e">
        <f t="shared" ca="1" si="137"/>
        <v>#N/A</v>
      </c>
      <c r="U182" s="59" t="e">
        <f t="shared" ca="1" si="138"/>
        <v>#N/A</v>
      </c>
      <c r="AB182" s="4"/>
      <c r="AC182" s="4"/>
      <c r="AD182" s="4"/>
      <c r="AE182" s="4"/>
      <c r="AL182" s="99">
        <f t="shared" ca="1" si="143"/>
        <v>16.249605101134499</v>
      </c>
      <c r="AM182" s="91">
        <f t="shared" ca="1" si="144"/>
        <v>-14.410219832455148</v>
      </c>
      <c r="AN182" s="99">
        <f t="shared" ca="1" si="145"/>
        <v>-16.249605101134499</v>
      </c>
      <c r="AO182" s="91">
        <f t="shared" ca="1" si="146"/>
        <v>-14.410219832455148</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6.2048686249979159</v>
      </c>
      <c r="AW182" s="91">
        <f t="shared" ca="1" si="154"/>
        <v>-20.813546235781555</v>
      </c>
      <c r="AX182" s="99" t="e">
        <f t="shared" ca="1" si="155"/>
        <v>#N/A</v>
      </c>
      <c r="AY182" s="91" t="e">
        <f t="shared" ca="1" si="156"/>
        <v>#N/A</v>
      </c>
      <c r="BD182" s="174">
        <v>139</v>
      </c>
      <c r="BE182" s="30">
        <f t="shared" ca="1" si="157"/>
        <v>0.95742874358107666</v>
      </c>
      <c r="BF182" s="30">
        <f t="shared" ca="1" si="158"/>
        <v>1.7050440183444981</v>
      </c>
      <c r="BG182" s="30">
        <f t="shared" ca="1" si="168"/>
        <v>1.4671308995057311</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131.20483157799117</v>
      </c>
      <c r="E183" s="4">
        <f t="shared" ca="1" si="172"/>
        <v>181</v>
      </c>
      <c r="F183" s="4">
        <f t="shared" ca="1" si="172"/>
        <v>149.86389216597004</v>
      </c>
      <c r="G183" s="22">
        <f t="shared" ca="1" si="173"/>
        <v>162.07801528384195</v>
      </c>
      <c r="H183" s="4">
        <f t="shared" ca="1" si="173"/>
        <v>114.78736374413539</v>
      </c>
      <c r="I183" s="99">
        <f t="shared" si="131"/>
        <v>21.875</v>
      </c>
      <c r="J183" s="22">
        <f t="shared" ca="1" si="132"/>
        <v>120</v>
      </c>
      <c r="K183" s="21">
        <f t="shared" ca="1" si="139"/>
        <v>149.86389216597004</v>
      </c>
      <c r="L183" s="4">
        <f t="shared" ca="1" si="129"/>
        <v>162.07801528384195</v>
      </c>
      <c r="M183" s="21">
        <f t="shared" ca="1" si="140"/>
        <v>181</v>
      </c>
      <c r="N183" s="22" t="e">
        <f t="shared" ca="1" si="141"/>
        <v>#N/A</v>
      </c>
      <c r="O183" s="21" t="e">
        <f t="shared" ca="1" si="142"/>
        <v>#N/A</v>
      </c>
      <c r="P183" s="99">
        <f t="shared" ca="1" si="133"/>
        <v>5.0631247857454866</v>
      </c>
      <c r="Q183" t="e">
        <f t="shared" ca="1" si="134"/>
        <v>#N/A</v>
      </c>
      <c r="R183" s="108" t="e">
        <f t="shared" ca="1" si="135"/>
        <v>#N/A</v>
      </c>
      <c r="S183" s="99">
        <f t="shared" ca="1" si="136"/>
        <v>87.47278794172783</v>
      </c>
      <c r="T183" s="34" t="e">
        <f t="shared" ca="1" si="137"/>
        <v>#N/A</v>
      </c>
      <c r="U183" s="59" t="e">
        <f t="shared" ca="1" si="138"/>
        <v>#N/A</v>
      </c>
      <c r="AB183" s="4"/>
      <c r="AC183" s="4"/>
      <c r="AD183" s="4"/>
      <c r="AE183" s="4"/>
      <c r="AL183" s="99">
        <f t="shared" ca="1" si="143"/>
        <v>16.457861020810586</v>
      </c>
      <c r="AM183" s="91">
        <f t="shared" ca="1" si="144"/>
        <v>-14.410219832455144</v>
      </c>
      <c r="AN183" s="99">
        <f t="shared" ca="1" si="145"/>
        <v>-16.457861020810586</v>
      </c>
      <c r="AO183" s="91">
        <f t="shared" ca="1" si="146"/>
        <v>-14.410219832455144</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6.7314127856627159</v>
      </c>
      <c r="AW183" s="91">
        <f t="shared" ca="1" si="154"/>
        <v>-20.813546235781555</v>
      </c>
      <c r="AX183" s="99" t="e">
        <f t="shared" ca="1" si="155"/>
        <v>#N/A</v>
      </c>
      <c r="AY183" s="91" t="e">
        <f t="shared" ca="1" si="156"/>
        <v>#N/A</v>
      </c>
      <c r="BD183" s="174">
        <v>140</v>
      </c>
      <c r="BE183" s="30">
        <f t="shared" ca="1" si="157"/>
        <v>0.94326204132396929</v>
      </c>
      <c r="BF183" s="30">
        <f t="shared" ca="1" si="158"/>
        <v>1.6767574631704842</v>
      </c>
      <c r="BG183" s="30">
        <f t="shared" ca="1" si="168"/>
        <v>1.4427913055187886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130.84999562851888</v>
      </c>
      <c r="E184" s="4">
        <f t="shared" ca="1" si="172"/>
        <v>181</v>
      </c>
      <c r="F184" s="4">
        <f t="shared" ca="1" si="172"/>
        <v>149.17111121402041</v>
      </c>
      <c r="G184" s="22">
        <f t="shared" ca="1" si="173"/>
        <v>160.86141534280301</v>
      </c>
      <c r="H184" s="4">
        <f t="shared" ca="1" si="173"/>
        <v>114.59985237842939</v>
      </c>
      <c r="I184" s="99">
        <f t="shared" si="131"/>
        <v>22.03125</v>
      </c>
      <c r="J184" s="22">
        <f t="shared" ca="1" si="132"/>
        <v>120</v>
      </c>
      <c r="K184" s="21">
        <f t="shared" ca="1" si="139"/>
        <v>149.17111121402041</v>
      </c>
      <c r="L184" s="4">
        <f t="shared" ca="1" si="129"/>
        <v>160.86141534280301</v>
      </c>
      <c r="M184" s="21">
        <f t="shared" ca="1" si="140"/>
        <v>181</v>
      </c>
      <c r="N184" s="22" t="e">
        <f t="shared" ca="1" si="141"/>
        <v>#N/A</v>
      </c>
      <c r="O184" s="21" t="e">
        <f t="shared" ca="1" si="142"/>
        <v>#N/A</v>
      </c>
      <c r="P184" s="99">
        <f t="shared" ca="1" si="133"/>
        <v>5.4179607352177754</v>
      </c>
      <c r="Q184" t="e">
        <f t="shared" ca="1" si="134"/>
        <v>#N/A</v>
      </c>
      <c r="R184" s="108" t="e">
        <f t="shared" ca="1" si="135"/>
        <v>#N/A</v>
      </c>
      <c r="S184" s="99">
        <f t="shared" ca="1" si="136"/>
        <v>87.117951992255541</v>
      </c>
      <c r="T184" s="34" t="e">
        <f t="shared" ca="1" si="137"/>
        <v>#N/A</v>
      </c>
      <c r="U184" s="59" t="e">
        <f t="shared" ca="1" si="138"/>
        <v>#N/A</v>
      </c>
      <c r="AB184" s="4"/>
      <c r="AC184" s="4"/>
      <c r="AD184" s="4"/>
      <c r="AE184" s="4"/>
      <c r="AL184" s="99">
        <f t="shared" ca="1" si="143"/>
        <v>16.664979476219475</v>
      </c>
      <c r="AM184" s="91">
        <f t="shared" ca="1" si="144"/>
        <v>-14.410219832455148</v>
      </c>
      <c r="AN184" s="99">
        <f t="shared" ca="1" si="145"/>
        <v>-16.664979476219475</v>
      </c>
      <c r="AO184" s="91">
        <f t="shared" ca="1" si="146"/>
        <v>-14.410219832455148</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7.2230374257291201</v>
      </c>
      <c r="AW184" s="91">
        <f t="shared" ca="1" si="154"/>
        <v>-20.813546235781551</v>
      </c>
      <c r="AX184" s="99" t="e">
        <f t="shared" ca="1" si="155"/>
        <v>#N/A</v>
      </c>
      <c r="AY184" s="91" t="e">
        <f t="shared" ca="1" si="156"/>
        <v>#N/A</v>
      </c>
      <c r="BD184" s="174">
        <v>141</v>
      </c>
      <c r="BE184" s="30">
        <f t="shared" ca="1" si="157"/>
        <v>0.92978755729054663</v>
      </c>
      <c r="BF184" s="30">
        <f t="shared" ca="1" si="158"/>
        <v>1.649053227675225</v>
      </c>
      <c r="BG184" s="30">
        <f t="shared" ca="1" si="168"/>
        <v>1.4189527773019379</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130.50200795437408</v>
      </c>
      <c r="E185" s="4">
        <f t="shared" ca="1" si="172"/>
        <v>181</v>
      </c>
      <c r="F185" s="4">
        <f t="shared" ca="1" si="172"/>
        <v>148.50156316238633</v>
      </c>
      <c r="G185" s="22">
        <f t="shared" ca="1" si="173"/>
        <v>159.73080413371329</v>
      </c>
      <c r="H185" s="4">
        <f t="shared" ca="1" si="173"/>
        <v>114.41525667166741</v>
      </c>
      <c r="I185" s="99">
        <f t="shared" si="131"/>
        <v>22.1875</v>
      </c>
      <c r="J185" s="22">
        <f t="shared" ca="1" si="132"/>
        <v>120</v>
      </c>
      <c r="K185" s="21">
        <f t="shared" ca="1" si="139"/>
        <v>148.50156316238633</v>
      </c>
      <c r="L185" s="4">
        <f t="shared" ca="1" si="129"/>
        <v>159.73080413371329</v>
      </c>
      <c r="M185" s="21">
        <f t="shared" ca="1" si="140"/>
        <v>181</v>
      </c>
      <c r="N185" s="22" t="e">
        <f t="shared" ca="1" si="141"/>
        <v>#N/A</v>
      </c>
      <c r="O185" s="21" t="e">
        <f t="shared" ca="1" si="142"/>
        <v>#N/A</v>
      </c>
      <c r="P185" s="99">
        <f t="shared" ca="1" si="133"/>
        <v>5.7659484093625792</v>
      </c>
      <c r="Q185" t="e">
        <f t="shared" ca="1" si="134"/>
        <v>#N/A</v>
      </c>
      <c r="R185" s="108" t="e">
        <f t="shared" ca="1" si="135"/>
        <v>#N/A</v>
      </c>
      <c r="S185" s="99">
        <f t="shared" ca="1" si="136"/>
        <v>86.769964318110738</v>
      </c>
      <c r="T185" s="34" t="e">
        <f t="shared" ca="1" si="137"/>
        <v>#N/A</v>
      </c>
      <c r="U185" s="59" t="e">
        <f t="shared" ca="1" si="138"/>
        <v>#N/A</v>
      </c>
      <c r="AB185" s="4"/>
      <c r="AC185" s="4"/>
      <c r="AD185" s="4"/>
      <c r="AE185" s="4"/>
      <c r="AL185" s="99">
        <f t="shared" ca="1" si="143"/>
        <v>16.871002359976018</v>
      </c>
      <c r="AM185" s="91">
        <f t="shared" ca="1" si="144"/>
        <v>-14.41021983245515</v>
      </c>
      <c r="AN185" s="99">
        <f t="shared" ca="1" si="145"/>
        <v>-16.871002359976018</v>
      </c>
      <c r="AO185" s="91">
        <f t="shared" ca="1" si="146"/>
        <v>-14.41021983245515</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7.6864458198170693</v>
      </c>
      <c r="AW185" s="91">
        <f t="shared" ca="1" si="154"/>
        <v>-20.813546235781558</v>
      </c>
      <c r="AX185" s="99" t="e">
        <f t="shared" ca="1" si="155"/>
        <v>#N/A</v>
      </c>
      <c r="AY185" s="91" t="e">
        <f t="shared" ca="1" si="156"/>
        <v>#N/A</v>
      </c>
      <c r="BD185" s="174">
        <v>142</v>
      </c>
      <c r="BE185" s="30">
        <f t="shared" ca="1" si="157"/>
        <v>0.91696800056857319</v>
      </c>
      <c r="BF185" s="30">
        <f t="shared" ca="1" si="158"/>
        <v>1.6219397508372304</v>
      </c>
      <c r="BG185" s="30">
        <f t="shared" ca="1" si="168"/>
        <v>1.3956225763018029</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130.16064589655704</v>
      </c>
      <c r="E186" s="4">
        <f t="shared" ca="1" si="172"/>
        <v>181</v>
      </c>
      <c r="F186" s="4">
        <f t="shared" ca="1" si="172"/>
        <v>147.85365395290637</v>
      </c>
      <c r="G186" s="22">
        <f t="shared" ca="1" si="173"/>
        <v>158.67227689862207</v>
      </c>
      <c r="H186" s="4">
        <f t="shared" ca="1" si="173"/>
        <v>114.23350668806532</v>
      </c>
      <c r="I186" s="99">
        <f t="shared" si="131"/>
        <v>22.34375</v>
      </c>
      <c r="J186" s="22">
        <f t="shared" ca="1" si="132"/>
        <v>120</v>
      </c>
      <c r="K186" s="21">
        <f t="shared" ca="1" si="139"/>
        <v>147.85365395290637</v>
      </c>
      <c r="L186" s="4">
        <f t="shared" ca="1" si="129"/>
        <v>158.67227689862207</v>
      </c>
      <c r="M186" s="21">
        <f t="shared" ca="1" si="140"/>
        <v>181</v>
      </c>
      <c r="N186" s="22" t="e">
        <f t="shared" ca="1" si="141"/>
        <v>#N/A</v>
      </c>
      <c r="O186" s="21" t="e">
        <f t="shared" ca="1" si="142"/>
        <v>#N/A</v>
      </c>
      <c r="P186" s="99">
        <f t="shared" ca="1" si="133"/>
        <v>6.1073104671796159</v>
      </c>
      <c r="Q186" t="e">
        <f t="shared" ca="1" si="134"/>
        <v>#N/A</v>
      </c>
      <c r="R186" s="108" t="e">
        <f t="shared" ca="1" si="135"/>
        <v>#N/A</v>
      </c>
      <c r="S186" s="99">
        <f t="shared" ca="1" si="136"/>
        <v>86.428602260293701</v>
      </c>
      <c r="T186" s="34" t="e">
        <f t="shared" ca="1" si="137"/>
        <v>#N/A</v>
      </c>
      <c r="U186" s="59" t="e">
        <f t="shared" ca="1" si="138"/>
        <v>#N/A</v>
      </c>
      <c r="AB186" s="4"/>
      <c r="AC186" s="4"/>
      <c r="AD186" s="4"/>
      <c r="AE186" s="4"/>
      <c r="AL186" s="99">
        <f t="shared" ca="1" si="143"/>
        <v>17.075969326595093</v>
      </c>
      <c r="AM186" s="91">
        <f t="shared" ca="1" si="144"/>
        <v>-14.410219832455146</v>
      </c>
      <c r="AN186" s="99">
        <f t="shared" ca="1" si="145"/>
        <v>-17.075969326595093</v>
      </c>
      <c r="AO186" s="91">
        <f t="shared" ca="1" si="146"/>
        <v>-14.410219832455146</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8.1264664617214493</v>
      </c>
      <c r="AW186" s="91">
        <f t="shared" ca="1" si="154"/>
        <v>-20.813546235781555</v>
      </c>
      <c r="AX186" s="99" t="e">
        <f t="shared" ca="1" si="155"/>
        <v>#N/A</v>
      </c>
      <c r="AY186" s="91" t="e">
        <f t="shared" ca="1" si="156"/>
        <v>#N/A</v>
      </c>
      <c r="BD186" s="174">
        <v>143</v>
      </c>
      <c r="BE186" s="30">
        <f t="shared" ca="1" si="157"/>
        <v>0.90476899169998226</v>
      </c>
      <c r="BF186" s="30">
        <f t="shared" ca="1" si="158"/>
        <v>1.5954252916841982</v>
      </c>
      <c r="BG186" s="30">
        <f t="shared" ca="1" si="168"/>
        <v>1.3728078091236124</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129.82569749445716</v>
      </c>
      <c r="E187" s="4">
        <f t="shared" ca="1" si="172"/>
        <v>181</v>
      </c>
      <c r="F187" s="4">
        <f t="shared" ca="1" si="172"/>
        <v>147.22596403435008</v>
      </c>
      <c r="G187" s="22">
        <f t="shared" ca="1" si="173"/>
        <v>157.67536774134985</v>
      </c>
      <c r="H187" s="4">
        <f t="shared" ca="1" si="173"/>
        <v>114.05453479132971</v>
      </c>
      <c r="I187" s="99">
        <f t="shared" si="131"/>
        <v>22.5</v>
      </c>
      <c r="J187" s="22">
        <f t="shared" ca="1" si="132"/>
        <v>120</v>
      </c>
      <c r="K187" s="21">
        <f t="shared" ca="1" si="139"/>
        <v>147.22596403435008</v>
      </c>
      <c r="L187" s="4">
        <f t="shared" ca="1" si="129"/>
        <v>157.67536774134985</v>
      </c>
      <c r="M187" s="21">
        <f t="shared" ca="1" si="140"/>
        <v>181</v>
      </c>
      <c r="N187" s="22" t="e">
        <f t="shared" ca="1" si="141"/>
        <v>#N/A</v>
      </c>
      <c r="O187" s="21" t="e">
        <f t="shared" ca="1" si="142"/>
        <v>#N/A</v>
      </c>
      <c r="P187" s="99">
        <f t="shared" ca="1" si="133"/>
        <v>6.4422588692794989</v>
      </c>
      <c r="Q187" t="e">
        <f t="shared" ca="1" si="134"/>
        <v>#N/A</v>
      </c>
      <c r="R187" s="108" t="e">
        <f t="shared" ca="1" si="135"/>
        <v>#N/A</v>
      </c>
      <c r="S187" s="99">
        <f t="shared" ca="1" si="136"/>
        <v>86.093653858193818</v>
      </c>
      <c r="T187" s="34" t="e">
        <f t="shared" ca="1" si="137"/>
        <v>#N/A</v>
      </c>
      <c r="U187" s="59" t="e">
        <f t="shared" ca="1" si="138"/>
        <v>#N/A</v>
      </c>
      <c r="AB187" s="4"/>
      <c r="AC187" s="4"/>
      <c r="AD187" s="4"/>
      <c r="AE187" s="4"/>
      <c r="AL187" s="99">
        <f t="shared" ca="1" si="143"/>
        <v>17.279917950624537</v>
      </c>
      <c r="AM187" s="91">
        <f t="shared" ca="1" si="144"/>
        <v>-14.410219832455159</v>
      </c>
      <c r="AN187" s="99">
        <f t="shared" ca="1" si="145"/>
        <v>-17.279917950624537</v>
      </c>
      <c r="AO187" s="91">
        <f t="shared" ca="1" si="146"/>
        <v>-14.410219832455159</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8.5467124141966586</v>
      </c>
      <c r="AW187" s="91">
        <f t="shared" ca="1" si="154"/>
        <v>-20.813546235781562</v>
      </c>
      <c r="AX187" s="99" t="e">
        <f t="shared" ca="1" si="155"/>
        <v>#N/A</v>
      </c>
      <c r="AY187" s="91" t="e">
        <f t="shared" ca="1" si="156"/>
        <v>#N/A</v>
      </c>
      <c r="BD187" s="174">
        <v>144</v>
      </c>
      <c r="BE187" s="30">
        <f t="shared" ca="1" si="157"/>
        <v>0.89315879664500941</v>
      </c>
      <c r="BF187" s="30">
        <f t="shared" ca="1" si="158"/>
        <v>1.5695179267772394</v>
      </c>
      <c r="BG187" s="30">
        <f t="shared" ca="1" si="168"/>
        <v>1.3505154253664617</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129.496960789909</v>
      </c>
      <c r="E188" s="4">
        <f t="shared" ca="1" si="172"/>
        <v>181</v>
      </c>
      <c r="F188" s="4">
        <f t="shared" ca="1" si="172"/>
        <v>146.61722238779797</v>
      </c>
      <c r="G188" s="22">
        <f t="shared" ca="1" si="173"/>
        <v>156.73195880376232</v>
      </c>
      <c r="H188" s="4">
        <f t="shared" ca="1" si="173"/>
        <v>113.87827554762552</v>
      </c>
      <c r="I188" s="99">
        <f t="shared" si="131"/>
        <v>22.65625</v>
      </c>
      <c r="J188" s="22">
        <f t="shared" ca="1" si="132"/>
        <v>120</v>
      </c>
      <c r="K188" s="21">
        <f t="shared" ca="1" si="139"/>
        <v>146.61722238779797</v>
      </c>
      <c r="L188" s="4">
        <f t="shared" ca="1" si="129"/>
        <v>156.73195880376232</v>
      </c>
      <c r="M188" s="21">
        <f t="shared" ca="1" si="140"/>
        <v>181</v>
      </c>
      <c r="N188" s="22" t="e">
        <f t="shared" ca="1" si="141"/>
        <v>#N/A</v>
      </c>
      <c r="O188" s="21" t="e">
        <f t="shared" ca="1" si="142"/>
        <v>#N/A</v>
      </c>
      <c r="P188" s="99">
        <f t="shared" ca="1" si="133"/>
        <v>6.7709955738276619</v>
      </c>
      <c r="Q188" t="e">
        <f t="shared" ca="1" si="134"/>
        <v>#N/A</v>
      </c>
      <c r="R188" s="108" t="e">
        <f t="shared" ca="1" si="135"/>
        <v>#N/A</v>
      </c>
      <c r="S188" s="99">
        <f t="shared" ca="1" si="136"/>
        <v>85.764917153645655</v>
      </c>
      <c r="T188" s="34" t="e">
        <f t="shared" ca="1" si="137"/>
        <v>#N/A</v>
      </c>
      <c r="U188" s="59" t="e">
        <f t="shared" ca="1" si="138"/>
        <v>#N/A</v>
      </c>
      <c r="AB188" s="4"/>
      <c r="AC188" s="4"/>
      <c r="AD188" s="4"/>
      <c r="AE188" s="4"/>
      <c r="AL188" s="99">
        <f t="shared" ca="1" si="143"/>
        <v>17.482883870884017</v>
      </c>
      <c r="AM188" s="91">
        <f t="shared" ca="1" si="144"/>
        <v>-14.410219832455143</v>
      </c>
      <c r="AN188" s="99">
        <f t="shared" ca="1" si="145"/>
        <v>-17.482883870884017</v>
      </c>
      <c r="AO188" s="91">
        <f t="shared" ca="1" si="146"/>
        <v>-14.410219832455143</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8.9499696733275727</v>
      </c>
      <c r="AW188" s="91">
        <f t="shared" ca="1" si="154"/>
        <v>-20.813546235781562</v>
      </c>
      <c r="AX188" s="99" t="e">
        <f t="shared" ca="1" si="155"/>
        <v>#N/A</v>
      </c>
      <c r="AY188" s="91" t="e">
        <f t="shared" ca="1" si="156"/>
        <v>#N/A</v>
      </c>
      <c r="BD188" s="174">
        <v>145</v>
      </c>
      <c r="BE188" s="30">
        <f t="shared" ca="1" si="157"/>
        <v>0.88210808994376166</v>
      </c>
      <c r="BF188" s="30">
        <f t="shared" ca="1" si="158"/>
        <v>1.5442255477506726</v>
      </c>
      <c r="BG188" s="30">
        <f t="shared" ca="1" si="168"/>
        <v>1.3287522155063927</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129.17424318868396</v>
      </c>
      <c r="E189" s="4">
        <f t="shared" ca="1" si="172"/>
        <v>181</v>
      </c>
      <c r="F189" s="4">
        <f t="shared" ca="1" si="172"/>
        <v>146.02628535336305</v>
      </c>
      <c r="G189" s="22">
        <f t="shared" ca="1" si="173"/>
        <v>155.83559845879071</v>
      </c>
      <c r="H189" s="4">
        <f t="shared" ca="1" si="173"/>
        <v>113.70466563357652</v>
      </c>
      <c r="I189" s="99">
        <f t="shared" si="131"/>
        <v>22.8125</v>
      </c>
      <c r="J189" s="22">
        <f t="shared" ca="1" si="132"/>
        <v>120</v>
      </c>
      <c r="K189" s="21">
        <f t="shared" ca="1" si="139"/>
        <v>146.02628535336305</v>
      </c>
      <c r="L189" s="4">
        <f t="shared" ca="1" si="129"/>
        <v>155.83559845879071</v>
      </c>
      <c r="M189" s="21">
        <f t="shared" ca="1" si="140"/>
        <v>181</v>
      </c>
      <c r="N189" s="22" t="e">
        <f t="shared" ca="1" si="141"/>
        <v>#N/A</v>
      </c>
      <c r="O189" s="21" t="e">
        <f t="shared" ca="1" si="142"/>
        <v>#N/A</v>
      </c>
      <c r="P189" s="99">
        <f t="shared" ca="1" si="133"/>
        <v>7.0937131750526987</v>
      </c>
      <c r="Q189" t="e">
        <f t="shared" ca="1" si="134"/>
        <v>#N/A</v>
      </c>
      <c r="R189" s="108" t="e">
        <f t="shared" ca="1" si="135"/>
        <v>#N/A</v>
      </c>
      <c r="S189" s="99">
        <f t="shared" ca="1" si="136"/>
        <v>85.442199552420618</v>
      </c>
      <c r="T189" s="34" t="e">
        <f t="shared" ca="1" si="137"/>
        <v>#N/A</v>
      </c>
      <c r="U189" s="59" t="e">
        <f t="shared" ca="1" si="138"/>
        <v>#N/A</v>
      </c>
      <c r="AB189" s="4"/>
      <c r="AC189" s="4"/>
      <c r="AD189" s="4"/>
      <c r="AE189" s="4"/>
      <c r="AL189" s="99">
        <f t="shared" ca="1" si="143"/>
        <v>17.684900922264628</v>
      </c>
      <c r="AM189" s="91">
        <f t="shared" ca="1" si="144"/>
        <v>-14.410219832455148</v>
      </c>
      <c r="AN189" s="99">
        <f t="shared" ca="1" si="145"/>
        <v>-17.684900922264628</v>
      </c>
      <c r="AO189" s="91">
        <f t="shared" ca="1" si="146"/>
        <v>-14.410219832455148</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9.3384393418270673</v>
      </c>
      <c r="AW189" s="91">
        <f t="shared" ca="1" si="154"/>
        <v>-20.813546235781555</v>
      </c>
      <c r="AX189" s="99" t="e">
        <f t="shared" ca="1" si="155"/>
        <v>#N/A</v>
      </c>
      <c r="AY189" s="91" t="e">
        <f t="shared" ca="1" si="156"/>
        <v>#N/A</v>
      </c>
      <c r="BD189" s="174">
        <v>146</v>
      </c>
      <c r="BE189" s="30">
        <f t="shared" ca="1" si="157"/>
        <v>0.87158974343508011</v>
      </c>
      <c r="BF189" s="30">
        <f t="shared" ca="1" si="158"/>
        <v>1.5195558589081648</v>
      </c>
      <c r="BG189" s="30">
        <f t="shared" ca="1" si="168"/>
        <v>1.3075248088279556</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128.8573608736848</v>
      </c>
      <c r="E190" s="4">
        <f t="shared" ca="1" si="172"/>
        <v>181</v>
      </c>
      <c r="F190" s="4">
        <f t="shared" ca="1" si="172"/>
        <v>145.45211921292019</v>
      </c>
      <c r="G190" s="22">
        <f t="shared" ca="1" si="173"/>
        <v>154.98105523356065</v>
      </c>
      <c r="H190" s="4">
        <f t="shared" ca="1" si="173"/>
        <v>113.53364374898787</v>
      </c>
      <c r="I190" s="99">
        <f t="shared" si="131"/>
        <v>22.96875</v>
      </c>
      <c r="J190" s="22">
        <f t="shared" ca="1" si="132"/>
        <v>120</v>
      </c>
      <c r="K190" s="21">
        <f t="shared" ca="1" si="139"/>
        <v>145.45211921292019</v>
      </c>
      <c r="L190" s="4">
        <f t="shared" ca="1" si="129"/>
        <v>154.98105523356065</v>
      </c>
      <c r="M190" s="21">
        <f t="shared" ca="1" si="140"/>
        <v>181</v>
      </c>
      <c r="N190" s="22" t="e">
        <f t="shared" ca="1" si="141"/>
        <v>#N/A</v>
      </c>
      <c r="O190" s="21" t="e">
        <f t="shared" ca="1" si="142"/>
        <v>#N/A</v>
      </c>
      <c r="P190" s="99">
        <f t="shared" ca="1" si="133"/>
        <v>7.4105954900518611</v>
      </c>
      <c r="Q190" t="e">
        <f t="shared" ca="1" si="134"/>
        <v>#N/A</v>
      </c>
      <c r="R190" s="108" t="e">
        <f t="shared" ca="1" si="135"/>
        <v>#N/A</v>
      </c>
      <c r="S190" s="99">
        <f t="shared" ca="1" si="136"/>
        <v>85.125317237421456</v>
      </c>
      <c r="T190" s="34" t="e">
        <f t="shared" ca="1" si="137"/>
        <v>#N/A</v>
      </c>
      <c r="U190" s="59" t="e">
        <f t="shared" ca="1" si="138"/>
        <v>#N/A</v>
      </c>
      <c r="AB190" s="4"/>
      <c r="AC190" s="4"/>
      <c r="AD190" s="4"/>
      <c r="AE190" s="4"/>
      <c r="AL190" s="99">
        <f t="shared" ca="1" si="143"/>
        <v>17.886001256368523</v>
      </c>
      <c r="AM190" s="91">
        <f t="shared" ca="1" si="144"/>
        <v>-14.410219832455146</v>
      </c>
      <c r="AN190" s="99">
        <f t="shared" ca="1" si="145"/>
        <v>-17.886001256368523</v>
      </c>
      <c r="AO190" s="91">
        <f t="shared" ca="1" si="146"/>
        <v>-14.410219832455146</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9.7138956991252297</v>
      </c>
      <c r="AW190" s="91">
        <f t="shared" ca="1" si="154"/>
        <v>-20.813546235781551</v>
      </c>
      <c r="AX190" s="99" t="e">
        <f t="shared" ca="1" si="155"/>
        <v>#N/A</v>
      </c>
      <c r="AY190" s="91" t="e">
        <f t="shared" ca="1" si="156"/>
        <v>#N/A</v>
      </c>
      <c r="BD190" s="174">
        <v>147</v>
      </c>
      <c r="BE190" s="30">
        <f t="shared" ca="1" si="157"/>
        <v>0.8615786374040395</v>
      </c>
      <c r="BF190" s="30">
        <f t="shared" ca="1" si="158"/>
        <v>1.4955163748759159</v>
      </c>
      <c r="BG190" s="30">
        <f t="shared" ca="1" si="168"/>
        <v>1.2868396714048578</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128.54613826478104</v>
      </c>
      <c r="E191" s="4">
        <f t="shared" ca="1" si="172"/>
        <v>181</v>
      </c>
      <c r="F191" s="4">
        <f t="shared" ca="1" si="172"/>
        <v>144.89378574266919</v>
      </c>
      <c r="G191" s="22">
        <f t="shared" ca="1" si="173"/>
        <v>154.16401481562167</v>
      </c>
      <c r="H191" s="4">
        <f t="shared" ca="1" si="173"/>
        <v>113.36515053400153</v>
      </c>
      <c r="I191" s="99">
        <f t="shared" si="131"/>
        <v>23.125</v>
      </c>
      <c r="J191" s="22">
        <f t="shared" ca="1" si="132"/>
        <v>120</v>
      </c>
      <c r="K191" s="21">
        <f t="shared" ca="1" si="139"/>
        <v>144.89378574266919</v>
      </c>
      <c r="L191" s="4">
        <f t="shared" ca="1" si="129"/>
        <v>154.16401481562167</v>
      </c>
      <c r="M191" s="21">
        <f t="shared" ca="1" si="140"/>
        <v>181</v>
      </c>
      <c r="N191" s="22" t="e">
        <f t="shared" ca="1" si="141"/>
        <v>#N/A</v>
      </c>
      <c r="O191" s="21" t="e">
        <f t="shared" ca="1" si="142"/>
        <v>#N/A</v>
      </c>
      <c r="P191" s="99">
        <f t="shared" ca="1" si="133"/>
        <v>7.7218180989556231</v>
      </c>
      <c r="Q191" t="e">
        <f t="shared" ca="1" si="134"/>
        <v>#N/A</v>
      </c>
      <c r="R191" s="108" t="e">
        <f t="shared" ca="1" si="135"/>
        <v>#N/A</v>
      </c>
      <c r="S191" s="99">
        <f t="shared" ca="1" si="136"/>
        <v>84.814094628517694</v>
      </c>
      <c r="T191" s="34" t="e">
        <f t="shared" ca="1" si="137"/>
        <v>#N/A</v>
      </c>
      <c r="U191" s="59" t="e">
        <f t="shared" ca="1" si="138"/>
        <v>#N/A</v>
      </c>
      <c r="AB191" s="4"/>
      <c r="AC191" s="4"/>
      <c r="AD191" s="4"/>
      <c r="AE191" s="4"/>
      <c r="AL191" s="99">
        <f t="shared" ca="1" si="143"/>
        <v>18.086215452114804</v>
      </c>
      <c r="AM191" s="91">
        <f t="shared" ca="1" si="144"/>
        <v>-14.41021983245515</v>
      </c>
      <c r="AN191" s="99">
        <f t="shared" ca="1" si="145"/>
        <v>-18.086215452114804</v>
      </c>
      <c r="AO191" s="91">
        <f t="shared" ca="1" si="146"/>
        <v>-14.41021983245515</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10.077793314559665</v>
      </c>
      <c r="AW191" s="91">
        <f t="shared" ca="1" si="154"/>
        <v>-20.813546235781555</v>
      </c>
      <c r="AX191" s="99" t="e">
        <f t="shared" ca="1" si="155"/>
        <v>#N/A</v>
      </c>
      <c r="AY191" s="91" t="e">
        <f t="shared" ca="1" si="156"/>
        <v>#N/A</v>
      </c>
      <c r="BD191" s="174">
        <v>148</v>
      </c>
      <c r="BE191" s="30">
        <f t="shared" ca="1" si="157"/>
        <v>0.85205149146164394</v>
      </c>
      <c r="BF191" s="30">
        <f t="shared" ca="1" si="158"/>
        <v>1.4721144183136385</v>
      </c>
      <c r="BG191" s="30">
        <f t="shared" ca="1" si="168"/>
        <v>1.26670310413034</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128.24040752079944</v>
      </c>
      <c r="E192" s="4">
        <f t="shared" ca="1" si="172"/>
        <v>181</v>
      </c>
      <c r="F192" s="4">
        <f t="shared" ca="1" si="172"/>
        <v>144.35043013703506</v>
      </c>
      <c r="G192" s="22">
        <f t="shared" ca="1" si="173"/>
        <v>153.38086769777198</v>
      </c>
      <c r="H192" s="4">
        <f t="shared" ca="1" si="173"/>
        <v>113.19912849041707</v>
      </c>
      <c r="I192" s="99">
        <f t="shared" si="131"/>
        <v>23.28125</v>
      </c>
      <c r="J192" s="22">
        <f t="shared" ca="1" si="132"/>
        <v>120</v>
      </c>
      <c r="K192" s="21">
        <f t="shared" ca="1" si="139"/>
        <v>144.35043013703506</v>
      </c>
      <c r="L192" s="4">
        <f t="shared" ca="1" si="129"/>
        <v>153.38086769777198</v>
      </c>
      <c r="M192" s="21">
        <f t="shared" ca="1" si="140"/>
        <v>181</v>
      </c>
      <c r="N192" s="22" t="e">
        <f t="shared" ca="1" si="141"/>
        <v>#N/A</v>
      </c>
      <c r="O192" s="21" t="e">
        <f t="shared" ca="1" si="142"/>
        <v>#N/A</v>
      </c>
      <c r="P192" s="99">
        <f t="shared" ca="1" si="133"/>
        <v>8.0275488429372217</v>
      </c>
      <c r="Q192" t="e">
        <f t="shared" ca="1" si="134"/>
        <v>#N/A</v>
      </c>
      <c r="R192" s="108" t="e">
        <f t="shared" ca="1" si="135"/>
        <v>#N/A</v>
      </c>
      <c r="S192" s="99">
        <f t="shared" ca="1" si="136"/>
        <v>84.508363884536095</v>
      </c>
      <c r="T192" s="34" t="e">
        <f t="shared" ca="1" si="137"/>
        <v>#N/A</v>
      </c>
      <c r="U192" s="59" t="e">
        <f t="shared" ca="1" si="138"/>
        <v>#N/A</v>
      </c>
      <c r="AB192" s="4"/>
      <c r="AC192" s="4"/>
      <c r="AD192" s="4"/>
      <c r="AE192" s="4"/>
      <c r="AL192" s="99">
        <f t="shared" ca="1" si="143"/>
        <v>18.285572617307238</v>
      </c>
      <c r="AM192" s="91">
        <f t="shared" ca="1" si="144"/>
        <v>-14.41021983245515</v>
      </c>
      <c r="AN192" s="99">
        <f t="shared" ca="1" si="145"/>
        <v>-18.285572617307238</v>
      </c>
      <c r="AO192" s="91">
        <f t="shared" ca="1" si="146"/>
        <v>-14.41021983245515</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10.43134193924654</v>
      </c>
      <c r="AW192" s="91">
        <f t="shared" ca="1" si="154"/>
        <v>-20.813546235781548</v>
      </c>
      <c r="AX192" s="99" t="e">
        <f t="shared" ca="1" si="155"/>
        <v>#N/A</v>
      </c>
      <c r="AY192" s="91" t="e">
        <f t="shared" ca="1" si="156"/>
        <v>#N/A</v>
      </c>
      <c r="BD192" s="174">
        <v>149</v>
      </c>
      <c r="BE192" s="30">
        <f t="shared" ca="1" si="157"/>
        <v>0.84298671282656135</v>
      </c>
      <c r="BF192" s="30">
        <f t="shared" ca="1" si="158"/>
        <v>1.4493571176840017</v>
      </c>
      <c r="BG192" s="30">
        <f t="shared" ca="1" si="168"/>
        <v>1.247121240797862</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127.9400080796899</v>
      </c>
      <c r="E193" s="4">
        <f t="shared" ca="1" si="172"/>
        <v>181</v>
      </c>
      <c r="F193" s="4">
        <f t="shared" ca="1" si="172"/>
        <v>143.82127084317045</v>
      </c>
      <c r="G193" s="22">
        <f t="shared" ca="1" si="173"/>
        <v>152.62855633633436</v>
      </c>
      <c r="H193" s="4">
        <f t="shared" ca="1" si="173"/>
        <v>113.03552190692795</v>
      </c>
      <c r="I193" s="99">
        <f t="shared" si="131"/>
        <v>23.4375</v>
      </c>
      <c r="J193" s="22">
        <f t="shared" ca="1" si="132"/>
        <v>120</v>
      </c>
      <c r="K193" s="21">
        <f t="shared" ca="1" si="139"/>
        <v>143.82127084317045</v>
      </c>
      <c r="L193" s="4">
        <f t="shared" ca="1" si="129"/>
        <v>152.62855633633436</v>
      </c>
      <c r="M193" s="21">
        <f t="shared" ca="1" si="140"/>
        <v>181</v>
      </c>
      <c r="N193" s="22" t="e">
        <f t="shared" ca="1" si="141"/>
        <v>#N/A</v>
      </c>
      <c r="O193" s="21" t="e">
        <f t="shared" ca="1" si="142"/>
        <v>#N/A</v>
      </c>
      <c r="P193" s="99">
        <f t="shared" ca="1" si="133"/>
        <v>8.3279482840467551</v>
      </c>
      <c r="Q193" t="e">
        <f t="shared" ca="1" si="134"/>
        <v>#N/A</v>
      </c>
      <c r="R193" s="108" t="e">
        <f t="shared" ca="1" si="135"/>
        <v>#N/A</v>
      </c>
      <c r="S193" s="99">
        <f t="shared" ca="1" si="136"/>
        <v>84.207964443426562</v>
      </c>
      <c r="T193" s="34" t="e">
        <f t="shared" ca="1" si="137"/>
        <v>#N/A</v>
      </c>
      <c r="U193" s="59" t="e">
        <f t="shared" ca="1" si="138"/>
        <v>#N/A</v>
      </c>
      <c r="AB193" s="4"/>
      <c r="AC193" s="4"/>
      <c r="AD193" s="4"/>
      <c r="AE193" s="4"/>
      <c r="AL193" s="99">
        <f t="shared" ca="1" si="143"/>
        <v>18.484100482044468</v>
      </c>
      <c r="AM193" s="91">
        <f t="shared" ca="1" si="144"/>
        <v>-14.410219832455143</v>
      </c>
      <c r="AN193" s="99">
        <f t="shared" ca="1" si="145"/>
        <v>-18.484100482044468</v>
      </c>
      <c r="AO193" s="91">
        <f t="shared" ca="1" si="146"/>
        <v>-14.410219832455143</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10.775560279678434</v>
      </c>
      <c r="AW193" s="91">
        <f t="shared" ca="1" si="154"/>
        <v>-20.813546235781551</v>
      </c>
      <c r="AX193" s="99" t="e">
        <f t="shared" ca="1" si="155"/>
        <v>#N/A</v>
      </c>
      <c r="AY193" s="91" t="e">
        <f t="shared" ca="1" si="156"/>
        <v>#N/A</v>
      </c>
      <c r="BD193" s="174">
        <v>150</v>
      </c>
      <c r="BE193" s="30">
        <f t="shared" ca="1" si="157"/>
        <v>0.83436425999016872</v>
      </c>
      <c r="BF193" s="30">
        <f t="shared" ca="1" si="158"/>
        <v>1.4272514050812317</v>
      </c>
      <c r="BG193" s="30">
        <f t="shared" ca="1" si="168"/>
        <v>1.2281000462326876</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127.64478623332518</v>
      </c>
      <c r="E194" s="4">
        <f t="shared" ca="1" si="172"/>
        <v>181</v>
      </c>
      <c r="F194" s="4">
        <f t="shared" ca="1" si="172"/>
        <v>143.30559094771056</v>
      </c>
      <c r="G194" s="22">
        <f t="shared" ca="1" si="173"/>
        <v>151.90446259904033</v>
      </c>
      <c r="H194" s="4">
        <f t="shared" ca="1" si="173"/>
        <v>112.87427678804207</v>
      </c>
      <c r="I194" s="99">
        <f t="shared" si="131"/>
        <v>23.59375</v>
      </c>
      <c r="J194" s="22">
        <f t="shared" ca="1" si="132"/>
        <v>120</v>
      </c>
      <c r="K194" s="21">
        <f t="shared" ca="1" si="139"/>
        <v>143.30559094771056</v>
      </c>
      <c r="L194" s="4">
        <f t="shared" ca="1" si="129"/>
        <v>151.90446259904033</v>
      </c>
      <c r="M194" s="21">
        <f t="shared" ca="1" si="140"/>
        <v>181</v>
      </c>
      <c r="N194" s="22" t="e">
        <f t="shared" ca="1" si="141"/>
        <v>#N/A</v>
      </c>
      <c r="O194" s="21" t="e">
        <f t="shared" ca="1" si="142"/>
        <v>#N/A</v>
      </c>
      <c r="P194" s="99">
        <f t="shared" ca="1" si="133"/>
        <v>8.6231701304114807</v>
      </c>
      <c r="Q194" t="e">
        <f t="shared" ca="1" si="134"/>
        <v>#N/A</v>
      </c>
      <c r="R194" s="108" t="e">
        <f t="shared" ca="1" si="135"/>
        <v>#N/A</v>
      </c>
      <c r="S194" s="99">
        <f t="shared" ca="1" si="136"/>
        <v>83.91274259706185</v>
      </c>
      <c r="T194" s="34" t="e">
        <f t="shared" ca="1" si="137"/>
        <v>#N/A</v>
      </c>
      <c r="U194" s="59" t="e">
        <f t="shared" ca="1" si="138"/>
        <v>#N/A</v>
      </c>
      <c r="AB194" s="4"/>
      <c r="AC194" s="4"/>
      <c r="AD194" s="4"/>
      <c r="AE194" s="4"/>
      <c r="AL194" s="99">
        <f t="shared" ca="1" si="143"/>
        <v>18.681825484754331</v>
      </c>
      <c r="AM194" s="91">
        <f t="shared" ca="1" si="144"/>
        <v>-14.410219832455148</v>
      </c>
      <c r="AN194" s="99">
        <f t="shared" ca="1" si="145"/>
        <v>-18.681825484754331</v>
      </c>
      <c r="AO194" s="91">
        <f t="shared" ca="1" si="146"/>
        <v>-14.410219832455148</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11.111315500582439</v>
      </c>
      <c r="AW194" s="91">
        <f t="shared" ca="1" si="154"/>
        <v>-20.813546235781555</v>
      </c>
      <c r="AX194" s="99" t="e">
        <f t="shared" ca="1" si="155"/>
        <v>#N/A</v>
      </c>
      <c r="AY194" s="91" t="e">
        <f t="shared" ca="1" si="156"/>
        <v>#N/A</v>
      </c>
      <c r="BD194" s="174">
        <v>151</v>
      </c>
      <c r="BE194" s="30">
        <f t="shared" ca="1" si="157"/>
        <v>0.8261655200116893</v>
      </c>
      <c r="BF194" s="30">
        <f t="shared" ca="1" si="158"/>
        <v>1.4058040141195309</v>
      </c>
      <c r="BG194" s="30">
        <f t="shared" ca="1" si="168"/>
        <v>1.2096453144749451</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127.35459473377671</v>
      </c>
      <c r="E195" s="4">
        <f t="shared" ca="1" si="172"/>
        <v>181</v>
      </c>
      <c r="F195" s="4">
        <f t="shared" ca="1" si="172"/>
        <v>142.80273083440346</v>
      </c>
      <c r="G195" s="22">
        <f t="shared" ca="1" si="173"/>
        <v>151.20632321739583</v>
      </c>
      <c r="H195" s="4">
        <f t="shared" ca="1" si="173"/>
        <v>112.71534078646968</v>
      </c>
      <c r="I195" s="99">
        <f t="shared" si="131"/>
        <v>23.75</v>
      </c>
      <c r="J195" s="22">
        <f t="shared" ca="1" si="132"/>
        <v>120</v>
      </c>
      <c r="K195" s="21">
        <f t="shared" ca="1" si="139"/>
        <v>142.80273083440346</v>
      </c>
      <c r="L195" s="4">
        <f t="shared" ca="1" si="129"/>
        <v>151.20632321739583</v>
      </c>
      <c r="M195" s="21">
        <f t="shared" ca="1" si="140"/>
        <v>181</v>
      </c>
      <c r="N195" s="22" t="e">
        <f t="shared" ca="1" si="141"/>
        <v>#N/A</v>
      </c>
      <c r="O195" s="21" t="e">
        <f t="shared" ca="1" si="142"/>
        <v>#N/A</v>
      </c>
      <c r="P195" s="99">
        <f t="shared" ca="1" si="133"/>
        <v>8.913361629959951</v>
      </c>
      <c r="Q195" t="e">
        <f t="shared" ca="1" si="134"/>
        <v>#N/A</v>
      </c>
      <c r="R195" s="108" t="e">
        <f t="shared" ca="1" si="135"/>
        <v>#N/A</v>
      </c>
      <c r="S195" s="99">
        <f t="shared" ca="1" si="136"/>
        <v>83.622551097513366</v>
      </c>
      <c r="T195" s="34" t="e">
        <f t="shared" ca="1" si="137"/>
        <v>#N/A</v>
      </c>
      <c r="U195" s="59" t="e">
        <f t="shared" ca="1" si="138"/>
        <v>#N/A</v>
      </c>
      <c r="AB195" s="4"/>
      <c r="AC195" s="4"/>
      <c r="AD195" s="4"/>
      <c r="AE195" s="4"/>
      <c r="AL195" s="99">
        <f t="shared" ca="1" si="143"/>
        <v>18.878772851547222</v>
      </c>
      <c r="AM195" s="91">
        <f t="shared" ca="1" si="144"/>
        <v>-14.410219832455148</v>
      </c>
      <c r="AN195" s="99">
        <f t="shared" ca="1" si="145"/>
        <v>-18.878772851547222</v>
      </c>
      <c r="AO195" s="91">
        <f t="shared" ca="1" si="146"/>
        <v>-14.410219832455148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11.439352826579977</v>
      </c>
      <c r="AW195" s="91">
        <f t="shared" ca="1" si="154"/>
        <v>-20.813546235781558</v>
      </c>
      <c r="AX195" s="99" t="e">
        <f t="shared" ca="1" si="155"/>
        <v>#N/A</v>
      </c>
      <c r="AY195" s="91" t="e">
        <f t="shared" ca="1" si="156"/>
        <v>#N/A</v>
      </c>
      <c r="BD195" s="174">
        <v>152</v>
      </c>
      <c r="BE195" s="30">
        <f t="shared" ca="1" si="157"/>
        <v>0.81837319791724117</v>
      </c>
      <c r="BF195" s="30">
        <f t="shared" ca="1" si="158"/>
        <v>1.3850214778819507</v>
      </c>
      <c r="BG195" s="30">
        <f t="shared" ca="1" si="168"/>
        <v>1.1917626670147019</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127.06929242824688</v>
      </c>
      <c r="E196" s="4">
        <f t="shared" ca="1" si="172"/>
        <v>181</v>
      </c>
      <c r="F196" s="4">
        <f t="shared" ca="1" si="172"/>
        <v>142.31208188972187</v>
      </c>
      <c r="G196" s="22">
        <f t="shared" ca="1" si="173"/>
        <v>150.5321651574113</v>
      </c>
      <c r="H196" s="4">
        <f t="shared" ca="1" si="173"/>
        <v>112.55866313877848</v>
      </c>
      <c r="I196" s="99">
        <f t="shared" si="131"/>
        <v>23.90625</v>
      </c>
      <c r="J196" s="22">
        <f t="shared" ca="1" si="132"/>
        <v>120</v>
      </c>
      <c r="K196" s="21">
        <f t="shared" ca="1" si="139"/>
        <v>142.31208188972187</v>
      </c>
      <c r="L196" s="4">
        <f t="shared" ca="1" si="129"/>
        <v>150.5321651574113</v>
      </c>
      <c r="M196" s="21">
        <f t="shared" ca="1" si="140"/>
        <v>181</v>
      </c>
      <c r="N196" s="22" t="e">
        <f t="shared" ca="1" si="141"/>
        <v>#N/A</v>
      </c>
      <c r="O196" s="21" t="e">
        <f t="shared" ca="1" si="142"/>
        <v>#N/A</v>
      </c>
      <c r="P196" s="99">
        <f t="shared" ca="1" si="133"/>
        <v>9.1986639354897761</v>
      </c>
      <c r="Q196" t="e">
        <f t="shared" ca="1" si="134"/>
        <v>#N/A</v>
      </c>
      <c r="R196" s="108" t="e">
        <f t="shared" ca="1" si="135"/>
        <v>#N/A</v>
      </c>
      <c r="S196" s="99">
        <f t="shared" ca="1" si="136"/>
        <v>83.337248791983541</v>
      </c>
      <c r="T196" s="34" t="e">
        <f t="shared" ca="1" si="137"/>
        <v>#N/A</v>
      </c>
      <c r="U196" s="59" t="e">
        <f t="shared" ca="1" si="138"/>
        <v>#N/A</v>
      </c>
      <c r="AB196" s="4"/>
      <c r="AC196" s="4"/>
      <c r="AD196" s="4"/>
      <c r="AE196" s="4"/>
      <c r="AL196" s="99">
        <f t="shared" ca="1" si="143"/>
        <v>19.074966669507351</v>
      </c>
      <c r="AM196" s="91">
        <f t="shared" ca="1" si="144"/>
        <v>-14.41021983245515</v>
      </c>
      <c r="AN196" s="99">
        <f t="shared" ca="1" si="145"/>
        <v>-19.074966669507351</v>
      </c>
      <c r="AO196" s="91">
        <f t="shared" ca="1" si="146"/>
        <v>-14.41021983245515</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11.760318114467951</v>
      </c>
      <c r="AW196" s="91">
        <f t="shared" ca="1" si="154"/>
        <v>-20.813546235781565</v>
      </c>
      <c r="AX196" s="99" t="e">
        <f t="shared" ca="1" si="155"/>
        <v>#N/A</v>
      </c>
      <c r="AY196" s="91" t="e">
        <f t="shared" ca="1" si="156"/>
        <v>#N/A</v>
      </c>
      <c r="BD196" s="174">
        <v>153</v>
      </c>
      <c r="BE196" s="30">
        <f t="shared" ca="1" si="157"/>
        <v>0.81097121687128015</v>
      </c>
      <c r="BF196" s="30">
        <f t="shared" ca="1" si="158"/>
        <v>1.3649101269303552</v>
      </c>
      <c r="BG196" s="30">
        <f t="shared" ca="1" si="168"/>
        <v>1.174457551079608</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126.78874392013199</v>
      </c>
      <c r="E197" s="4">
        <f t="shared" ca="1" si="172"/>
        <v>181</v>
      </c>
      <c r="F197" s="4">
        <f t="shared" ca="1" si="172"/>
        <v>141.83308107843726</v>
      </c>
      <c r="G197" s="22">
        <f t="shared" ca="1" si="173"/>
        <v>149.88025544718678</v>
      </c>
      <c r="H197" s="4">
        <f t="shared" ca="1" si="173"/>
        <v>112.40419460412728</v>
      </c>
      <c r="I197" s="99">
        <f t="shared" si="131"/>
        <v>24.0625</v>
      </c>
      <c r="J197" s="22">
        <f t="shared" ca="1" si="132"/>
        <v>120</v>
      </c>
      <c r="K197" s="21">
        <f t="shared" ca="1" si="139"/>
        <v>141.83308107843726</v>
      </c>
      <c r="L197" s="4">
        <f t="shared" ca="1" si="129"/>
        <v>149.88025544718678</v>
      </c>
      <c r="M197" s="21">
        <f t="shared" ca="1" si="140"/>
        <v>181</v>
      </c>
      <c r="N197" s="22" t="e">
        <f t="shared" ca="1" si="141"/>
        <v>#N/A</v>
      </c>
      <c r="O197" s="21" t="e">
        <f t="shared" ca="1" si="142"/>
        <v>#N/A</v>
      </c>
      <c r="P197" s="99">
        <f t="shared" ca="1" si="133"/>
        <v>9.4792124436046663</v>
      </c>
      <c r="Q197" t="e">
        <f t="shared" ca="1" si="134"/>
        <v>#N/A</v>
      </c>
      <c r="R197" s="108" t="e">
        <f t="shared" ca="1" si="135"/>
        <v>#N/A</v>
      </c>
      <c r="S197" s="99">
        <f t="shared" ca="1" si="136"/>
        <v>83.056700283868651</v>
      </c>
      <c r="T197" s="34" t="e">
        <f t="shared" ca="1" si="137"/>
        <v>#N/A</v>
      </c>
      <c r="U197" s="59" t="e">
        <f t="shared" ca="1" si="138"/>
        <v>#N/A</v>
      </c>
      <c r="AB197" s="4"/>
      <c r="AC197" s="4"/>
      <c r="AD197" s="4"/>
      <c r="AE197" s="4"/>
      <c r="AL197" s="99">
        <f t="shared" ca="1" si="143"/>
        <v>19.270429954474714</v>
      </c>
      <c r="AM197" s="91">
        <f t="shared" ca="1" si="144"/>
        <v>-14.410219832455144</v>
      </c>
      <c r="AN197" s="99">
        <f t="shared" ca="1" si="145"/>
        <v>-19.270429954474714</v>
      </c>
      <c r="AO197" s="91">
        <f t="shared" ca="1" si="146"/>
        <v>-14.410219832455144</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12.074775332940295</v>
      </c>
      <c r="AW197" s="91">
        <f t="shared" ca="1" si="154"/>
        <v>-20.813546235781558</v>
      </c>
      <c r="AX197" s="99" t="e">
        <f t="shared" ca="1" si="155"/>
        <v>#N/A</v>
      </c>
      <c r="AY197" s="91" t="e">
        <f t="shared" ca="1" si="156"/>
        <v>#N/A</v>
      </c>
      <c r="BD197" s="174">
        <v>154</v>
      </c>
      <c r="BE197" s="30">
        <f t="shared" ca="1" si="157"/>
        <v>0.80394462795626553</v>
      </c>
      <c r="BF197" s="30">
        <f t="shared" ca="1" si="158"/>
        <v>1.3454760873770659</v>
      </c>
      <c r="BG197" s="30">
        <f t="shared" ca="1" si="168"/>
        <v>1.157735237975615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126.51281925395156</v>
      </c>
      <c r="E198" s="4">
        <f t="shared" ca="1" si="172"/>
        <v>181</v>
      </c>
      <c r="F198" s="4">
        <f t="shared" ca="1" si="172"/>
        <v>141.36520624588883</v>
      </c>
      <c r="G198" s="22">
        <f t="shared" ca="1" si="173"/>
        <v>149.24906168755456</v>
      </c>
      <c r="H198" s="4">
        <f t="shared" ca="1" si="173"/>
        <v>112.25188740590359</v>
      </c>
      <c r="I198" s="99">
        <f t="shared" si="131"/>
        <v>24.21875</v>
      </c>
      <c r="J198" s="22">
        <f t="shared" ca="1" si="132"/>
        <v>120</v>
      </c>
      <c r="K198" s="21">
        <f t="shared" ca="1" si="139"/>
        <v>141.36520624588883</v>
      </c>
      <c r="L198" s="4">
        <f t="shared" ca="1" si="129"/>
        <v>149.24906168755456</v>
      </c>
      <c r="M198" s="21">
        <f t="shared" ca="1" si="140"/>
        <v>181</v>
      </c>
      <c r="N198" s="22" t="e">
        <f ca="1">IF(F198&gt;$E$37,IF(H198&gt;$E$37,#N/A,$E$37),IF(F198&lt;$C$37,#N/A,F198))</f>
        <v>#N/A</v>
      </c>
      <c r="O198" s="21" t="e">
        <f t="shared" ca="1" si="142"/>
        <v>#N/A</v>
      </c>
      <c r="P198" s="99">
        <f t="shared" ca="1" si="133"/>
        <v>9.7551371097850961</v>
      </c>
      <c r="Q198" t="e">
        <f t="shared" ca="1" si="134"/>
        <v>#N/A</v>
      </c>
      <c r="R198" s="108" t="e">
        <f t="shared" ca="1" si="135"/>
        <v>#N/A</v>
      </c>
      <c r="S198" s="99">
        <f t="shared" ca="1" si="136"/>
        <v>82.780775617688221</v>
      </c>
      <c r="T198" s="34" t="e">
        <f t="shared" ca="1" si="137"/>
        <v>#N/A</v>
      </c>
      <c r="U198" s="59" t="e">
        <f t="shared" ca="1" si="138"/>
        <v>#N/A</v>
      </c>
      <c r="AB198" s="4"/>
      <c r="AC198" s="4"/>
      <c r="AD198" s="4"/>
      <c r="AE198" s="4"/>
      <c r="AL198" s="99">
        <f t="shared" ca="1" si="143"/>
        <v>19.465184713811897</v>
      </c>
      <c r="AM198" s="91">
        <f t="shared" ca="1" si="144"/>
        <v>-14.410219832455144</v>
      </c>
      <c r="AN198" s="99">
        <f t="shared" ca="1" si="145"/>
        <v>-19.465184713811897</v>
      </c>
      <c r="AO198" s="91">
        <f t="shared" ca="1" si="146"/>
        <v>-14.410219832455144</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12.383220286075971</v>
      </c>
      <c r="AW198" s="91">
        <f t="shared" ca="1" si="154"/>
        <v>-20.813546235781555</v>
      </c>
      <c r="AX198" s="99" t="e">
        <f t="shared" ca="1" si="155"/>
        <v>#N/A</v>
      </c>
      <c r="AY198" s="91" t="e">
        <f t="shared" ca="1" si="156"/>
        <v>#N/A</v>
      </c>
      <c r="BD198" s="174">
        <v>155</v>
      </c>
      <c r="BE198" s="30">
        <f t="shared" ca="1" si="157"/>
        <v>0.79727952854063922</v>
      </c>
      <c r="BF198" s="30">
        <f t="shared" ca="1" si="158"/>
        <v>1.3267252790187942</v>
      </c>
      <c r="BG198" s="30">
        <f t="shared" ca="1" si="168"/>
        <v>1.1416008214812881</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126.24139362210921</v>
      </c>
      <c r="E199" s="4">
        <f t="shared" ca="1" si="172"/>
        <v>181</v>
      </c>
      <c r="F199" s="4">
        <f t="shared" ca="1" si="172"/>
        <v>140.90797203081985</v>
      </c>
      <c r="G199" s="22">
        <f t="shared" ca="1" si="173"/>
        <v>148.63722058480099</v>
      </c>
      <c r="H199" s="4">
        <f t="shared" ca="1" si="173"/>
        <v>112.1016951761015</v>
      </c>
      <c r="I199" s="99">
        <f t="shared" si="131"/>
        <v>24.375</v>
      </c>
      <c r="J199" s="22">
        <f t="shared" ca="1" si="132"/>
        <v>120</v>
      </c>
      <c r="K199" s="21">
        <f t="shared" ca="1" si="139"/>
        <v>140.90797203081985</v>
      </c>
      <c r="L199" s="4">
        <f t="shared" ca="1" si="129"/>
        <v>148.63722058480099</v>
      </c>
      <c r="M199" s="21">
        <f t="shared" ca="1" si="140"/>
        <v>181</v>
      </c>
      <c r="N199" s="22" t="e">
        <f t="shared" ca="1" si="141"/>
        <v>#N/A</v>
      </c>
      <c r="O199" s="21" t="e">
        <f t="shared" ca="1" si="142"/>
        <v>#N/A</v>
      </c>
      <c r="P199" s="99">
        <f t="shared" ca="1" si="133"/>
        <v>10.026562741627444</v>
      </c>
      <c r="Q199" t="e">
        <f t="shared" ca="1" si="134"/>
        <v>#N/A</v>
      </c>
      <c r="R199" s="108" t="e">
        <f t="shared" ca="1" si="135"/>
        <v>#N/A</v>
      </c>
      <c r="S199" s="99">
        <f t="shared" ca="1" si="136"/>
        <v>82.509349985845887</v>
      </c>
      <c r="T199" s="34" t="e">
        <f t="shared" ca="1" si="137"/>
        <v>#N/A</v>
      </c>
      <c r="U199" s="59" t="e">
        <f t="shared" ca="1" si="138"/>
        <v>#N/A</v>
      </c>
      <c r="AB199" s="4"/>
      <c r="AC199" s="4"/>
      <c r="AD199" s="4"/>
      <c r="AE199" s="4"/>
      <c r="AL199" s="99">
        <f t="shared" ca="1" si="143"/>
        <v>19.65925200459866</v>
      </c>
      <c r="AM199" s="91">
        <f t="shared" ca="1" si="144"/>
        <v>-14.410219832455143</v>
      </c>
      <c r="AN199" s="99">
        <f t="shared" ca="1" si="145"/>
        <v>-19.65925200459866</v>
      </c>
      <c r="AO199" s="91">
        <f t="shared" ca="1" si="146"/>
        <v>-14.410219832455143</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12.686091521464899</v>
      </c>
      <c r="AW199" s="91">
        <f t="shared" ca="1" si="154"/>
        <v>-20.813546235781551</v>
      </c>
      <c r="AX199" s="99" t="e">
        <f t="shared" ca="1" si="155"/>
        <v>#N/A</v>
      </c>
      <c r="AY199" s="91" t="e">
        <f t="shared" ca="1" si="156"/>
        <v>#N/A</v>
      </c>
      <c r="BD199" s="174">
        <v>156</v>
      </c>
      <c r="BE199" s="30">
        <f t="shared" ca="1" si="157"/>
        <v>0.79096298833985323</v>
      </c>
      <c r="BF199" s="30">
        <f t="shared" ca="1" si="158"/>
        <v>1.3086634135334074</v>
      </c>
      <c r="BG199" s="30">
        <f t="shared" ca="1" si="168"/>
        <v>1.1260592162961878</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125.97434709165327</v>
      </c>
      <c r="E200" s="4">
        <f t="shared" ca="1" si="172"/>
        <v>181</v>
      </c>
      <c r="F200" s="4">
        <f t="shared" ca="1" si="172"/>
        <v>140.46092629402335</v>
      </c>
      <c r="G200" s="22">
        <f t="shared" ca="1" si="173"/>
        <v>148.04351259483099</v>
      </c>
      <c r="H200" s="4">
        <f t="shared" ca="1" si="173"/>
        <v>111.95357290228678</v>
      </c>
      <c r="I200" s="99">
        <f t="shared" si="131"/>
        <v>24.53125</v>
      </c>
      <c r="J200" s="22">
        <f t="shared" ca="1" si="132"/>
        <v>120</v>
      </c>
      <c r="K200" s="21">
        <f t="shared" ca="1" si="139"/>
        <v>140.46092629402335</v>
      </c>
      <c r="L200" s="4">
        <f t="shared" ca="1" si="129"/>
        <v>148.04351259483099</v>
      </c>
      <c r="M200" s="21">
        <f t="shared" ca="1" si="140"/>
        <v>181</v>
      </c>
      <c r="N200" s="22" t="e">
        <f t="shared" ca="1" si="141"/>
        <v>#N/A</v>
      </c>
      <c r="O200" s="21" t="e">
        <f t="shared" ca="1" si="142"/>
        <v>#N/A</v>
      </c>
      <c r="P200" s="99">
        <f t="shared" ca="1" si="133"/>
        <v>10.293609272083387</v>
      </c>
      <c r="Q200" t="e">
        <f t="shared" ca="1" si="134"/>
        <v>#N/A</v>
      </c>
      <c r="R200" s="108" t="e">
        <f t="shared" ca="1" si="135"/>
        <v>#N/A</v>
      </c>
      <c r="S200" s="99">
        <f t="shared" ca="1" si="136"/>
        <v>82.24230345538993</v>
      </c>
      <c r="T200" s="34" t="e">
        <f t="shared" ca="1" si="137"/>
        <v>#N/A</v>
      </c>
      <c r="U200" s="59" t="e">
        <f t="shared" ca="1" si="138"/>
        <v>#N/A</v>
      </c>
      <c r="AB200" s="4"/>
      <c r="AC200" s="4"/>
      <c r="AD200" s="4"/>
      <c r="AE200" s="4"/>
      <c r="AL200" s="99">
        <f t="shared" ca="1" si="143"/>
        <v>19.852651987651836</v>
      </c>
      <c r="AM200" s="91">
        <f t="shared" ca="1" si="144"/>
        <v>-14.410219832455148</v>
      </c>
      <c r="AN200" s="99">
        <f t="shared" ca="1" si="145"/>
        <v>-19.852651987651836</v>
      </c>
      <c r="AO200" s="91">
        <f t="shared" ca="1" si="146"/>
        <v>-14.410219832455148</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12.98377909753102</v>
      </c>
      <c r="AW200" s="91">
        <f t="shared" ca="1" si="154"/>
        <v>-20.813546235781555</v>
      </c>
      <c r="AX200" s="99" t="e">
        <f t="shared" ca="1" si="155"/>
        <v>#N/A</v>
      </c>
      <c r="AY200" s="91" t="e">
        <f t="shared" ca="1" si="156"/>
        <v>#N/A</v>
      </c>
      <c r="BD200" s="174">
        <v>157</v>
      </c>
      <c r="BE200" s="30">
        <f t="shared" ca="1" si="157"/>
        <v>0.78498298238318176</v>
      </c>
      <c r="BF200" s="30">
        <f t="shared" ca="1" si="158"/>
        <v>1.2912959927401024</v>
      </c>
      <c r="BG200" s="30">
        <f t="shared" ca="1" si="168"/>
        <v>1.1111151565438091</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125.7115643493851</v>
      </c>
      <c r="E201" s="4">
        <f t="shared" ca="1" si="172"/>
        <v>181</v>
      </c>
      <c r="F201" s="4">
        <f t="shared" ca="1" si="172"/>
        <v>140.02364698498761</v>
      </c>
      <c r="G201" s="22">
        <f t="shared" ca="1" si="173"/>
        <v>147.4668412843088</v>
      </c>
      <c r="H201" s="4">
        <f t="shared" ca="1" si="173"/>
        <v>111.80747687700629</v>
      </c>
      <c r="I201" s="99">
        <f t="shared" si="131"/>
        <v>24.6875</v>
      </c>
      <c r="J201" s="22">
        <f t="shared" ca="1" si="132"/>
        <v>120</v>
      </c>
      <c r="K201" s="21">
        <f t="shared" ca="1" si="139"/>
        <v>140.02364698498761</v>
      </c>
      <c r="L201" s="4">
        <f t="shared" ca="1" si="129"/>
        <v>147.4668412843088</v>
      </c>
      <c r="M201" s="21">
        <f t="shared" ca="1" si="140"/>
        <v>181</v>
      </c>
      <c r="N201" s="22" t="e">
        <f t="shared" ca="1" si="141"/>
        <v>#N/A</v>
      </c>
      <c r="O201" s="21" t="e">
        <f t="shared" ca="1" si="142"/>
        <v>#N/A</v>
      </c>
      <c r="P201" s="99">
        <f t="shared" ca="1" si="133"/>
        <v>10.556392014351559</v>
      </c>
      <c r="Q201" t="e">
        <f t="shared" ca="1" si="134"/>
        <v>#N/A</v>
      </c>
      <c r="R201" s="108" t="e">
        <f t="shared" ca="1" si="135"/>
        <v>#N/A</v>
      </c>
      <c r="S201" s="99">
        <f t="shared" ca="1" si="136"/>
        <v>81.979520713121758</v>
      </c>
      <c r="T201" s="34" t="e">
        <f t="shared" ca="1" si="137"/>
        <v>#N/A</v>
      </c>
      <c r="U201" s="59" t="e">
        <f t="shared" ca="1" si="138"/>
        <v>#N/A</v>
      </c>
      <c r="AB201" s="4"/>
      <c r="AC201" s="4"/>
      <c r="AD201" s="4"/>
      <c r="AE201" s="4"/>
      <c r="AL201" s="99">
        <f t="shared" ca="1" si="143"/>
        <v>20.045403977728075</v>
      </c>
      <c r="AM201" s="91">
        <f t="shared" ca="1" si="144"/>
        <v>-14.410219832455141</v>
      </c>
      <c r="AN201" s="99">
        <f t="shared" ca="1" si="145"/>
        <v>-20.045403977728075</v>
      </c>
      <c r="AO201" s="91">
        <f t="shared" ca="1" si="146"/>
        <v>-14.410219832455141</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13.27663170163968</v>
      </c>
      <c r="AW201" s="91">
        <f t="shared" ca="1" si="154"/>
        <v>-20.813546235781548</v>
      </c>
      <c r="AX201" s="99" t="e">
        <f t="shared" ca="1" si="155"/>
        <v>#N/A</v>
      </c>
      <c r="AY201" s="91" t="e">
        <f t="shared" ca="1" si="156"/>
        <v>#N/A</v>
      </c>
      <c r="BD201" s="174">
        <v>158</v>
      </c>
      <c r="BE201" s="30">
        <f t="shared" ca="1" si="157"/>
        <v>0.77932833019283454</v>
      </c>
      <c r="BF201" s="30">
        <f t="shared" ca="1" si="158"/>
        <v>1.2746283069234956</v>
      </c>
      <c r="BG201" s="30">
        <f t="shared" ca="1" si="168"/>
        <v>1.0967731943295194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125.45293446382368</v>
      </c>
      <c r="E202" s="6">
        <f t="shared" ca="1" si="172"/>
        <v>181</v>
      </c>
      <c r="F202" s="6">
        <f t="shared" ca="1" si="172"/>
        <v>139.59573938227263</v>
      </c>
      <c r="G202" s="5">
        <f t="shared" ca="1" si="173"/>
        <v>146.90621637587506</v>
      </c>
      <c r="H202" s="6">
        <f t="shared" ca="1" si="173"/>
        <v>111.66336464950811</v>
      </c>
      <c r="I202" s="99">
        <v>24.95</v>
      </c>
      <c r="J202" s="22">
        <f t="shared" ca="1" si="132"/>
        <v>120</v>
      </c>
      <c r="K202" s="21">
        <f t="shared" ca="1" si="139"/>
        <v>139.59573938227263</v>
      </c>
      <c r="L202" s="4">
        <f t="shared" ca="1" si="129"/>
        <v>146.90621637587506</v>
      </c>
      <c r="M202" s="21">
        <f t="shared" ca="1" si="140"/>
        <v>181</v>
      </c>
      <c r="N202" s="22" t="e">
        <f t="shared" ca="1" si="141"/>
        <v>#N/A</v>
      </c>
      <c r="O202" s="21" t="e">
        <f t="shared" ca="1" si="142"/>
        <v>#N/A</v>
      </c>
      <c r="P202" s="99">
        <f t="shared" ca="1" si="133"/>
        <v>10.815021899912978</v>
      </c>
      <c r="R202" s="108"/>
      <c r="S202" s="99">
        <f t="shared" ca="1" si="136"/>
        <v>81.720890827560339</v>
      </c>
      <c r="T202" s="175"/>
      <c r="U202" s="176"/>
      <c r="AC202" s="4"/>
      <c r="AD202" s="4"/>
      <c r="AE202" s="4"/>
      <c r="AF202" s="4"/>
      <c r="AL202" s="154">
        <f t="shared" ca="1" si="143"/>
        <v>20.237526490231371</v>
      </c>
      <c r="AM202" s="139">
        <f t="shared" ca="1" si="144"/>
        <v>-14.410219832455144</v>
      </c>
      <c r="AN202" s="154">
        <f t="shared" ca="1" si="145"/>
        <v>-20.237526490231371</v>
      </c>
      <c r="AO202" s="139">
        <f t="shared" ca="1" si="146"/>
        <v>-14.410219832455144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13.622976158594296</v>
      </c>
      <c r="AW202" s="139">
        <f t="shared" ca="1" si="154"/>
        <v>-20.902560144211314</v>
      </c>
      <c r="AX202" s="99" t="e">
        <f t="shared" ca="1" si="155"/>
        <v>#N/A</v>
      </c>
      <c r="AY202" s="91" t="e">
        <f t="shared" ca="1" si="156"/>
        <v>#N/A</v>
      </c>
      <c r="BD202" s="174">
        <v>159</v>
      </c>
      <c r="BE202" s="30">
        <f t="shared" ca="1" si="157"/>
        <v>0.77398864056353056</v>
      </c>
      <c r="BF202" s="30">
        <f t="shared" ca="1" si="158"/>
        <v>1.258665433222149</v>
      </c>
      <c r="BG202" s="30">
        <f t="shared" ca="1" si="168"/>
        <v>1.0830376983539423</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146.90621637587506</v>
      </c>
      <c r="N203" s="115"/>
      <c r="O203" s="114" t="e">
        <f ca="1">N202</f>
        <v>#N/A</v>
      </c>
      <c r="P203" s="115"/>
      <c r="Q203" s="177">
        <f t="array" aca="1" ref="Q203" ca="1">MIN(IF(ISNUMBER(Q43:Q202),Q43:Q202))</f>
        <v>20</v>
      </c>
      <c r="R203" s="178">
        <f t="array" aca="1" ref="R203" ca="1">MIN(IF(ISNUMBER(R43:R202),R43:R202))</f>
        <v>136.0966849800804</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-20.237526490231371</v>
      </c>
      <c r="AO203" s="163">
        <f t="array" aca="1" ref="AO203" ca="1">MIN(IF(ISNUMBER(AO43:AO202),AO43:AO202))</f>
        <v>-14.410219832455159</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0.76895426140194945</v>
      </c>
      <c r="BF203" s="30">
        <f t="shared" ca="1" si="158"/>
        <v>1.2434122340820284</v>
      </c>
      <c r="BG203" s="30">
        <f t="shared" ca="1" si="168"/>
        <v>1.0699128525822106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20.237526490231371</v>
      </c>
      <c r="AO204" s="164">
        <f ca="1">AO203</f>
        <v>-14.410219832455159</v>
      </c>
      <c r="AR204" s="165">
        <f ca="1">-AR203</f>
        <v>0</v>
      </c>
      <c r="AS204" s="164">
        <f ca="1">AS203</f>
        <v>0</v>
      </c>
      <c r="AT204" s="162">
        <f t="array" aca="1" ref="AT204" ca="1">MIN(IF(ISNUMBER(AT43:AT202),AT43:AT202))</f>
        <v>0.93575735786244252</v>
      </c>
      <c r="AU204" s="163">
        <f ca="1">VLOOKUP(AT204,AT43:AU202,2)</f>
        <v>-9.1711345933699118</v>
      </c>
      <c r="AV204" s="162">
        <f t="array" aca="1" ref="AV204" ca="1">MIN(IF(ISNUMBER(AV43:AV202),AV43:AV202))</f>
        <v>2.2749064466442648</v>
      </c>
      <c r="AW204" s="163">
        <f ca="1">VLOOKUP(AV204,AV43:AW202,2)</f>
        <v>-20.813546235781551</v>
      </c>
      <c r="AX204" s="162">
        <f t="array" aca="1" ref="AX204" ca="1">MIN(IF(ISNUMBER(AX43:AX202),AX43:AX202))</f>
        <v>0</v>
      </c>
      <c r="AY204" s="163" t="e">
        <f ca="1">VLOOKUP(AX204,AX43:AY202,2)</f>
        <v>#N/A</v>
      </c>
      <c r="BD204" s="174">
        <v>161</v>
      </c>
      <c r="BE204" s="30">
        <f t="shared" ca="1" si="157"/>
        <v>0.76421623414778783</v>
      </c>
      <c r="BF204" s="30">
        <f t="shared" ca="1" si="158"/>
        <v>1.2288733557753526</v>
      </c>
      <c r="BG204" s="30">
        <f t="shared" ca="1" si="168"/>
        <v>1.0574026549694895</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-0.93575735786244252</v>
      </c>
      <c r="AU205" s="164">
        <f ca="1">AU204</f>
        <v>-9.1711345933699118</v>
      </c>
      <c r="AV205" s="165">
        <f ca="1">IF(AV204&gt;3,#N/A,-AV204)</f>
        <v>-2.2749064466442648</v>
      </c>
      <c r="AW205" s="164">
        <f ca="1">AW204</f>
        <v>-20.813546235781551</v>
      </c>
      <c r="AX205" s="165">
        <f ca="1">IF(AX204&gt;2,#N/A,-AX204)</f>
        <v>0</v>
      </c>
      <c r="AY205" s="164" t="e">
        <f ca="1">AY204</f>
        <v>#N/A</v>
      </c>
      <c r="BD205" s="174">
        <v>162</v>
      </c>
      <c r="BE205" s="30">
        <f t="shared" ca="1" si="157"/>
        <v>0.75976625235281248</v>
      </c>
      <c r="BF205" s="30">
        <f t="shared" ca="1" si="158"/>
        <v>1.2150532269852961</v>
      </c>
      <c r="BG205" s="30">
        <f t="shared" ca="1" si="168"/>
        <v>1.0455109162431617</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0.75559662404232619</v>
      </c>
      <c r="BF206" s="30">
        <f t="shared" ca="1" si="158"/>
        <v>1.2019560574569654</v>
      </c>
      <c r="BG206" s="30">
        <f t="shared" ca="1" si="168"/>
        <v>1.0342412587420402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0.75170023752580273</v>
      </c>
      <c r="BF207" s="30">
        <f t="shared" ca="1" si="158"/>
        <v>1.1895858367150753</v>
      </c>
      <c r="BG207" s="30">
        <f t="shared" ca="1" si="168"/>
        <v>1.0235971153129719</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0.74807053036083426</v>
      </c>
      <c r="BF208" s="30">
        <f t="shared" ca="1" si="158"/>
        <v>1.1779463328486965</v>
      </c>
      <c r="BG208" s="30">
        <f t="shared" ca="1" si="168"/>
        <v>1.0135817282651574</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0.74470146120766834</v>
      </c>
      <c r="BF209" s="30">
        <f t="shared" ca="1" si="158"/>
        <v>1.1670410913634603</v>
      </c>
      <c r="BG209" s="30">
        <f t="shared" ca="1" si="168"/>
        <v>1.0041981483825124</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0.74158748434103139</v>
      </c>
      <c r="BF210" s="30">
        <f t="shared" ca="1" si="158"/>
        <v>1.1568734341015656</v>
      </c>
      <c r="BG210" s="30">
        <f t="shared" ca="1" si="168"/>
        <v>0.99544923399437035</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0.73872352661215013</v>
      </c>
      <c r="BF211" s="30">
        <f t="shared" ca="1" si="158"/>
        <v>1.1474464582299095</v>
      </c>
      <c r="BG211" s="30">
        <f t="shared" ca="1" si="168"/>
        <v>0.98733765010480601</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0.73610496667731606</v>
      </c>
      <c r="BF212" s="30">
        <f t="shared" ca="1" si="158"/>
        <v>1.1387630352966651</v>
      </c>
      <c r="BG212" s="30">
        <f t="shared" ca="1" si="168"/>
        <v>0.97986586758085137</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0.73372761633034478</v>
      </c>
      <c r="BF213" s="30">
        <f t="shared" ca="1" si="158"/>
        <v>1.1308258103565754</v>
      </c>
      <c r="BG213" s="30">
        <f t="shared" ca="1" si="168"/>
        <v>0.97303616239984381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0.7315877037952021</v>
      </c>
      <c r="BF214" s="30">
        <f t="shared" ca="1" si="158"/>
        <v>1.1236372011652465</v>
      </c>
      <c r="BG214" s="30">
        <f t="shared" ca="1" si="168"/>
        <v>0.96685061495614222</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0.72968185885216263</v>
      </c>
      <c r="BF215" s="30">
        <f t="shared" ca="1" si="158"/>
        <v>1.1171993974426757</v>
      </c>
      <c r="BG215" s="30">
        <f t="shared" ca="1" si="168"/>
        <v>0.9613111094274186</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0.72800709968639377</v>
      </c>
      <c r="BF216" s="30">
        <f t="shared" ca="1" si="158"/>
        <v>1.1115143602062416</v>
      </c>
      <c r="BG216" s="30">
        <f t="shared" ca="1" si="168"/>
        <v>0.95641933320071959</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0.72656082136202482</v>
      </c>
      <c r="BF217" s="30">
        <f t="shared" ca="1" si="158"/>
        <v>1.1065838211733587</v>
      </c>
      <c r="BG217" s="30">
        <f t="shared" ca="1" si="168"/>
        <v>0.95217677635847153</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0.72534078583777351</v>
      </c>
      <c r="BF218" s="30">
        <f t="shared" ca="1" si="158"/>
        <v>1.1024092822339793</v>
      </c>
      <c r="BG218" s="30">
        <f t="shared" ca="1" si="168"/>
        <v>0.94858473122458686</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0.72434511345220176</v>
      </c>
      <c r="BF219" s="30">
        <f t="shared" ca="1" si="158"/>
        <v>1.0989920149931045</v>
      </c>
      <c r="BG219" s="30">
        <f t="shared" ca="1" si="168"/>
        <v>0.9456442919708109</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0.72357227581785266</v>
      </c>
      <c r="BF220" s="30">
        <f t="shared" ca="1" si="158"/>
        <v>1.0963330603834391</v>
      </c>
      <c r="BG220" s="30">
        <f t="shared" ca="1" si="168"/>
        <v>0.94335635428342435</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0.72302109007398729</v>
      </c>
      <c r="BF221" s="30">
        <f t="shared" ca="1" si="158"/>
        <v>1.0944332283483156</v>
      </c>
      <c r="BG221" s="30">
        <f t="shared" ca="1" si="168"/>
        <v>0.94172161509041097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0.7226907144575333</v>
      </c>
      <c r="BF222" s="173">
        <f t="shared" ca="1" si="158"/>
        <v>1.0932930975949751</v>
      </c>
      <c r="BG222" s="173">
        <f t="shared" ca="1" si="168"/>
        <v>0.94074057234916453</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0.72258064516129028</v>
      </c>
      <c r="BF224" s="30">
        <f t="shared" ca="1" si="158"/>
        <v>1.0929130154182907</v>
      </c>
      <c r="BG224" s="30">
        <f t="shared" ca="1" si="168"/>
        <v>0.94041352489480834</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0.7226907144575333</v>
      </c>
      <c r="BF225" s="30">
        <f t="shared" ca="1" si="158"/>
        <v>1.0932930975949751</v>
      </c>
      <c r="BG225" s="30">
        <f t="shared" ca="1" si="168"/>
        <v>0.94074057234916453</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0.72302109007398729</v>
      </c>
      <c r="BF226" s="30">
        <f t="shared" ca="1" si="158"/>
        <v>1.0944332283483156</v>
      </c>
      <c r="BG226" s="30">
        <f t="shared" ca="1" si="168"/>
        <v>0.94172161509041097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0.72357227581785266</v>
      </c>
      <c r="BF227" s="30">
        <f t="shared" ca="1" si="158"/>
        <v>1.0963330603834391</v>
      </c>
      <c r="BG227" s="30">
        <f t="shared" ca="1" si="168"/>
        <v>0.94335635428342435</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0.72434511345220176</v>
      </c>
      <c r="BF228" s="30">
        <f t="shared" ca="1" si="158"/>
        <v>1.0989920149931045</v>
      </c>
      <c r="BG228" s="30">
        <f t="shared" ca="1" si="168"/>
        <v>0.9456442919708109</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0.72534078583777351</v>
      </c>
      <c r="BF229" s="30">
        <f t="shared" ca="1" si="158"/>
        <v>1.1024092822339793</v>
      </c>
      <c r="BG229" s="30">
        <f t="shared" ca="1" si="168"/>
        <v>0.94858473122458686</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0.72656082136202482</v>
      </c>
      <c r="BF230" s="30">
        <f t="shared" ca="1" si="158"/>
        <v>1.1065838211733587</v>
      </c>
      <c r="BG230" s="30">
        <f t="shared" ca="1" si="168"/>
        <v>0.95217677635847153</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0.72800709968639365</v>
      </c>
      <c r="BF231" s="30">
        <f t="shared" ca="1" si="158"/>
        <v>1.1115143602062416</v>
      </c>
      <c r="BG231" s="30">
        <f t="shared" ca="1" si="168"/>
        <v>0.95641933320071959</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0.72968185885216275</v>
      </c>
      <c r="BF232" s="30">
        <f t="shared" ca="1" si="158"/>
        <v>1.1171993974426757</v>
      </c>
      <c r="BG232" s="30">
        <f t="shared" ca="1" si="168"/>
        <v>0.9613111094274186</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0.7315877037952021</v>
      </c>
      <c r="BF233" s="30">
        <f t="shared" ca="1" si="158"/>
        <v>1.1236372011652462</v>
      </c>
      <c r="BG233" s="30">
        <f t="shared" ca="1" si="168"/>
        <v>0.966850614956142</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0.73372761633034478</v>
      </c>
      <c r="BF234" s="30">
        <f t="shared" ca="1" si="158"/>
        <v>1.1308258103565754</v>
      </c>
      <c r="BG234" s="30">
        <f t="shared" ca="1" si="168"/>
        <v>0.97303616239984381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0.73610496667731606</v>
      </c>
      <c r="BF235" s="30">
        <f t="shared" ca="1" si="158"/>
        <v>1.1387630352966651</v>
      </c>
      <c r="BG235" s="30">
        <f t="shared" ca="1" si="168"/>
        <v>0.97986586758085137</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0.73872352661215024</v>
      </c>
      <c r="BF236" s="30">
        <f t="shared" ca="1" si="158"/>
        <v>1.14744645822991</v>
      </c>
      <c r="BG236" s="30">
        <f t="shared" ca="1" si="168"/>
        <v>0.98733765010480634</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0.74158748434103128</v>
      </c>
      <c r="BF237" s="30">
        <f t="shared" ref="BF237:BF300" ca="1" si="201">$D$17/(3*$C$9^2/(3*$C$9+$C$14*COS(RADIANS(BD237))))</f>
        <v>1.1568734341015654</v>
      </c>
      <c r="BG237" s="30">
        <f t="shared" ca="1" si="168"/>
        <v>0.99544923399437013</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0.74470146120766834</v>
      </c>
      <c r="BF238" s="30">
        <f t="shared" ca="1" si="201"/>
        <v>1.1670410913634603</v>
      </c>
      <c r="BG238" s="30">
        <f t="shared" ca="1" si="168"/>
        <v>1.0041981483825124</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0.74807053036083426</v>
      </c>
      <c r="BF239" s="30">
        <f t="shared" ca="1" si="201"/>
        <v>1.1779463328486965</v>
      </c>
      <c r="BG239" s="30">
        <f t="shared" ca="1" si="168"/>
        <v>1.0135817282651574</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0.75170023752580273</v>
      </c>
      <c r="BF240" s="30">
        <f t="shared" ca="1" si="201"/>
        <v>1.1895858367150753</v>
      </c>
      <c r="BG240" s="30">
        <f t="shared" ca="1" si="168"/>
        <v>1.0235971153129719</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0.7555966240423263</v>
      </c>
      <c r="BF241" s="30">
        <f t="shared" ca="1" si="201"/>
        <v>1.2019560574569657</v>
      </c>
      <c r="BG241" s="30">
        <f t="shared" ca="1" si="168"/>
        <v>1.0342412587420402</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0.75976625235281237</v>
      </c>
      <c r="BF242" s="30">
        <f t="shared" ca="1" si="201"/>
        <v>1.2150532269852958</v>
      </c>
      <c r="BG242" s="30">
        <f t="shared" ca="1" si="168"/>
        <v>1.0455109162431615</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0.76421623414778794</v>
      </c>
      <c r="BF243" s="30">
        <f t="shared" ca="1" si="201"/>
        <v>1.2288733557753531</v>
      </c>
      <c r="BG243" s="30">
        <f t="shared" ca="1" si="168"/>
        <v>1.0574026549694899</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0.76895426140194945</v>
      </c>
      <c r="BF244" s="30">
        <f t="shared" ca="1" si="201"/>
        <v>1.2434122340820282</v>
      </c>
      <c r="BG244" s="30">
        <f t="shared" ref="BG244:BG307" ca="1" si="212">$E$17/(3*$C$9^2/(3*$C$9+$C$14*COS(RADIANS(BD244))))</f>
        <v>1.0699128525822104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0.77398864056353056</v>
      </c>
      <c r="BF245" s="30">
        <f t="shared" ca="1" si="201"/>
        <v>1.258665433222149</v>
      </c>
      <c r="BG245" s="30">
        <f t="shared" ca="1" si="212"/>
        <v>1.0830376983539423</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0.77932833019283443</v>
      </c>
      <c r="BF246" s="30">
        <f t="shared" ca="1" si="201"/>
        <v>1.2746283069234954</v>
      </c>
      <c r="BG246" s="30">
        <f t="shared" ca="1" si="212"/>
        <v>1.0967731943295191</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0.78498298238318176</v>
      </c>
      <c r="BF247" s="30">
        <f t="shared" ca="1" si="201"/>
        <v>1.2912959927401024</v>
      </c>
      <c r="BG247" s="30">
        <f t="shared" ca="1" si="212"/>
        <v>1.1111151565438091</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0.79096298833985312</v>
      </c>
      <c r="BF248" s="30">
        <f t="shared" ca="1" si="201"/>
        <v>1.3086634135334074</v>
      </c>
      <c r="BG248" s="30">
        <f t="shared" ca="1" si="212"/>
        <v>1.1260592162961878</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0.7972795285406391</v>
      </c>
      <c r="BF249" s="30">
        <f t="shared" ca="1" si="201"/>
        <v>1.3267252790187936</v>
      </c>
      <c r="BG249" s="30">
        <f t="shared" ca="1" si="212"/>
        <v>1.1416008214812874</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0.80394462795626564</v>
      </c>
      <c r="BF250" s="30">
        <f t="shared" ca="1" si="201"/>
        <v>1.3454760873770661</v>
      </c>
      <c r="BG250" s="30">
        <f t="shared" ca="1" si="212"/>
        <v>1.1577352379756152</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0.81097121687128004</v>
      </c>
      <c r="BF251" s="30">
        <f t="shared" ca="1" si="201"/>
        <v>1.364910126930355</v>
      </c>
      <c r="BG251" s="30">
        <f t="shared" ca="1" si="212"/>
        <v>1.1744575510796078</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0.81837319791724128</v>
      </c>
      <c r="BF252" s="30">
        <f t="shared" ca="1" si="201"/>
        <v>1.3850214778819512</v>
      </c>
      <c r="BG252" s="30">
        <f t="shared" ca="1" si="212"/>
        <v>1.1917626670147021</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0.82616552001168919</v>
      </c>
      <c r="BF253" s="30">
        <f t="shared" ca="1" si="201"/>
        <v>1.4058040141195309</v>
      </c>
      <c r="BG253" s="30">
        <f t="shared" ca="1" si="212"/>
        <v>1.2096453144749451</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0.83436425999016894</v>
      </c>
      <c r="BF254" s="30">
        <f t="shared" ca="1" si="201"/>
        <v>1.4272514050812319</v>
      </c>
      <c r="BG254" s="30">
        <f t="shared" ca="1" si="212"/>
        <v>1.2281000462326879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0.84298671282656135</v>
      </c>
      <c r="BF255" s="30">
        <f t="shared" ca="1" si="201"/>
        <v>1.4493571176840017</v>
      </c>
      <c r="BG255" s="30">
        <f t="shared" ca="1" si="212"/>
        <v>1.247121240797862</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0.85205149146164372</v>
      </c>
      <c r="BF256" s="30">
        <f t="shared" ca="1" si="201"/>
        <v>1.4721144183136381</v>
      </c>
      <c r="BG256" s="30">
        <f t="shared" ca="1" si="212"/>
        <v>1.2667031041303398</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0.8615786374040395</v>
      </c>
      <c r="BF257" s="30">
        <f t="shared" ca="1" si="201"/>
        <v>1.4955163748759157</v>
      </c>
      <c r="BG257" s="30">
        <f t="shared" ca="1" si="212"/>
        <v>1.2868396714048578</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0.87158974343507978</v>
      </c>
      <c r="BF258" s="30">
        <f t="shared" ca="1" si="201"/>
        <v>1.5195558589081639</v>
      </c>
      <c r="BG258" s="30">
        <f t="shared" ca="1" si="212"/>
        <v>1.307524808827955</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0.88210808994376178</v>
      </c>
      <c r="BF259" s="30">
        <f t="shared" ca="1" si="201"/>
        <v>1.544225547750673</v>
      </c>
      <c r="BG259" s="30">
        <f t="shared" ca="1" si="212"/>
        <v>1.3287522155063931</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0.89315879664500919</v>
      </c>
      <c r="BF260" s="30">
        <f t="shared" ca="1" si="201"/>
        <v>1.5695179267772386</v>
      </c>
      <c r="BG260" s="30">
        <f t="shared" ca="1" si="212"/>
        <v>1.3505154253664611</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0.90476899169998248</v>
      </c>
      <c r="BF261" s="30">
        <f t="shared" ca="1" si="201"/>
        <v>1.5954252916841982</v>
      </c>
      <c r="BG261" s="30">
        <f t="shared" ca="1" si="212"/>
        <v>1.3728078091236124</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0.91696800056857308</v>
      </c>
      <c r="BF262" s="30">
        <f t="shared" ca="1" si="201"/>
        <v>1.6219397508372302</v>
      </c>
      <c r="BG262" s="30">
        <f t="shared" ca="1" si="212"/>
        <v>1.3956225763018026</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0.92978755729054685</v>
      </c>
      <c r="BF263" s="30">
        <f t="shared" ca="1" si="201"/>
        <v>1.6490532276752254</v>
      </c>
      <c r="BG263" s="30">
        <f t="shared" ca="1" si="212"/>
        <v>1.4189527773019381</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0.94326204132396907</v>
      </c>
      <c r="BF264" s="30">
        <f t="shared" ca="1" si="201"/>
        <v>1.676757463170484</v>
      </c>
      <c r="BG264" s="30">
        <f t="shared" ca="1" si="212"/>
        <v>1.4427913055187884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0.95742874358107644</v>
      </c>
      <c r="BF265" s="30">
        <f t="shared" ca="1" si="201"/>
        <v>1.7050440183444977</v>
      </c>
      <c r="BG265" s="30">
        <f t="shared" ca="1" si="212"/>
        <v>1.4671308995057306</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0.9723281659091233</v>
      </c>
      <c r="BF266" s="30">
        <f t="shared" ca="1" si="201"/>
        <v>1.7339042768385433</v>
      </c>
      <c r="BG266" s="30">
        <f t="shared" ca="1" si="212"/>
        <v>1.4919641451866534</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0.98800435898737193</v>
      </c>
      <c r="BF267" s="30">
        <f t="shared" ca="1" si="201"/>
        <v>1.7633294475383072</v>
      </c>
      <c r="BG267" s="30">
        <f t="shared" ca="1" si="212"/>
        <v>1.5172834781143574</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1.0045053044765679</v>
      </c>
      <c r="BF268" s="30">
        <f t="shared" ca="1" si="201"/>
        <v>1.7933105672517462</v>
      </c>
      <c r="BG268" s="30">
        <f t="shared" ca="1" si="212"/>
        <v>1.5430811857747584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1.0218833482953975</v>
      </c>
      <c r="BF269" s="30">
        <f t="shared" ca="1" si="201"/>
        <v>1.8238385034393616</v>
      </c>
      <c r="BG269" s="30">
        <f t="shared" ca="1" si="212"/>
        <v>1.5693494099361949</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1.040195693148912</v>
      </c>
      <c r="BF270" s="30">
        <f t="shared" ca="1" si="201"/>
        <v>1.854903956996061</v>
      </c>
      <c r="BG270" s="30">
        <f t="shared" ca="1" si="212"/>
        <v>1.5960801490431222</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1.0595049599460513</v>
      </c>
      <c r="BF271" s="30">
        <f t="shared" ca="1" si="201"/>
        <v>1.886497465083752</v>
      </c>
      <c r="BG271" s="30">
        <f t="shared" ca="1" si="212"/>
        <v>1.6232652606534612</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1.0798798295795882</v>
      </c>
      <c r="BF272" s="30">
        <f t="shared" ca="1" si="201"/>
        <v>1.9186094040138191</v>
      </c>
      <c r="BG272" s="30">
        <f t="shared" ca="1" si="212"/>
        <v>1.6508964639188675</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1.1013957787809754</v>
      </c>
      <c r="BF273" s="30">
        <f t="shared" ca="1" si="201"/>
        <v>1.9512299921785872</v>
      </c>
      <c r="BG273" s="30">
        <f t="shared" ca="1" si="212"/>
        <v>1.6789653421071564</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1.1241359265055879</v>
      </c>
      <c r="BF274" s="30">
        <f t="shared" ca="1" si="201"/>
        <v>1.9843492930308999</v>
      </c>
      <c r="BG274" s="30">
        <f t="shared" ca="1" si="212"/>
        <v>1.7074633451661232</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1.1481920106797667</v>
      </c>
      <c r="BF275" s="30">
        <f t="shared" ca="1" si="201"/>
        <v>2.0179572181108831</v>
      </c>
      <c r="BG275" s="30">
        <f t="shared" ca="1" si="212"/>
        <v>1.736381792327969</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1.1736655193165639</v>
      </c>
      <c r="BF276" s="30">
        <f t="shared" ca="1" si="201"/>
        <v>2.0520435301189925</v>
      </c>
      <c r="BG276" s="30">
        <f t="shared" ca="1" si="212"/>
        <v>1.7657118747535516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1.2006690051981814</v>
      </c>
      <c r="BF277" s="30">
        <f t="shared" ca="1" si="201"/>
        <v>2.0865978460343846</v>
      </c>
      <c r="BG277" s="30">
        <f t="shared" ca="1" si="212"/>
        <v>1.7954446582156334</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1.22932761981198</v>
      </c>
      <c r="BF278" s="30">
        <f t="shared" ca="1" si="201"/>
        <v>2.1216096402776992</v>
      </c>
      <c r="BG278" s="30">
        <f t="shared" ca="1" si="212"/>
        <v>1.8255710858203458</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1.2597809103842765</v>
      </c>
      <c r="BF279" s="30">
        <f t="shared" ca="1" si="201"/>
        <v>2.1570682479172421</v>
      </c>
      <c r="BG279" s="30">
        <f t="shared" ca="1" si="212"/>
        <v>1.856081980765999</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1.2921849341728835</v>
      </c>
      <c r="BF280" s="30">
        <f t="shared" ca="1" si="201"/>
        <v>2.192962867917633</v>
      </c>
      <c r="BG280" s="30">
        <f t="shared" ca="1" si="212"/>
        <v>1.8869680491384286</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1.326714757309589</v>
      </c>
      <c r="BF281" s="30">
        <f t="shared" ca="1" si="201"/>
        <v>2.2292825664298976</v>
      </c>
      <c r="BG281" s="30">
        <f t="shared" ca="1" si="212"/>
        <v>1.9182198827420049</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1.3635674223069942</v>
      </c>
      <c r="BF282" s="30">
        <f t="shared" ca="1" si="201"/>
        <v>2.2660162801220336</v>
      </c>
      <c r="BG282" s="30">
        <f t="shared" ca="1" si="212"/>
        <v>1.9498279619654706</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1.4029654900513535</v>
      </c>
      <c r="BF283" s="30">
        <f t="shared" ca="1" si="201"/>
        <v>2.3031528195490032</v>
      </c>
      <c r="BG283" s="30">
        <f t="shared" ca="1" si="212"/>
        <v>1.9817826586817002</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1.4451612903225795</v>
      </c>
      <c r="BF284" s="30">
        <f t="shared" ca="1" si="201"/>
        <v>2.3406808725611468</v>
      </c>
      <c r="BG284" s="30">
        <f t="shared" ca="1" si="212"/>
        <v>2.0140742391805215</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1.4904420518597374</v>
      </c>
      <c r="BF285" s="30">
        <f t="shared" ca="1" si="201"/>
        <v>2.3785890077499769</v>
      </c>
      <c r="BG285" s="30">
        <f t="shared" ca="1" si="212"/>
        <v>2.046692867133701</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1.5391361318530672</v>
      </c>
      <c r="BF286" s="30">
        <f t="shared" ca="1" si="201"/>
        <v>2.4168656779302866</v>
      </c>
      <c r="BG286" s="30">
        <f t="shared" ca="1" si="212"/>
        <v>2.0796286065911769</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1.5916206298938695</v>
      </c>
      <c r="BF287" s="30">
        <f t="shared" ca="1" si="201"/>
        <v>2.4554992236575464</v>
      </c>
      <c r="BG287" s="30">
        <f t="shared" ca="1" si="212"/>
        <v>2.1128714250076563</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1.6483307591157681</v>
      </c>
      <c r="BF288" s="30">
        <f t="shared" ca="1" si="201"/>
        <v>2.4944778767794764</v>
      </c>
      <c r="BG288" s="30">
        <f t="shared" ca="1" si="212"/>
        <v>2.1464111962986192</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1.709771466536</v>
      </c>
      <c r="BF289" s="30">
        <f t="shared" ca="1" si="201"/>
        <v>2.5337897640207427</v>
      </c>
      <c r="BG289" s="30">
        <f t="shared" ca="1" si="212"/>
        <v>2.1802377039248251</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1.7765319586084825</v>
      </c>
      <c r="BF290" s="30">
        <f t="shared" ca="1" si="201"/>
        <v>2.5734229105996649</v>
      </c>
      <c r="BG290" s="30">
        <f t="shared" ca="1" si="212"/>
        <v>2.2143406440043627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1.8493040161788039</v>
      </c>
      <c r="BF291" s="30">
        <f t="shared" ca="1" si="201"/>
        <v>2.6133652438758621</v>
      </c>
      <c r="BG291" s="30">
        <f t="shared" ca="1" si="212"/>
        <v>2.2487096284513233</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1.9289053045551572</v>
      </c>
      <c r="BF292" s="30">
        <f t="shared" ca="1" si="201"/>
        <v>2.6536045970276887</v>
      </c>
      <c r="BG292" s="30">
        <f t="shared" ca="1" si="212"/>
        <v>2.2833341881401039</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2.0163093437292723</v>
      </c>
      <c r="BF293" s="30">
        <f t="shared" ca="1" si="201"/>
        <v>2.6941287127583666</v>
      </c>
      <c r="BG293" s="30">
        <f t="shared" ca="1" si="212"/>
        <v>2.3182037760944083</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2.1126844697952643</v>
      </c>
      <c r="BF294" s="30">
        <f t="shared" ca="1" si="201"/>
        <v>2.7349252470296803</v>
      </c>
      <c r="BG294" s="30">
        <f t="shared" ca="1" si="212"/>
        <v>2.3533077706999577</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2.2194451001084592</v>
      </c>
      <c r="BF295" s="30">
        <f t="shared" ca="1" si="201"/>
        <v>2.7759817728220826</v>
      </c>
      <c r="BG295" s="30">
        <f t="shared" ca="1" si="212"/>
        <v>2.3886354789399316</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2.3383200869675891</v>
      </c>
      <c r="BF296" s="30">
        <f t="shared" ca="1" si="201"/>
        <v>2.817285783920096</v>
      </c>
      <c r="BG296" s="30">
        <f t="shared" ca="1" si="212"/>
        <v>2.4241761396521757</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2.4714451962666169</v>
      </c>
      <c r="BF297" s="30">
        <f t="shared" ca="1" si="201"/>
        <v>2.8588246987218175</v>
      </c>
      <c r="BG297" s="30">
        <f t="shared" ca="1" si="212"/>
        <v>2.4599189268071453</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2.6214902657861292</v>
      </c>
      <c r="BF298" s="30">
        <f t="shared" ca="1" si="201"/>
        <v>2.9005858640714051</v>
      </c>
      <c r="BG298" s="30">
        <f t="shared" ca="1" si="212"/>
        <v>2.4958529528056279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2.7918372269516309</v>
      </c>
      <c r="BF299" s="30">
        <f t="shared" ca="1" si="201"/>
        <v>2.9425565591133398</v>
      </c>
      <c r="BG299" s="30">
        <f t="shared" ca="1" si="212"/>
        <v>2.5319672717951991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2.9868344217879987</v>
      </c>
      <c r="BF300" s="30">
        <f t="shared" ca="1" si="201"/>
        <v>2.984723999167334</v>
      </c>
      <c r="BG300" s="30">
        <f t="shared" ca="1" si="212"/>
        <v>2.5682508830044504</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3.2121682970942524</v>
      </c>
      <c r="BF301" s="30">
        <f t="shared" ref="BF301:BF364" ca="1" si="229">$D$17/(3*$C$9^2/(3*$C$9+$C$14*COS(RADIANS(BD301))))</f>
        <v>3.0270753396226628</v>
      </c>
      <c r="BG301" s="30">
        <f t="shared" ca="1" si="212"/>
        <v>2.6046927340939194</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3.4754209458796219</v>
      </c>
      <c r="BF302" s="30">
        <f t="shared" ca="1" si="229"/>
        <v>3.0695976798507565</v>
      </c>
      <c r="BG302" s="30">
        <f t="shared" ca="1" si="212"/>
        <v>2.6412817245227438</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3.7869317624954815</v>
      </c>
      <c r="BF303" s="30">
        <f t="shared" ca="1" si="229"/>
        <v>3.1122780671348602</v>
      </c>
      <c r="BG303" s="30">
        <f t="shared" ca="1" si="212"/>
        <v>2.6780067089299959</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4.1611760910457232</v>
      </c>
      <c r="BF304" s="30">
        <f t="shared" ca="1" si="229"/>
        <v>3.1551035006155495</v>
      </c>
      <c r="BG304" s="30">
        <f t="shared" ca="1" si="212"/>
        <v>2.7148565005296588</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4.6190629729545893</v>
      </c>
      <c r="BF305" s="30">
        <f t="shared" ca="1" si="229"/>
        <v>3.1980609352509286</v>
      </c>
      <c r="BG305" s="30">
        <f t="shared" ca="1" si="212"/>
        <v>2.7518198745182412</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5.1919562054496931</v>
      </c>
      <c r="BF306" s="30">
        <f t="shared" ca="1" si="229"/>
        <v>3.2411372857902694</v>
      </c>
      <c r="BG306" s="30">
        <f t="shared" ca="1" si="212"/>
        <v>2.7888855714939527</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5.9291420218710398</v>
      </c>
      <c r="BF307" s="30">
        <f t="shared" ca="1" si="229"/>
        <v>3.2843194307599104</v>
      </c>
      <c r="BG307" s="30">
        <f t="shared" ca="1" si="212"/>
        <v>2.8260423008864346</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6.9127644525976217</v>
      </c>
      <c r="BF308" s="30">
        <f t="shared" ca="1" si="229"/>
        <v>3.3275942164601742</v>
      </c>
      <c r="BG308" s="30">
        <f t="shared" ref="BG308:BG371" ca="1" si="236">$E$17/(3*$C$9^2/(3*$C$9+$C$14*COS(RADIANS(BD308))))</f>
        <v>2.8632787443959637</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8.2906831194517601</v>
      </c>
      <c r="BF309" s="30">
        <f t="shared" ca="1" si="229"/>
        <v>3.3709484609721261</v>
      </c>
      <c r="BG309" s="30">
        <f t="shared" ca="1" si="236"/>
        <v>2.9005835594411318</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10.358617722160034</v>
      </c>
      <c r="BF310" s="30">
        <f t="shared" ca="1" si="229"/>
        <v>3.414368958172906</v>
      </c>
      <c r="BG310" s="30">
        <f t="shared" ca="1" si="236"/>
        <v>2.9379453826138962</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13.806581498330898</v>
      </c>
      <c r="BF311" s="30">
        <f t="shared" ca="1" si="229"/>
        <v>3.4578424817584432</v>
      </c>
      <c r="BG311" s="30">
        <f t="shared" ca="1" si="236"/>
        <v>2.975352833140986</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20.704615064248564</v>
      </c>
      <c r="BF312" s="30">
        <f t="shared" ca="1" si="229"/>
        <v>3.5013557892723184</v>
      </c>
      <c r="BG312" s="30">
        <f t="shared" ca="1" si="236"/>
        <v>3.0127945163505996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41.40292330217823</v>
      </c>
      <c r="BF313" s="30">
        <f t="shared" ca="1" si="229"/>
        <v>3.5448956261395344</v>
      </c>
      <c r="BG313" s="30">
        <f t="shared" ca="1" si="236"/>
        <v>3.0502590271433201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3931935172243733.5</v>
      </c>
      <c r="BF314" s="30">
        <f t="shared" ca="1" si="229"/>
        <v>3.588448729704004</v>
      </c>
      <c r="BG314" s="30">
        <f t="shared" ca="1" si="236"/>
        <v>3.0877349534662359</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41.402923302179111</v>
      </c>
      <c r="BF315" s="30">
        <f t="shared" ca="1" si="229"/>
        <v>3.6320018332684754</v>
      </c>
      <c r="BG315" s="30">
        <f t="shared" ca="1" si="236"/>
        <v>3.1252108797891531</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20.704615064248255</v>
      </c>
      <c r="BF316" s="30">
        <f t="shared" ca="1" si="229"/>
        <v>3.6755416701356931</v>
      </c>
      <c r="BG316" s="30">
        <f t="shared" ca="1" si="236"/>
        <v>3.1626753905818754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13.806581498330994</v>
      </c>
      <c r="BF317" s="30">
        <f t="shared" ca="1" si="229"/>
        <v>3.7190549776495661</v>
      </c>
      <c r="BG317" s="30">
        <f t="shared" ca="1" si="236"/>
        <v>3.2001170737914868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10.358617722160089</v>
      </c>
      <c r="BF318" s="30">
        <f t="shared" ca="1" si="229"/>
        <v>3.7625285012351029</v>
      </c>
      <c r="BG318" s="30">
        <f t="shared" ca="1" si="236"/>
        <v>3.2375245243185771</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8.2906831194517938</v>
      </c>
      <c r="BF319" s="30">
        <f t="shared" ca="1" si="229"/>
        <v>3.8059489984358836</v>
      </c>
      <c r="BG319" s="30">
        <f t="shared" ca="1" si="236"/>
        <v>3.2748863474913419</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6.9127644525976448</v>
      </c>
      <c r="BF320" s="30">
        <f t="shared" ca="1" si="229"/>
        <v>3.8493032429478351</v>
      </c>
      <c r="BG320" s="30">
        <f t="shared" ca="1" si="236"/>
        <v>3.3121911625365095</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5.9291420218710149</v>
      </c>
      <c r="BF321" s="30">
        <f t="shared" ca="1" si="229"/>
        <v>3.8925780286481011</v>
      </c>
      <c r="BG321" s="30">
        <f t="shared" ca="1" si="236"/>
        <v>3.3494276060460404</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5.1919562054497064</v>
      </c>
      <c r="BF322" s="30">
        <f t="shared" ca="1" si="229"/>
        <v>3.9357601736177403</v>
      </c>
      <c r="BG322" s="30">
        <f t="shared" ca="1" si="236"/>
        <v>3.386584335438521</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4.6190629729546</v>
      </c>
      <c r="BF323" s="30">
        <f t="shared" ca="1" si="229"/>
        <v>3.9788365241570807</v>
      </c>
      <c r="BG323" s="30">
        <f t="shared" ca="1" si="236"/>
        <v>3.423650032414232</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4.1611760910457312</v>
      </c>
      <c r="BF324" s="30">
        <f t="shared" ca="1" si="229"/>
        <v>4.0217939587924594</v>
      </c>
      <c r="BG324" s="30">
        <f t="shared" ca="1" si="236"/>
        <v>3.460613406402814</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3.7869317624954721</v>
      </c>
      <c r="BF325" s="30">
        <f t="shared" ca="1" si="229"/>
        <v>4.0646193922731513</v>
      </c>
      <c r="BG325" s="30">
        <f t="shared" ca="1" si="236"/>
        <v>3.4974631980024791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3.4754209458796286</v>
      </c>
      <c r="BF326" s="30">
        <f t="shared" ca="1" si="229"/>
        <v>4.1072997795572528</v>
      </c>
      <c r="BG326" s="30">
        <f t="shared" ca="1" si="236"/>
        <v>3.534188182409729</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3.2121682970942573</v>
      </c>
      <c r="BF327" s="30">
        <f t="shared" ca="1" si="229"/>
        <v>4.1498221197853464</v>
      </c>
      <c r="BG327" s="30">
        <f t="shared" ca="1" si="236"/>
        <v>3.5707771728385538</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2.9868344217880032</v>
      </c>
      <c r="BF328" s="30">
        <f t="shared" ca="1" si="229"/>
        <v>4.1921734602406753</v>
      </c>
      <c r="BG328" s="30">
        <f t="shared" ca="1" si="236"/>
        <v>3.6072190239280228</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2.3405062298809387</v>
      </c>
      <c r="AU329" s="91">
        <f t="shared" ca="1" si="233"/>
        <v>-18.918269921900588</v>
      </c>
      <c r="AV329" s="99" t="e">
        <f t="shared" ca="1" si="234"/>
        <v>#N/A</v>
      </c>
      <c r="AW329" s="91" t="e">
        <f t="shared" ca="1" si="235"/>
        <v>#N/A</v>
      </c>
      <c r="AX329" s="99" t="e">
        <f t="shared" ca="1" si="219"/>
        <v>#N/A</v>
      </c>
      <c r="AY329" s="91" t="e">
        <f t="shared" ca="1" si="220"/>
        <v>#N/A</v>
      </c>
      <c r="BD329" s="174">
        <v>285</v>
      </c>
      <c r="BE329" s="30">
        <f t="shared" ca="1" si="224"/>
        <v>2.7918372269516345</v>
      </c>
      <c r="BF329" s="30">
        <f t="shared" ca="1" si="229"/>
        <v>4.2343409002946686</v>
      </c>
      <c r="BG329" s="30">
        <f t="shared" ca="1" si="236"/>
        <v>3.6435026351372732</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3.3851757302408481</v>
      </c>
      <c r="AU330" s="91">
        <f t="shared" ca="1" si="233"/>
        <v>-18.918269921900585</v>
      </c>
      <c r="AV330" s="99" t="e">
        <f t="shared" ca="1" si="234"/>
        <v>#N/A</v>
      </c>
      <c r="AW330" s="91" t="e">
        <f t="shared" ca="1" si="235"/>
        <v>#N/A</v>
      </c>
      <c r="AX330" s="99" t="e">
        <f t="shared" ca="1" si="219"/>
        <v>#N/A</v>
      </c>
      <c r="AY330" s="91" t="e">
        <f t="shared" ca="1" si="220"/>
        <v>#N/A</v>
      </c>
      <c r="BD330" s="174">
        <v>286</v>
      </c>
      <c r="BE330" s="30">
        <f t="shared" ca="1" si="224"/>
        <v>2.6214902657861248</v>
      </c>
      <c r="BF330" s="30">
        <f t="shared" ca="1" si="229"/>
        <v>4.2763115953366064</v>
      </c>
      <c r="BG330" s="30">
        <f t="shared" ca="1" si="236"/>
        <v>3.6796169541268475</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4.1820674506889031</v>
      </c>
      <c r="AU331" s="91">
        <f t="shared" ca="1" si="233"/>
        <v>-18.918269921900585</v>
      </c>
      <c r="AV331" s="99" t="e">
        <f t="shared" ca="1" si="234"/>
        <v>#N/A</v>
      </c>
      <c r="AW331" s="91" t="e">
        <f t="shared" ca="1" si="235"/>
        <v>#N/A</v>
      </c>
      <c r="AX331" s="99" t="e">
        <f t="shared" ca="1" si="219"/>
        <v>#N/A</v>
      </c>
      <c r="AY331" s="91" t="e">
        <f t="shared" ca="1" si="220"/>
        <v>#N/A</v>
      </c>
      <c r="BD331" s="174">
        <v>287</v>
      </c>
      <c r="BE331" s="30">
        <f t="shared" ca="1" si="224"/>
        <v>2.47144519626662</v>
      </c>
      <c r="BF331" s="30">
        <f t="shared" ca="1" si="229"/>
        <v>4.3180727606861922</v>
      </c>
      <c r="BG331" s="30">
        <f t="shared" ca="1" si="236"/>
        <v>3.7155509801253284</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4.8547697911035597</v>
      </c>
      <c r="AU332" s="91">
        <f t="shared" ca="1" si="233"/>
        <v>-18.918269921900581</v>
      </c>
      <c r="AV332" s="99" t="e">
        <f t="shared" ca="1" si="234"/>
        <v>#N/A</v>
      </c>
      <c r="AW332" s="91" t="e">
        <f t="shared" ca="1" si="235"/>
        <v>#N/A</v>
      </c>
      <c r="AX332" s="99" t="e">
        <f t="shared" ca="1" si="219"/>
        <v>#N/A</v>
      </c>
      <c r="AY332" s="91" t="e">
        <f t="shared" ca="1" si="220"/>
        <v>#N/A</v>
      </c>
      <c r="BD332" s="174">
        <v>288</v>
      </c>
      <c r="BE332" s="30">
        <f t="shared" ca="1" si="224"/>
        <v>2.3383200869675913</v>
      </c>
      <c r="BF332" s="30">
        <f t="shared" ca="1" si="229"/>
        <v>4.3596116754879137</v>
      </c>
      <c r="BG332" s="30">
        <f t="shared" ca="1" si="236"/>
        <v>3.751293767280298</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5.4494696450307458</v>
      </c>
      <c r="AU333" s="91">
        <f t="shared" ca="1" si="233"/>
        <v>-18.918269921900588</v>
      </c>
      <c r="AV333" s="99" t="e">
        <f t="shared" ca="1" si="234"/>
        <v>#N/A</v>
      </c>
      <c r="AW333" s="91" t="e">
        <f t="shared" ca="1" si="235"/>
        <v>#N/A</v>
      </c>
      <c r="AX333" s="99" t="e">
        <f t="shared" ca="1" si="219"/>
        <v>#N/A</v>
      </c>
      <c r="AY333" s="91" t="e">
        <f t="shared" ca="1" si="220"/>
        <v>#N/A</v>
      </c>
      <c r="BD333" s="174">
        <v>289</v>
      </c>
      <c r="BE333" s="30">
        <f t="shared" ca="1" si="224"/>
        <v>2.2194451001084614</v>
      </c>
      <c r="BF333" s="30">
        <f t="shared" ca="1" si="229"/>
        <v>4.4009156865859262</v>
      </c>
      <c r="BG333" s="30">
        <f t="shared" ca="1" si="236"/>
        <v>3.7868344279925417</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5.9894471551731465</v>
      </c>
      <c r="AU334" s="91">
        <f t="shared" ca="1" si="233"/>
        <v>-18.918269921900585</v>
      </c>
      <c r="AV334" s="99" t="e">
        <f t="shared" ca="1" si="234"/>
        <v>#N/A</v>
      </c>
      <c r="AW334" s="91" t="e">
        <f t="shared" ca="1" si="235"/>
        <v>#N/A</v>
      </c>
      <c r="AX334" s="99" t="e">
        <f t="shared" ca="1" si="219"/>
        <v>#N/A</v>
      </c>
      <c r="AY334" s="91" t="e">
        <f t="shared" ca="1" si="220"/>
        <v>#N/A</v>
      </c>
      <c r="BD334" s="174">
        <v>290</v>
      </c>
      <c r="BE334" s="30">
        <f t="shared" ca="1" si="224"/>
        <v>2.1126844697952611</v>
      </c>
      <c r="BF334" s="30">
        <f t="shared" ca="1" si="229"/>
        <v>4.4419722123783307</v>
      </c>
      <c r="BG334" s="30">
        <f t="shared" ca="1" si="236"/>
        <v>3.8221621362325173</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6.4883790858820491</v>
      </c>
      <c r="AU335" s="91">
        <f t="shared" ref="AU335:AU366" ca="1" si="240">IF(OR(K171=181,K171=-1,K171=179.5),#N/A,I171*COS(RADIANS(K171)))</f>
        <v>-18.918269921900585</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2.0163093437292741</v>
      </c>
      <c r="BF335" s="30">
        <f t="shared" ca="1" si="229"/>
        <v>4.4827687466496426</v>
      </c>
      <c r="BG335" s="30">
        <f t="shared" ca="1" si="236"/>
        <v>3.8572661308380649</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6.9551044006982163</v>
      </c>
      <c r="AU336" s="91">
        <f t="shared" ca="1" si="240"/>
        <v>-18.918269921900585</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1.9289053045551592</v>
      </c>
      <c r="BF336" s="30">
        <f t="shared" ca="1" si="229"/>
        <v>4.5232928623803206</v>
      </c>
      <c r="BG336" s="30">
        <f t="shared" ca="1" si="236"/>
        <v>3.8921357187923693</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7.3957230486350429</v>
      </c>
      <c r="AU337" s="91">
        <f t="shared" ca="1" si="240"/>
        <v>-18.918269921900585</v>
      </c>
      <c r="AV337" s="99" t="e">
        <f t="shared" ca="1" si="241"/>
        <v>#N/A</v>
      </c>
      <c r="AW337" s="91" t="e">
        <f t="shared" ca="1" si="242"/>
        <v>#N/A</v>
      </c>
      <c r="AX337" s="99" t="e">
        <f t="shared" ca="1" si="243"/>
        <v>#N/A</v>
      </c>
      <c r="AY337" s="91" t="e">
        <f t="shared" ca="1" si="244"/>
        <v>#N/A</v>
      </c>
      <c r="BD337" s="174">
        <v>293</v>
      </c>
      <c r="BE337" s="30">
        <f t="shared" ca="1" si="224"/>
        <v>1.8493040161788052</v>
      </c>
      <c r="BF337" s="30">
        <f t="shared" ca="1" si="229"/>
        <v>4.5635322155321472</v>
      </c>
      <c r="BG337" s="30">
        <f t="shared" ca="1" si="236"/>
        <v>3.9267602784811499</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7.8146522459167427</v>
      </c>
      <c r="AU338" s="91">
        <f t="shared" ca="1" si="240"/>
        <v>-18.918269921900585</v>
      </c>
      <c r="AV338" s="99" t="e">
        <f t="shared" ca="1" si="241"/>
        <v>#N/A</v>
      </c>
      <c r="AW338" s="91" t="e">
        <f t="shared" ca="1" si="242"/>
        <v>#N/A</v>
      </c>
      <c r="AX338" s="99" t="e">
        <f t="shared" ca="1" si="243"/>
        <v>#N/A</v>
      </c>
      <c r="AY338" s="91" t="e">
        <f t="shared" ca="1" si="244"/>
        <v>#N/A</v>
      </c>
      <c r="BD338" s="174">
        <v>294</v>
      </c>
      <c r="BE338" s="30">
        <f t="shared" ca="1" si="224"/>
        <v>1.7765319586084836</v>
      </c>
      <c r="BF338" s="30">
        <f t="shared" ca="1" si="229"/>
        <v>4.6034745488083439</v>
      </c>
      <c r="BG338" s="30">
        <f t="shared" ca="1" si="236"/>
        <v>3.9611292629281101</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8.2152107801389658</v>
      </c>
      <c r="AU339" s="91">
        <f t="shared" ca="1" si="240"/>
        <v>-18.918269921900588</v>
      </c>
      <c r="AV339" s="99" t="e">
        <f t="shared" ca="1" si="241"/>
        <v>#N/A</v>
      </c>
      <c r="AW339" s="91" t="e">
        <f t="shared" ca="1" si="242"/>
        <v>#N/A</v>
      </c>
      <c r="AX339" s="99" t="e">
        <f t="shared" ca="1" si="243"/>
        <v>#N/A</v>
      </c>
      <c r="AY339" s="91" t="e">
        <f t="shared" ca="1" si="244"/>
        <v>#N/A</v>
      </c>
      <c r="BD339" s="174">
        <v>295</v>
      </c>
      <c r="BE339" s="30">
        <f t="shared" ca="1" si="224"/>
        <v>1.7097714665359982</v>
      </c>
      <c r="BF339" s="30">
        <f t="shared" ca="1" si="229"/>
        <v>4.6431076953872683</v>
      </c>
      <c r="BG339" s="30">
        <f t="shared" ca="1" si="236"/>
        <v>3.9952322030076499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8.5999659722938251</v>
      </c>
      <c r="AU340" s="91">
        <f t="shared" ca="1" si="240"/>
        <v>-18.918269921900585</v>
      </c>
      <c r="AV340" s="99" t="e">
        <f t="shared" ca="1" si="241"/>
        <v>#N/A</v>
      </c>
      <c r="AW340" s="91" t="e">
        <f t="shared" ca="1" si="242"/>
        <v>#N/A</v>
      </c>
      <c r="AX340" s="99" t="e">
        <f t="shared" ca="1" si="243"/>
        <v>#N/A</v>
      </c>
      <c r="AY340" s="91" t="e">
        <f t="shared" ca="1" si="244"/>
        <v>#N/A</v>
      </c>
      <c r="BD340" s="174">
        <v>296</v>
      </c>
      <c r="BE340" s="30">
        <f t="shared" ca="1" si="224"/>
        <v>1.6483307591157692</v>
      </c>
      <c r="BF340" s="30">
        <f t="shared" ca="1" si="229"/>
        <v>4.6824195826285333</v>
      </c>
      <c r="BG340" s="30">
        <f t="shared" ca="1" si="236"/>
        <v>4.029058710633854</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8.9709514217897652</v>
      </c>
      <c r="AU341" s="91">
        <f t="shared" ca="1" si="240"/>
        <v>-18.918269921900581</v>
      </c>
      <c r="AV341" s="99" t="e">
        <f t="shared" ca="1" si="241"/>
        <v>#N/A</v>
      </c>
      <c r="AW341" s="91" t="e">
        <f t="shared" ca="1" si="242"/>
        <v>#N/A</v>
      </c>
      <c r="AX341" s="99" t="e">
        <f t="shared" ca="1" si="243"/>
        <v>#N/A</v>
      </c>
      <c r="AY341" s="91" t="e">
        <f t="shared" ca="1" si="244"/>
        <v>#N/A</v>
      </c>
      <c r="BD341" s="174">
        <v>297</v>
      </c>
      <c r="BE341" s="30">
        <f t="shared" ca="1" si="224"/>
        <v>1.5916206298938707</v>
      </c>
      <c r="BF341" s="30">
        <f t="shared" ca="1" si="229"/>
        <v>4.7213982357504625</v>
      </c>
      <c r="BG341" s="30">
        <f t="shared" ca="1" si="236"/>
        <v>4.0625984819248169</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9.3298098707643202</v>
      </c>
      <c r="AU342" s="91">
        <f t="shared" ca="1" si="240"/>
        <v>-18.918269921900592</v>
      </c>
      <c r="AV342" s="99" t="e">
        <f t="shared" ca="1" si="241"/>
        <v>#N/A</v>
      </c>
      <c r="AW342" s="91" t="e">
        <f t="shared" ca="1" si="242"/>
        <v>#N/A</v>
      </c>
      <c r="AX342" s="99" t="e">
        <f t="shared" ca="1" si="243"/>
        <v>#N/A</v>
      </c>
      <c r="AY342" s="91" t="e">
        <f t="shared" ca="1" si="244"/>
        <v>#N/A</v>
      </c>
      <c r="BD342" s="174">
        <v>298</v>
      </c>
      <c r="BE342" s="30">
        <f t="shared" ca="1" si="224"/>
        <v>1.5391361318530683</v>
      </c>
      <c r="BF342" s="30">
        <f t="shared" ca="1" si="229"/>
        <v>4.7600317814777231</v>
      </c>
      <c r="BG342" s="30">
        <f t="shared" ca="1" si="236"/>
        <v>4.0958413003412959</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9.677890429329711</v>
      </c>
      <c r="AU343" s="91">
        <f t="shared" ca="1" si="240"/>
        <v>-18.918269921900585</v>
      </c>
      <c r="AV343" s="99" t="e">
        <f t="shared" ca="1" si="241"/>
        <v>#N/A</v>
      </c>
      <c r="AW343" s="91" t="e">
        <f t="shared" ca="1" si="242"/>
        <v>#N/A</v>
      </c>
      <c r="AX343" s="99" t="e">
        <f t="shared" ca="1" si="243"/>
        <v>#N/A</v>
      </c>
      <c r="AY343" s="91" t="e">
        <f t="shared" ca="1" si="244"/>
        <v>#N/A</v>
      </c>
      <c r="BD343" s="174">
        <v>299</v>
      </c>
      <c r="BE343" s="30">
        <f t="shared" ca="1" si="224"/>
        <v>1.4904420518597359</v>
      </c>
      <c r="BF343" s="30">
        <f t="shared" ca="1" si="229"/>
        <v>4.7983084516580341</v>
      </c>
      <c r="BG343" s="30">
        <f t="shared" ca="1" si="236"/>
        <v>4.1287770397987735</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10.016316799333568</v>
      </c>
      <c r="AU344" s="91">
        <f t="shared" ca="1" si="240"/>
        <v>-18.918269921900581</v>
      </c>
      <c r="AV344" s="99" t="e">
        <f t="shared" ca="1" si="241"/>
        <v>#N/A</v>
      </c>
      <c r="AW344" s="91" t="e">
        <f t="shared" ca="1" si="242"/>
        <v>#N/A</v>
      </c>
      <c r="AX344" s="99" t="e">
        <f t="shared" ca="1" si="243"/>
        <v>#N/A</v>
      </c>
      <c r="AY344" s="91" t="e">
        <f t="shared" ca="1" si="244"/>
        <v>#N/A</v>
      </c>
      <c r="BD344" s="174">
        <v>300</v>
      </c>
      <c r="BE344" s="30">
        <f t="shared" ca="1" si="224"/>
        <v>1.4451612903225803</v>
      </c>
      <c r="BF344" s="30">
        <f t="shared" ca="1" si="229"/>
        <v>4.8362165868468621</v>
      </c>
      <c r="BG344" s="30">
        <f t="shared" ca="1" si="236"/>
        <v>4.1613956677519512</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10.3460364107281</v>
      </c>
      <c r="AU345" s="91">
        <f t="shared" ca="1" si="240"/>
        <v>-18.918269921900585</v>
      </c>
      <c r="AV345" s="99" t="e">
        <f t="shared" ca="1" si="241"/>
        <v>#N/A</v>
      </c>
      <c r="AW345" s="91" t="e">
        <f t="shared" ca="1" si="242"/>
        <v>#N/A</v>
      </c>
      <c r="AX345" s="99" t="e">
        <f t="shared" ca="1" si="243"/>
        <v>#N/A</v>
      </c>
      <c r="AY345" s="91" t="e">
        <f t="shared" ca="1" si="244"/>
        <v>#N/A</v>
      </c>
      <c r="BD345" s="174">
        <v>301</v>
      </c>
      <c r="BE345" s="30">
        <f t="shared" ca="1" si="224"/>
        <v>1.4029654900513546</v>
      </c>
      <c r="BF345" s="30">
        <f t="shared" ca="1" si="229"/>
        <v>4.873744639859007</v>
      </c>
      <c r="BG345" s="30">
        <f t="shared" ca="1" si="236"/>
        <v>4.1936872482507734</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10.667856613425752</v>
      </c>
      <c r="AU346" s="91">
        <f t="shared" ca="1" si="240"/>
        <v>-18.918269921900585</v>
      </c>
      <c r="AV346" s="99" t="e">
        <f t="shared" ca="1" si="241"/>
        <v>#N/A</v>
      </c>
      <c r="AW346" s="91" t="e">
        <f t="shared" ca="1" si="242"/>
        <v>#N/A</v>
      </c>
      <c r="AX346" s="99" t="e">
        <f t="shared" ca="1" si="243"/>
        <v>#N/A</v>
      </c>
      <c r="AY346" s="91" t="e">
        <f t="shared" ca="1" si="244"/>
        <v>#N/A</v>
      </c>
      <c r="BD346" s="174">
        <v>302</v>
      </c>
      <c r="BE346" s="30">
        <f t="shared" ca="1" si="224"/>
        <v>1.3635674223069951</v>
      </c>
      <c r="BF346" s="30">
        <f t="shared" ca="1" si="229"/>
        <v>4.9108811792859761</v>
      </c>
      <c r="BG346" s="30">
        <f t="shared" ca="1" si="236"/>
        <v>4.2256419449670028</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10.982471860292261</v>
      </c>
      <c r="AU347" s="91">
        <f t="shared" ca="1" si="240"/>
        <v>-18.918269921900592</v>
      </c>
      <c r="AV347" s="99" t="e">
        <f t="shared" ca="1" si="241"/>
        <v>#N/A</v>
      </c>
      <c r="AW347" s="91" t="e">
        <f t="shared" ca="1" si="242"/>
        <v>#N/A</v>
      </c>
      <c r="AX347" s="99" t="e">
        <f t="shared" ca="1" si="243"/>
        <v>#N/A</v>
      </c>
      <c r="AY347" s="91" t="e">
        <f t="shared" ca="1" si="244"/>
        <v>#N/A</v>
      </c>
      <c r="BD347" s="174">
        <v>303</v>
      </c>
      <c r="BE347" s="30">
        <f t="shared" ca="1" si="224"/>
        <v>1.3267147573095899</v>
      </c>
      <c r="BF347" s="30">
        <f t="shared" ca="1" si="229"/>
        <v>4.9476148929781116</v>
      </c>
      <c r="BG347" s="30">
        <f t="shared" ca="1" si="236"/>
        <v>4.2572500241904683</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11.290484476966066</v>
      </c>
      <c r="AU348" s="91">
        <f t="shared" ca="1" si="240"/>
        <v>-18.918269921900585</v>
      </c>
      <c r="AV348" s="99" t="e">
        <f t="shared" ca="1" si="241"/>
        <v>#N/A</v>
      </c>
      <c r="AW348" s="91" t="e">
        <f t="shared" ca="1" si="242"/>
        <v>#N/A</v>
      </c>
      <c r="AX348" s="99" t="e">
        <f t="shared" ca="1" si="243"/>
        <v>#N/A</v>
      </c>
      <c r="AY348" s="91" t="e">
        <f t="shared" ca="1" si="244"/>
        <v>#N/A</v>
      </c>
      <c r="BD348" s="174">
        <v>304</v>
      </c>
      <c r="BE348" s="30">
        <f t="shared" ca="1" si="224"/>
        <v>1.2921849341728826</v>
      </c>
      <c r="BF348" s="30">
        <f t="shared" ca="1" si="229"/>
        <v>4.9839345914903781</v>
      </c>
      <c r="BG348" s="30">
        <f t="shared" ca="1" si="236"/>
        <v>4.2885018577940466</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11.592420774459127</v>
      </c>
      <c r="AU349" s="91">
        <f t="shared" ca="1" si="240"/>
        <v>-18.918269921900588</v>
      </c>
      <c r="AV349" s="99" t="e">
        <f t="shared" ca="1" si="241"/>
        <v>#N/A</v>
      </c>
      <c r="AW349" s="91" t="e">
        <f t="shared" ca="1" si="242"/>
        <v>#N/A</v>
      </c>
      <c r="AX349" s="99" t="e">
        <f t="shared" ca="1" si="243"/>
        <v>#N/A</v>
      </c>
      <c r="AY349" s="91" t="e">
        <f t="shared" ca="1" si="244"/>
        <v>#N/A</v>
      </c>
      <c r="BD349" s="174">
        <v>305</v>
      </c>
      <c r="BE349" s="30">
        <f t="shared" ca="1" si="224"/>
        <v>1.2597809103842774</v>
      </c>
      <c r="BF349" s="30">
        <f t="shared" ca="1" si="229"/>
        <v>5.0198292114907677</v>
      </c>
      <c r="BG349" s="30">
        <f t="shared" ca="1" si="236"/>
        <v>4.3193879261664749</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11.888743719359564</v>
      </c>
      <c r="AU350" s="91">
        <f t="shared" ca="1" si="240"/>
        <v>-18.918269921900588</v>
      </c>
      <c r="AV350" s="99" t="e">
        <f t="shared" ca="1" si="241"/>
        <v>#N/A</v>
      </c>
      <c r="AW350" s="91" t="e">
        <f t="shared" ca="1" si="242"/>
        <v>#N/A</v>
      </c>
      <c r="AX350" s="99" t="e">
        <f t="shared" ca="1" si="243"/>
        <v>#N/A</v>
      </c>
      <c r="AY350" s="91" t="e">
        <f t="shared" ca="1" si="244"/>
        <v>#N/A</v>
      </c>
      <c r="BD350" s="174">
        <v>306</v>
      </c>
      <c r="BE350" s="30">
        <f t="shared" ca="1" si="224"/>
        <v>1.2293276198119807</v>
      </c>
      <c r="BF350" s="30">
        <f t="shared" ca="1" si="229"/>
        <v>5.0552878191303101</v>
      </c>
      <c r="BG350" s="30">
        <f t="shared" ca="1" si="236"/>
        <v>4.3498988211121272</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12.179863019020848</v>
      </c>
      <c r="AU351" s="91">
        <f t="shared" ca="1" si="240"/>
        <v>-18.918269921900585</v>
      </c>
      <c r="AV351" s="99" t="e">
        <f t="shared" ca="1" si="241"/>
        <v>#N/A</v>
      </c>
      <c r="AW351" s="91" t="e">
        <f t="shared" ca="1" si="242"/>
        <v>#N/A</v>
      </c>
      <c r="AX351" s="99" t="e">
        <f t="shared" ca="1" si="243"/>
        <v>#N/A</v>
      </c>
      <c r="AY351" s="91" t="e">
        <f t="shared" ca="1" si="244"/>
        <v>#N/A</v>
      </c>
      <c r="BD351" s="174">
        <v>307</v>
      </c>
      <c r="BE351" s="30">
        <f t="shared" ca="1" si="224"/>
        <v>1.2006690051981821</v>
      </c>
      <c r="BF351" s="30">
        <f t="shared" ca="1" si="229"/>
        <v>5.0902996133736247</v>
      </c>
      <c r="BG351" s="30">
        <f t="shared" ca="1" si="236"/>
        <v>4.3800252487168398</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12.466143237770517</v>
      </c>
      <c r="AU352" s="91">
        <f t="shared" ca="1" si="240"/>
        <v>-18.918269921900588</v>
      </c>
      <c r="AV352" s="99" t="e">
        <f t="shared" ca="1" si="241"/>
        <v>#N/A</v>
      </c>
      <c r="AW352" s="91" t="e">
        <f t="shared" ca="1" si="242"/>
        <v>#N/A</v>
      </c>
      <c r="AX352" s="99" t="e">
        <f t="shared" ca="1" si="243"/>
        <v>#N/A</v>
      </c>
      <c r="AY352" s="91" t="e">
        <f t="shared" ca="1" si="244"/>
        <v>#N/A</v>
      </c>
      <c r="BD352" s="174">
        <v>308</v>
      </c>
      <c r="BE352" s="30">
        <f t="shared" ca="1" si="224"/>
        <v>1.173665519316563</v>
      </c>
      <c r="BF352" s="30">
        <f t="shared" ca="1" si="229"/>
        <v>5.124853929289019</v>
      </c>
      <c r="BG352" s="30">
        <f t="shared" ca="1" si="236"/>
        <v>4.4097580321789236</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12.747910393947373</v>
      </c>
      <c r="AU353" s="91">
        <f t="shared" ca="1" si="240"/>
        <v>-18.918269921900588</v>
      </c>
      <c r="AV353" s="99" t="e">
        <f t="shared" ca="1" si="241"/>
        <v>#N/A</v>
      </c>
      <c r="AW353" s="91" t="e">
        <f t="shared" ca="1" si="242"/>
        <v>#N/A</v>
      </c>
      <c r="AX353" s="99" t="e">
        <f t="shared" ca="1" si="243"/>
        <v>#N/A</v>
      </c>
      <c r="AY353" s="91" t="e">
        <f t="shared" ca="1" si="244"/>
        <v>#N/A</v>
      </c>
      <c r="BD353" s="174">
        <v>309</v>
      </c>
      <c r="BE353" s="30">
        <f t="shared" ca="1" si="224"/>
        <v>1.1481920106797672</v>
      </c>
      <c r="BF353" s="30">
        <f t="shared" ca="1" si="229"/>
        <v>5.1589402412971266</v>
      </c>
      <c r="BG353" s="30">
        <f t="shared" ca="1" si="236"/>
        <v>4.4390881146045045</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13.025457371033523</v>
      </c>
      <c r="AU354" s="91">
        <f t="shared" ca="1" si="240"/>
        <v>-18.918269921900588</v>
      </c>
      <c r="AV354" s="99" t="e">
        <f t="shared" ca="1" si="241"/>
        <v>#N/A</v>
      </c>
      <c r="AW354" s="91" t="e">
        <f t="shared" ca="1" si="242"/>
        <v>#N/A</v>
      </c>
      <c r="AX354" s="99" t="e">
        <f t="shared" ca="1" si="243"/>
        <v>#N/A</v>
      </c>
      <c r="AY354" s="91" t="e">
        <f t="shared" ca="1" si="244"/>
        <v>#N/A</v>
      </c>
      <c r="BD354" s="174">
        <v>310</v>
      </c>
      <c r="BE354" s="30">
        <f t="shared" ca="1" si="224"/>
        <v>1.1241359265055884</v>
      </c>
      <c r="BF354" s="30">
        <f t="shared" ca="1" si="229"/>
        <v>5.1925481663771098</v>
      </c>
      <c r="BG354" s="30">
        <f t="shared" ca="1" si="236"/>
        <v>4.4680065617663498</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13.299048393103604</v>
      </c>
      <c r="AU355" s="91">
        <f t="shared" ca="1" si="240"/>
        <v>-18.918269921900588</v>
      </c>
      <c r="AV355" s="99" t="e">
        <f t="shared" ca="1" si="241"/>
        <v>#N/A</v>
      </c>
      <c r="AW355" s="91" t="e">
        <f t="shared" ca="1" si="242"/>
        <v>#N/A</v>
      </c>
      <c r="AX355" s="99" t="e">
        <f t="shared" ca="1" si="243"/>
        <v>#N/A</v>
      </c>
      <c r="AY355" s="91" t="e">
        <f t="shared" ca="1" si="244"/>
        <v>#N/A</v>
      </c>
      <c r="BD355" s="174">
        <v>311</v>
      </c>
      <c r="BE355" s="30">
        <f t="shared" ca="1" si="224"/>
        <v>1.1013957787809758</v>
      </c>
      <c r="BF355" s="30">
        <f t="shared" ca="1" si="229"/>
        <v>5.2256674672294228</v>
      </c>
      <c r="BG355" s="30">
        <f t="shared" ca="1" si="236"/>
        <v>4.496504564825317</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13.568922754758816</v>
      </c>
      <c r="AU356" s="91">
        <f t="shared" ca="1" si="240"/>
        <v>-18.918269921900585</v>
      </c>
      <c r="AV356" s="99" t="e">
        <f t="shared" ca="1" si="241"/>
        <v>#N/A</v>
      </c>
      <c r="AW356" s="91" t="e">
        <f t="shared" ca="1" si="242"/>
        <v>#N/A</v>
      </c>
      <c r="AX356" s="99" t="e">
        <f t="shared" ca="1" si="243"/>
        <v>#N/A</v>
      </c>
      <c r="AY356" s="91" t="e">
        <f t="shared" ca="1" si="244"/>
        <v>#N/A</v>
      </c>
      <c r="BD356" s="174">
        <v>312</v>
      </c>
      <c r="BE356" s="30">
        <f t="shared" ca="1" si="224"/>
        <v>1.0798798295795888</v>
      </c>
      <c r="BF356" s="30">
        <f t="shared" ca="1" si="229"/>
        <v>5.25828805539419</v>
      </c>
      <c r="BG356" s="30">
        <f t="shared" ca="1" si="236"/>
        <v>4.5245734430136055</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13.835297951692676</v>
      </c>
      <c r="AU357" s="91">
        <f t="shared" ca="1" si="240"/>
        <v>-18.918269921900588</v>
      </c>
      <c r="AV357" s="99" t="e">
        <f t="shared" ca="1" si="241"/>
        <v>#N/A</v>
      </c>
      <c r="AW357" s="91" t="e">
        <f t="shared" ca="1" si="242"/>
        <v>#N/A</v>
      </c>
      <c r="AX357" s="99" t="e">
        <f t="shared" ca="1" si="243"/>
        <v>#N/A</v>
      </c>
      <c r="AY357" s="91" t="e">
        <f t="shared" ca="1" si="244"/>
        <v>#N/A</v>
      </c>
      <c r="BD357" s="174">
        <v>313</v>
      </c>
      <c r="BE357" s="30">
        <f t="shared" ca="1" si="224"/>
        <v>1.0595049599460513</v>
      </c>
      <c r="BF357" s="30">
        <f t="shared" ca="1" si="229"/>
        <v>5.2903999943242574</v>
      </c>
      <c r="BG357" s="30">
        <f t="shared" ca="1" si="236"/>
        <v>4.5522046462790122</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14.098372325364783</v>
      </c>
      <c r="AU358" s="91">
        <f t="shared" ca="1" si="240"/>
        <v>-18.918269921900585</v>
      </c>
      <c r="AV358" s="99" t="e">
        <f t="shared" ca="1" si="241"/>
        <v>#N/A</v>
      </c>
      <c r="AW358" s="91" t="e">
        <f t="shared" ca="1" si="242"/>
        <v>#N/A</v>
      </c>
      <c r="AX358" s="99" t="e">
        <f t="shared" ca="1" si="243"/>
        <v>#N/A</v>
      </c>
      <c r="AY358" s="91" t="e">
        <f t="shared" ca="1" si="244"/>
        <v>#N/A</v>
      </c>
      <c r="BD358" s="174">
        <v>314</v>
      </c>
      <c r="BE358" s="30">
        <f t="shared" ca="1" si="224"/>
        <v>1.040195693148912</v>
      </c>
      <c r="BF358" s="30">
        <f t="shared" ca="1" si="229"/>
        <v>5.3219935024119494</v>
      </c>
      <c r="BG358" s="30">
        <f t="shared" ca="1" si="236"/>
        <v>4.5793897578893521</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14.358327310731976</v>
      </c>
      <c r="AU359" s="91">
        <f t="shared" ca="1" si="240"/>
        <v>-18.918269921900585</v>
      </c>
      <c r="AV359" s="99" t="e">
        <f t="shared" ca="1" si="241"/>
        <v>#N/A</v>
      </c>
      <c r="AW359" s="91" t="e">
        <f t="shared" ca="1" si="242"/>
        <v>#N/A</v>
      </c>
      <c r="AX359" s="99" t="e">
        <f t="shared" ca="1" si="243"/>
        <v>#N/A</v>
      </c>
      <c r="AY359" s="91" t="e">
        <f t="shared" ca="1" si="244"/>
        <v>#N/A</v>
      </c>
      <c r="BD359" s="174">
        <v>315</v>
      </c>
      <c r="BE359" s="30">
        <f t="shared" ca="1" si="224"/>
        <v>1.021883348295398</v>
      </c>
      <c r="BF359" s="30">
        <f t="shared" ca="1" si="229"/>
        <v>5.3530589559686481</v>
      </c>
      <c r="BG359" s="30">
        <f t="shared" ca="1" si="236"/>
        <v>4.6061204969962786</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14.615329357377197</v>
      </c>
      <c r="AU360" s="91">
        <f t="shared" ca="1" si="240"/>
        <v>-18.918269921900581</v>
      </c>
      <c r="AV360" s="99" t="e">
        <f t="shared" ca="1" si="241"/>
        <v>#N/A</v>
      </c>
      <c r="AW360" s="91" t="e">
        <f t="shared" ca="1" si="242"/>
        <v>#N/A</v>
      </c>
      <c r="AX360" s="99" t="e">
        <f t="shared" ca="1" si="243"/>
        <v>#N/A</v>
      </c>
      <c r="AY360" s="91" t="e">
        <f t="shared" ca="1" si="244"/>
        <v>#N/A</v>
      </c>
      <c r="BD360" s="174">
        <v>316</v>
      </c>
      <c r="BE360" s="30">
        <f t="shared" ca="1" si="224"/>
        <v>1.0045053044765682</v>
      </c>
      <c r="BF360" s="30">
        <f t="shared" ca="1" si="229"/>
        <v>5.3835868921562628</v>
      </c>
      <c r="BG360" s="30">
        <f t="shared" ca="1" si="236"/>
        <v>4.6323887211577146</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14.869531580117505</v>
      </c>
      <c r="AU361" s="91">
        <f t="shared" ca="1" si="240"/>
        <v>-18.918269921900581</v>
      </c>
      <c r="AV361" s="99" t="e">
        <f t="shared" ca="1" si="241"/>
        <v>#N/A</v>
      </c>
      <c r="AW361" s="91" t="e">
        <f t="shared" ca="1" si="242"/>
        <v>#N/A</v>
      </c>
      <c r="AX361" s="99" t="e">
        <f t="shared" ca="1" si="243"/>
        <v>#N/A</v>
      </c>
      <c r="AY361" s="91" t="e">
        <f t="shared" ca="1" si="244"/>
        <v>#N/A</v>
      </c>
      <c r="BD361" s="174">
        <v>317</v>
      </c>
      <c r="BE361" s="30">
        <f t="shared" ca="1" si="224"/>
        <v>0.98800435898737193</v>
      </c>
      <c r="BF361" s="30">
        <f t="shared" ca="1" si="229"/>
        <v>5.4135680118697032</v>
      </c>
      <c r="BG361" s="30">
        <f t="shared" ca="1" si="236"/>
        <v>4.6581864288181167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15.121075184146518</v>
      </c>
      <c r="AU362" s="91">
        <f t="shared" ca="1" si="240"/>
        <v>-18.918269921900585</v>
      </c>
      <c r="AV362" s="99" t="e">
        <f t="shared" ca="1" si="241"/>
        <v>#N/A</v>
      </c>
      <c r="AW362" s="91" t="e">
        <f t="shared" ca="1" si="242"/>
        <v>#N/A</v>
      </c>
      <c r="AX362" s="99" t="e">
        <f t="shared" ca="1" si="243"/>
        <v>#N/A</v>
      </c>
      <c r="AY362" s="91" t="e">
        <f t="shared" ca="1" si="244"/>
        <v>#N/A</v>
      </c>
      <c r="BD362" s="174">
        <v>318</v>
      </c>
      <c r="BE362" s="30">
        <f t="shared" ca="1" si="224"/>
        <v>0.9723281659091233</v>
      </c>
      <c r="BF362" s="30">
        <f t="shared" ca="1" si="229"/>
        <v>5.4429931825694666</v>
      </c>
      <c r="BG362" s="30">
        <f t="shared" ca="1" si="236"/>
        <v>4.6835057617458205</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15.370090701167371</v>
      </c>
      <c r="AU363" s="91">
        <f t="shared" ca="1" si="240"/>
        <v>-18.918269921900581</v>
      </c>
      <c r="AV363" s="99" t="e">
        <f t="shared" ca="1" si="241"/>
        <v>#N/A</v>
      </c>
      <c r="AW363" s="91" t="e">
        <f t="shared" ca="1" si="242"/>
        <v>#N/A</v>
      </c>
      <c r="AX363" s="99" t="e">
        <f t="shared" ca="1" si="243"/>
        <v>#N/A</v>
      </c>
      <c r="AY363" s="91" t="e">
        <f t="shared" ca="1" si="244"/>
        <v>#N/A</v>
      </c>
      <c r="BD363" s="174">
        <v>319</v>
      </c>
      <c r="BE363" s="30">
        <f t="shared" ca="1" si="224"/>
        <v>0.95742874358107666</v>
      </c>
      <c r="BF363" s="30">
        <f t="shared" ca="1" si="229"/>
        <v>5.4718534410635113</v>
      </c>
      <c r="BG363" s="30">
        <f t="shared" ca="1" si="236"/>
        <v>4.7083390074267424</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15.616699066211517</v>
      </c>
      <c r="AU364" s="91">
        <f t="shared" ca="1" si="240"/>
        <v>-18.918269921900585</v>
      </c>
      <c r="AV364" s="99" t="e">
        <f t="shared" ca="1" si="241"/>
        <v>#N/A</v>
      </c>
      <c r="AW364" s="91" t="e">
        <f t="shared" ca="1" si="242"/>
        <v>#N/A</v>
      </c>
      <c r="AX364" s="99" t="e">
        <f t="shared" ca="1" si="243"/>
        <v>#N/A</v>
      </c>
      <c r="AY364" s="91" t="e">
        <f t="shared" ca="1" si="244"/>
        <v>#N/A</v>
      </c>
      <c r="BD364" s="174">
        <v>320</v>
      </c>
      <c r="BE364" s="30">
        <f t="shared" ref="BE364:BE404" ca="1" si="248">1.56*$C$9^2/ABS(COS(RADIANS(BD364)))/$C$4</f>
        <v>0.94326204132396929</v>
      </c>
      <c r="BF364" s="30">
        <f t="shared" ca="1" si="229"/>
        <v>5.5001399962375261</v>
      </c>
      <c r="BG364" s="30">
        <f t="shared" ca="1" si="236"/>
        <v>4.732678601413685</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15.861012559484074</v>
      </c>
      <c r="AU365" s="91">
        <f t="shared" ca="1" si="240"/>
        <v>-18.918269921900588</v>
      </c>
      <c r="AV365" s="99" t="e">
        <f t="shared" ca="1" si="241"/>
        <v>#N/A</v>
      </c>
      <c r="AW365" s="91" t="e">
        <f t="shared" ca="1" si="242"/>
        <v>#N/A</v>
      </c>
      <c r="AX365" s="99" t="e">
        <f t="shared" ca="1" si="243"/>
        <v>#N/A</v>
      </c>
      <c r="AY365" s="91" t="e">
        <f t="shared" ca="1" si="244"/>
        <v>#N/A</v>
      </c>
      <c r="BD365" s="174">
        <v>321</v>
      </c>
      <c r="BE365" s="30">
        <f t="shared" ca="1" si="248"/>
        <v>0.92978755729054696</v>
      </c>
      <c r="BF365" s="30">
        <f t="shared" ref="BF365:BF404" ca="1" si="253">$D$17/(3*$C$9^2/(3*$C$9+$C$14*COS(RADIANS(BD365))))</f>
        <v>5.5278442317327841</v>
      </c>
      <c r="BG365" s="30">
        <f t="shared" ca="1" si="236"/>
        <v>4.7565171296305353</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16.172004389472416</v>
      </c>
      <c r="AU366" s="139">
        <f t="shared" ca="1" si="240"/>
        <v>-18.999178246094878</v>
      </c>
      <c r="AV366" s="154" t="e">
        <f t="shared" ca="1" si="241"/>
        <v>#N/A</v>
      </c>
      <c r="AW366" s="139" t="e">
        <f t="shared" ca="1" si="242"/>
        <v>#N/A</v>
      </c>
      <c r="AX366" s="99" t="e">
        <f t="shared" ca="1" si="243"/>
        <v>#N/A</v>
      </c>
      <c r="AY366" s="91" t="e">
        <f t="shared" ca="1" si="244"/>
        <v>#N/A</v>
      </c>
      <c r="BD366" s="174">
        <v>322</v>
      </c>
      <c r="BE366" s="30">
        <f t="shared" ca="1" si="248"/>
        <v>0.91696800056857308</v>
      </c>
      <c r="BF366" s="30">
        <f t="shared" ca="1" si="253"/>
        <v>5.5549577085707798</v>
      </c>
      <c r="BG366" s="30">
        <f t="shared" ca="1" si="236"/>
        <v>4.7798473306306715</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0.90476899169998248</v>
      </c>
      <c r="BF367" s="30">
        <f t="shared" ca="1" si="253"/>
        <v>5.5814721677238115</v>
      </c>
      <c r="BG367" s="30">
        <f t="shared" ca="1" si="236"/>
        <v>4.8026620978088612</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2.3405062298809387</v>
      </c>
      <c r="AU368" s="163">
        <f ca="1">VLOOKUP(AT368,AT207:AU366,2)</f>
        <v>-18.918269921900588</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0.89315879664500941</v>
      </c>
      <c r="BF368" s="30">
        <f t="shared" ca="1" si="253"/>
        <v>5.6073795326307705</v>
      </c>
      <c r="BG368" s="30">
        <f t="shared" ca="1" si="236"/>
        <v>4.8249544815660119</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-18.918269921900588</v>
      </c>
      <c r="AV369" s="165">
        <f ca="1">IF(AV368&gt;3,#N/A,-AV368)</f>
        <v>0</v>
      </c>
      <c r="AW369" s="164" t="e">
        <f ca="1">AW368</f>
        <v>#N/A</v>
      </c>
      <c r="AX369" s="165">
        <f ca="1">IF(AX368&gt;2,#N/A,-AX368)</f>
        <v>0</v>
      </c>
      <c r="AY369" s="164" t="e">
        <f ca="1">AY368</f>
        <v>#N/A</v>
      </c>
      <c r="BD369" s="174">
        <v>325</v>
      </c>
      <c r="BE369" s="30">
        <f t="shared" ca="1" si="248"/>
        <v>0.882108089943762</v>
      </c>
      <c r="BF369" s="30">
        <f t="shared" ca="1" si="253"/>
        <v>5.6326719116573365</v>
      </c>
      <c r="BG369" s="30">
        <f t="shared" ca="1" si="236"/>
        <v>4.8467176914260808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0.87158974343507978</v>
      </c>
      <c r="BF370" s="30">
        <f t="shared" ca="1" si="253"/>
        <v>5.657341600499846</v>
      </c>
      <c r="BG370" s="30">
        <f t="shared" ca="1" si="236"/>
        <v>4.8679450981045189</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0.8615786374040395</v>
      </c>
      <c r="BF371" s="30">
        <f t="shared" ca="1" si="253"/>
        <v>5.6813810845320942</v>
      </c>
      <c r="BG371" s="30">
        <f t="shared" ca="1" si="236"/>
        <v>4.8886302355276161</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0.85205149146164394</v>
      </c>
      <c r="BF372" s="30">
        <f t="shared" ca="1" si="253"/>
        <v>5.7047830410943714</v>
      </c>
      <c r="BG372" s="30">
        <f t="shared" ref="BG372:BG403" ca="1" si="262">$E$17/(3*$C$9^2/(3*$C$9+$C$14*COS(RADIANS(BD372))))</f>
        <v>4.9087668028021341</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0.84298671282656157</v>
      </c>
      <c r="BF373" s="30">
        <f t="shared" ca="1" si="253"/>
        <v>5.7275403417240085</v>
      </c>
      <c r="BG373" s="30">
        <f t="shared" ca="1" si="262"/>
        <v>4.9283486661346121</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0.83436425999016905</v>
      </c>
      <c r="BF374" s="30">
        <f t="shared" ca="1" si="253"/>
        <v>5.749646054326778</v>
      </c>
      <c r="BG374" s="30">
        <f t="shared" ca="1" si="262"/>
        <v>4.9473698606997862</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0.82616552001168919</v>
      </c>
      <c r="BF375" s="30">
        <f t="shared" ca="1" si="253"/>
        <v>5.7710934452884795</v>
      </c>
      <c r="BG375" s="30">
        <f t="shared" ca="1" si="262"/>
        <v>4.9658245924575288</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0.81837319791724128</v>
      </c>
      <c r="BF376" s="30">
        <f t="shared" ca="1" si="253"/>
        <v>5.7918759815260588</v>
      </c>
      <c r="BG376" s="30">
        <f t="shared" ca="1" si="262"/>
        <v>4.9837072399177718</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0.81097121687128015</v>
      </c>
      <c r="BF377" s="30">
        <f t="shared" ca="1" si="253"/>
        <v>5.8119873324776545</v>
      </c>
      <c r="BG377" s="30">
        <f t="shared" ca="1" si="262"/>
        <v>5.0010123558528656</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0.80394462795626564</v>
      </c>
      <c r="BF378" s="30">
        <f t="shared" ca="1" si="253"/>
        <v>5.8314213720309436</v>
      </c>
      <c r="BG378" s="30">
        <f t="shared" ca="1" si="262"/>
        <v>5.0177346689568587</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0.7972795285406391</v>
      </c>
      <c r="BF379" s="30">
        <f t="shared" ca="1" si="253"/>
        <v>5.8501721803892162</v>
      </c>
      <c r="BG379" s="30">
        <f t="shared" ca="1" si="262"/>
        <v>5.0338690854511858</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0.79096298833985312</v>
      </c>
      <c r="BF380" s="30">
        <f t="shared" ca="1" si="253"/>
        <v>5.868234045874603</v>
      </c>
      <c r="BG380" s="30">
        <f t="shared" ca="1" si="262"/>
        <v>5.0494106906362859</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0.78498298238318187</v>
      </c>
      <c r="BF381" s="30">
        <f t="shared" ca="1" si="253"/>
        <v>5.8856014666679073</v>
      </c>
      <c r="BG381" s="30">
        <f t="shared" ca="1" si="262"/>
        <v>5.0643547503886648</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0.77932833019283454</v>
      </c>
      <c r="BF382" s="30">
        <f t="shared" ca="1" si="253"/>
        <v>5.9022691524845143</v>
      </c>
      <c r="BG382" s="30">
        <f t="shared" ca="1" si="262"/>
        <v>5.0786967126029543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0.77398864056353078</v>
      </c>
      <c r="BF383" s="30">
        <f t="shared" ca="1" si="253"/>
        <v>5.9182320261858612</v>
      </c>
      <c r="BG383" s="30">
        <f t="shared" ca="1" si="262"/>
        <v>5.092432208578531</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0.76895426140194945</v>
      </c>
      <c r="BF384" s="30">
        <f t="shared" ca="1" si="253"/>
        <v>5.933485225325982</v>
      </c>
      <c r="BG384" s="30">
        <f t="shared" ca="1" si="262"/>
        <v>5.1055570543502631</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0.76421623414778783</v>
      </c>
      <c r="BF385" s="30">
        <f t="shared" ca="1" si="253"/>
        <v>5.9480241036326582</v>
      </c>
      <c r="BG385" s="30">
        <f t="shared" ca="1" si="262"/>
        <v>5.1180672519629846</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0.75976625235281248</v>
      </c>
      <c r="BF386" s="30">
        <f t="shared" ca="1" si="253"/>
        <v>5.9618442324227141</v>
      </c>
      <c r="BG386" s="30">
        <f t="shared" ca="1" si="262"/>
        <v>5.1299589906893122</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0.75559662404232641</v>
      </c>
      <c r="BF387" s="30">
        <f t="shared" ca="1" si="253"/>
        <v>5.9749414019510443</v>
      </c>
      <c r="BG387" s="30">
        <f t="shared" ca="1" si="262"/>
        <v>5.1412286481904328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0.75170023752580273</v>
      </c>
      <c r="BF388" s="30">
        <f t="shared" ca="1" si="253"/>
        <v>5.9873116226929346</v>
      </c>
      <c r="BG388" s="30">
        <f t="shared" ca="1" si="262"/>
        <v>5.1518727916195024</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0.74807053036083426</v>
      </c>
      <c r="BF389" s="30">
        <f t="shared" ca="1" si="253"/>
        <v>5.9989511265593141</v>
      </c>
      <c r="BG389" s="30">
        <f t="shared" ca="1" si="262"/>
        <v>5.1618881786673168</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0.74470146120766834</v>
      </c>
      <c r="BF390" s="30">
        <f t="shared" ca="1" si="253"/>
        <v>6.0098563680445496</v>
      </c>
      <c r="BG390" s="30">
        <f t="shared" ca="1" si="262"/>
        <v>5.1712717585499606</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0.74158748434103139</v>
      </c>
      <c r="BF391" s="30">
        <f t="shared" ca="1" si="253"/>
        <v>6.0200240253064443</v>
      </c>
      <c r="BG391" s="30">
        <f t="shared" ca="1" si="262"/>
        <v>5.1800206729381033</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0.73872352661215024</v>
      </c>
      <c r="BF392" s="30">
        <f t="shared" ca="1" si="253"/>
        <v>6.0294510011781002</v>
      </c>
      <c r="BG392" s="30">
        <f t="shared" ca="1" si="262"/>
        <v>5.188132256827668</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0.73610496667731606</v>
      </c>
      <c r="BF393" s="30">
        <f t="shared" ca="1" si="253"/>
        <v>6.0381344241113446</v>
      </c>
      <c r="BG393" s="30">
        <f t="shared" ca="1" si="262"/>
        <v>5.1956040393516227</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0.73372761633034478</v>
      </c>
      <c r="BF394" s="30">
        <f t="shared" ca="1" si="253"/>
        <v>6.0460716490514352</v>
      </c>
      <c r="BG394" s="30">
        <f t="shared" ca="1" si="262"/>
        <v>5.2024337445326303</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0.7315877037952021</v>
      </c>
      <c r="BF395" s="30">
        <f t="shared" ca="1" si="253"/>
        <v>6.0532602582427639</v>
      </c>
      <c r="BG395" s="30">
        <f t="shared" ca="1" si="262"/>
        <v>5.2086192919763317</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0.72968185885216275</v>
      </c>
      <c r="BF396" s="30">
        <f t="shared" ca="1" si="253"/>
        <v>6.0596980619653351</v>
      </c>
      <c r="BG396" s="30">
        <f t="shared" ca="1" si="262"/>
        <v>5.2141587975050561</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0.72800709968639365</v>
      </c>
      <c r="BF397" s="30">
        <f t="shared" ca="1" si="253"/>
        <v>6.0653830992017683</v>
      </c>
      <c r="BG397" s="30">
        <f t="shared" ca="1" si="262"/>
        <v>5.2190505737317539</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0.72656082136202482</v>
      </c>
      <c r="BF398" s="30">
        <f t="shared" ca="1" si="253"/>
        <v>6.0703136382346514</v>
      </c>
      <c r="BG398" s="30">
        <f t="shared" ca="1" si="262"/>
        <v>5.2232931305740031</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0.72534078583777351</v>
      </c>
      <c r="BF399" s="30">
        <f t="shared" ca="1" si="253"/>
        <v>6.0744881771740316</v>
      </c>
      <c r="BG399" s="30">
        <f t="shared" ca="1" si="262"/>
        <v>5.2268851757078876</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0.72434511345220176</v>
      </c>
      <c r="BF400" s="30">
        <f t="shared" ca="1" si="253"/>
        <v>6.0779054444149052</v>
      </c>
      <c r="BG400" s="30">
        <f t="shared" ca="1" si="262"/>
        <v>5.2298256149616629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0.72357227581785266</v>
      </c>
      <c r="BF401" s="30">
        <f t="shared" ca="1" si="253"/>
        <v>6.0805643990245715</v>
      </c>
      <c r="BG401" s="30">
        <f t="shared" ca="1" si="262"/>
        <v>5.2321135526490501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0.72302109007398729</v>
      </c>
      <c r="BF402" s="30">
        <f t="shared" ca="1" si="253"/>
        <v>6.0824642310596948</v>
      </c>
      <c r="BG402" s="30">
        <f t="shared" ca="1" si="262"/>
        <v>5.2337482918420628</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0.7226907144575333</v>
      </c>
      <c r="BF403" s="30">
        <f t="shared" ca="1" si="253"/>
        <v>6.0836043618130349</v>
      </c>
      <c r="BG403" s="30">
        <f t="shared" ca="1" si="262"/>
        <v>5.2347293345833092</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0.72258064516129028</v>
      </c>
      <c r="BF404" s="173">
        <f t="shared" ca="1" si="253"/>
        <v>6.0839844439897197</v>
      </c>
      <c r="BG404" s="173">
        <f t="shared" ref="BG404" ca="1" si="269">$E$17/(3*$C$9^2/(3*$C$9+$C$14*COS(RADIANS(BD404))))</f>
        <v>5.2350563820376657</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-0.93575735786244252</v>
      </c>
      <c r="AU430" s="91">
        <f t="shared" ca="1" si="266"/>
        <v>-9.1711345933699118</v>
      </c>
      <c r="AV430" s="99" t="e">
        <f t="shared" ca="1" si="267"/>
        <v>#N/A</v>
      </c>
      <c r="AW430" s="91" t="e">
        <f t="shared" ca="1" si="268"/>
        <v>#N/A</v>
      </c>
      <c r="AX430" s="99" t="e">
        <f t="shared" ca="1" si="260"/>
        <v>#N/A</v>
      </c>
      <c r="AY430" s="91" t="e">
        <f t="shared" ca="1" si="261"/>
        <v>#N/A</v>
      </c>
    </row>
    <row r="431" spans="46:51">
      <c r="AT431" s="99">
        <f t="shared" ca="1" si="265"/>
        <v>-1.9444575773962514</v>
      </c>
      <c r="AU431" s="91">
        <f t="shared" ca="1" si="266"/>
        <v>-9.1711345933699118</v>
      </c>
      <c r="AV431" s="99" t="e">
        <f t="shared" ca="1" si="267"/>
        <v>#N/A</v>
      </c>
      <c r="AW431" s="91" t="e">
        <f t="shared" ca="1" si="268"/>
        <v>#N/A</v>
      </c>
      <c r="AX431" s="99" t="e">
        <f t="shared" ca="1" si="260"/>
        <v>#N/A</v>
      </c>
      <c r="AY431" s="91" t="e">
        <f t="shared" ca="1" si="261"/>
        <v>#N/A</v>
      </c>
    </row>
    <row r="432" spans="46:51">
      <c r="AT432" s="99">
        <f t="shared" ca="1" si="265"/>
        <v>-2.5951910975482559</v>
      </c>
      <c r="AU432" s="91">
        <f t="shared" ca="1" si="266"/>
        <v>-9.17113459336991</v>
      </c>
      <c r="AV432" s="99" t="e">
        <f t="shared" ca="1" si="267"/>
        <v>#N/A</v>
      </c>
      <c r="AW432" s="91" t="e">
        <f t="shared" ca="1" si="268"/>
        <v>#N/A</v>
      </c>
      <c r="AX432" s="99" t="e">
        <f t="shared" ca="1" si="260"/>
        <v>#N/A</v>
      </c>
      <c r="AY432" s="91" t="e">
        <f t="shared" ca="1" si="261"/>
        <v>#N/A</v>
      </c>
    </row>
    <row r="433" spans="46:51">
      <c r="AT433" s="99">
        <f t="shared" ca="1" si="265"/>
        <v>-3.1205683008538205</v>
      </c>
      <c r="AU433" s="91">
        <f t="shared" ca="1" si="266"/>
        <v>-9.1711345933699118</v>
      </c>
      <c r="AV433" s="99" t="e">
        <f t="shared" ca="1" si="267"/>
        <v>#N/A</v>
      </c>
      <c r="AW433" s="91" t="e">
        <f t="shared" ca="1" si="268"/>
        <v>#N/A</v>
      </c>
      <c r="AX433" s="99" t="e">
        <f t="shared" ca="1" si="260"/>
        <v>#N/A</v>
      </c>
      <c r="AY433" s="91" t="e">
        <f t="shared" ca="1" si="261"/>
        <v>#N/A</v>
      </c>
    </row>
    <row r="434" spans="46:51">
      <c r="AT434" s="99">
        <f t="shared" ca="1" si="265"/>
        <v>-3.5762696113120067</v>
      </c>
      <c r="AU434" s="91">
        <f t="shared" ca="1" si="266"/>
        <v>-9.17113459336991</v>
      </c>
      <c r="AV434" s="99" t="e">
        <f t="shared" ca="1" si="267"/>
        <v>#N/A</v>
      </c>
      <c r="AW434" s="91" t="e">
        <f t="shared" ca="1" si="268"/>
        <v>#N/A</v>
      </c>
      <c r="AX434" s="99" t="e">
        <f t="shared" ca="1" si="260"/>
        <v>#N/A</v>
      </c>
      <c r="AY434" s="91" t="e">
        <f t="shared" ca="1" si="261"/>
        <v>#N/A</v>
      </c>
    </row>
    <row r="435" spans="46:51">
      <c r="AT435" s="99">
        <f t="shared" ref="AT435:AT466" ca="1" si="274">-AT107</f>
        <v>-3.9862626945917268</v>
      </c>
      <c r="AU435" s="91">
        <f t="shared" ref="AU435:AU466" ca="1" si="275">AU107</f>
        <v>-9.1711345933699118</v>
      </c>
      <c r="AV435" s="99" t="e">
        <f t="shared" ref="AV435:AV466" ca="1" si="276">-AV107</f>
        <v>#N/A</v>
      </c>
      <c r="AW435" s="91" t="e">
        <f t="shared" ref="AW435:AW466" ca="1" si="277">AW107</f>
        <v>#N/A</v>
      </c>
      <c r="AX435" s="99" t="e">
        <f t="shared" ca="1" si="260"/>
        <v>#N/A</v>
      </c>
      <c r="AY435" s="91" t="e">
        <f t="shared" ca="1" si="261"/>
        <v>#N/A</v>
      </c>
    </row>
    <row r="436" spans="46:51">
      <c r="AT436" s="99">
        <f t="shared" ca="1" si="274"/>
        <v>-4.3634509660122998</v>
      </c>
      <c r="AU436" s="91">
        <f t="shared" ca="1" si="275"/>
        <v>-9.1711345933699135</v>
      </c>
      <c r="AV436" s="99" t="e">
        <f t="shared" ca="1" si="276"/>
        <v>#N/A</v>
      </c>
      <c r="AW436" s="91" t="e">
        <f t="shared" ca="1" si="277"/>
        <v>#N/A</v>
      </c>
      <c r="AX436" s="99" t="e">
        <f t="shared" ref="AX436:AX499" ca="1" si="278">-AX108</f>
        <v>#N/A</v>
      </c>
      <c r="AY436" s="91" t="e">
        <f t="shared" ref="AY436:AY499" ca="1" si="279">AY108</f>
        <v>#N/A</v>
      </c>
    </row>
    <row r="437" spans="46:51">
      <c r="AT437" s="99">
        <f t="shared" ca="1" si="274"/>
        <v>-4.7157127266505245</v>
      </c>
      <c r="AU437" s="91">
        <f t="shared" ca="1" si="275"/>
        <v>-9.17113459336991</v>
      </c>
      <c r="AV437" s="99" t="e">
        <f t="shared" ca="1" si="276"/>
        <v>#N/A</v>
      </c>
      <c r="AW437" s="91" t="e">
        <f t="shared" ca="1" si="277"/>
        <v>#N/A</v>
      </c>
      <c r="AX437" s="99" t="e">
        <f t="shared" ca="1" si="278"/>
        <v>#N/A</v>
      </c>
      <c r="AY437" s="91" t="e">
        <f t="shared" ca="1" si="279"/>
        <v>#N/A</v>
      </c>
    </row>
    <row r="438" spans="46:51">
      <c r="AT438" s="99">
        <f t="shared" ca="1" si="274"/>
        <v>-5.0482686965724888</v>
      </c>
      <c r="AU438" s="91">
        <f t="shared" ca="1" si="275"/>
        <v>-9.1711345933699118</v>
      </c>
      <c r="AV438" s="99" t="e">
        <f t="shared" ca="1" si="276"/>
        <v>#N/A</v>
      </c>
      <c r="AW438" s="91" t="e">
        <f t="shared" ca="1" si="277"/>
        <v>#N/A</v>
      </c>
      <c r="AX438" s="99" t="e">
        <f t="shared" ca="1" si="278"/>
        <v>#N/A</v>
      </c>
      <c r="AY438" s="91" t="e">
        <f t="shared" ca="1" si="279"/>
        <v>#N/A</v>
      </c>
    </row>
    <row r="439" spans="46:51">
      <c r="AT439" s="99">
        <f t="shared" ca="1" si="274"/>
        <v>-5.3647847366221244</v>
      </c>
      <c r="AU439" s="91">
        <f t="shared" ca="1" si="275"/>
        <v>-9.17113459336991</v>
      </c>
      <c r="AV439" s="99" t="e">
        <f t="shared" ca="1" si="276"/>
        <v>#N/A</v>
      </c>
      <c r="AW439" s="91" t="e">
        <f t="shared" ca="1" si="277"/>
        <v>#N/A</v>
      </c>
      <c r="AX439" s="99" t="e">
        <f t="shared" ca="1" si="278"/>
        <v>#N/A</v>
      </c>
      <c r="AY439" s="91" t="e">
        <f t="shared" ca="1" si="279"/>
        <v>#N/A</v>
      </c>
    </row>
    <row r="440" spans="46:51">
      <c r="AT440" s="99">
        <f t="shared" ca="1" si="274"/>
        <v>-5.6679486441563416</v>
      </c>
      <c r="AU440" s="91">
        <f t="shared" ca="1" si="275"/>
        <v>-9.1711345933699118</v>
      </c>
      <c r="AV440" s="99" t="e">
        <f t="shared" ca="1" si="276"/>
        <v>#N/A</v>
      </c>
      <c r="AW440" s="91" t="e">
        <f t="shared" ca="1" si="277"/>
        <v>#N/A</v>
      </c>
      <c r="AX440" s="99" t="e">
        <f t="shared" ca="1" si="278"/>
        <v>#N/A</v>
      </c>
      <c r="AY440" s="91" t="e">
        <f t="shared" ca="1" si="279"/>
        <v>#N/A</v>
      </c>
    </row>
    <row r="441" spans="46:51">
      <c r="AT441" s="99">
        <f t="shared" ca="1" si="274"/>
        <v>-5.9597983623855688</v>
      </c>
      <c r="AU441" s="91">
        <f t="shared" ca="1" si="275"/>
        <v>-9.1711345933699118</v>
      </c>
      <c r="AV441" s="99" t="e">
        <f t="shared" ca="1" si="276"/>
        <v>#N/A</v>
      </c>
      <c r="AW441" s="91" t="e">
        <f t="shared" ca="1" si="277"/>
        <v>#N/A</v>
      </c>
      <c r="AX441" s="99" t="e">
        <f t="shared" ca="1" si="278"/>
        <v>#N/A</v>
      </c>
      <c r="AY441" s="91" t="e">
        <f t="shared" ca="1" si="279"/>
        <v>#N/A</v>
      </c>
    </row>
    <row r="442" spans="46:51">
      <c r="AT442" s="99">
        <f t="shared" ca="1" si="274"/>
        <v>-6.2419211251660096</v>
      </c>
      <c r="AU442" s="91">
        <f t="shared" ca="1" si="275"/>
        <v>-9.1711345933699118</v>
      </c>
      <c r="AV442" s="99" t="e">
        <f t="shared" ca="1" si="276"/>
        <v>#N/A</v>
      </c>
      <c r="AW442" s="91" t="e">
        <f t="shared" ca="1" si="277"/>
        <v>#N/A</v>
      </c>
      <c r="AX442" s="99" t="e">
        <f t="shared" ca="1" si="278"/>
        <v>#N/A</v>
      </c>
      <c r="AY442" s="91" t="e">
        <f t="shared" ca="1" si="279"/>
        <v>#N/A</v>
      </c>
    </row>
    <row r="443" spans="46:51">
      <c r="AT443" s="99">
        <f t="shared" ca="1" si="274"/>
        <v>-6.5155805781444931</v>
      </c>
      <c r="AU443" s="91">
        <f t="shared" ca="1" si="275"/>
        <v>-9.17113459336991</v>
      </c>
      <c r="AV443" s="99" t="e">
        <f t="shared" ca="1" si="276"/>
        <v>#N/A</v>
      </c>
      <c r="AW443" s="91" t="e">
        <f t="shared" ca="1" si="277"/>
        <v>#N/A</v>
      </c>
      <c r="AX443" s="99" t="e">
        <f t="shared" ca="1" si="278"/>
        <v>#N/A</v>
      </c>
      <c r="AY443" s="91" t="e">
        <f t="shared" ca="1" si="279"/>
        <v>#N/A</v>
      </c>
    </row>
    <row r="444" spans="46:51">
      <c r="AT444" s="99">
        <f t="shared" ca="1" si="274"/>
        <v>-6.7818013339225516</v>
      </c>
      <c r="AU444" s="91">
        <f t="shared" ca="1" si="275"/>
        <v>-9.1711345933699118</v>
      </c>
      <c r="AV444" s="99" t="e">
        <f t="shared" ca="1" si="276"/>
        <v>#N/A</v>
      </c>
      <c r="AW444" s="91" t="e">
        <f t="shared" ca="1" si="277"/>
        <v>#N/A</v>
      </c>
      <c r="AX444" s="99" t="e">
        <f t="shared" ca="1" si="278"/>
        <v>#N/A</v>
      </c>
      <c r="AY444" s="91" t="e">
        <f t="shared" ca="1" si="279"/>
        <v>#N/A</v>
      </c>
    </row>
    <row r="445" spans="46:51">
      <c r="AT445" s="99">
        <f t="shared" ca="1" si="274"/>
        <v>-7.0414271650208597</v>
      </c>
      <c r="AU445" s="91">
        <f t="shared" ca="1" si="275"/>
        <v>-9.1711345933699118</v>
      </c>
      <c r="AV445" s="99" t="e">
        <f t="shared" ca="1" si="276"/>
        <v>#N/A</v>
      </c>
      <c r="AW445" s="91" t="e">
        <f t="shared" ca="1" si="277"/>
        <v>#N/A</v>
      </c>
      <c r="AX445" s="99" t="e">
        <f t="shared" ca="1" si="278"/>
        <v>#N/A</v>
      </c>
      <c r="AY445" s="91" t="e">
        <f t="shared" ca="1" si="279"/>
        <v>#N/A</v>
      </c>
    </row>
    <row r="446" spans="46:51">
      <c r="AT446" s="99">
        <f t="shared" ca="1" si="274"/>
        <v>-7.2951622211431175</v>
      </c>
      <c r="AU446" s="91">
        <f t="shared" ca="1" si="275"/>
        <v>-9.1711345933699082</v>
      </c>
      <c r="AV446" s="99" t="e">
        <f t="shared" ca="1" si="276"/>
        <v>#N/A</v>
      </c>
      <c r="AW446" s="91" t="e">
        <f t="shared" ca="1" si="277"/>
        <v>#N/A</v>
      </c>
      <c r="AX446" s="99" t="e">
        <f t="shared" ca="1" si="278"/>
        <v>#N/A</v>
      </c>
      <c r="AY446" s="91" t="e">
        <f t="shared" ca="1" si="279"/>
        <v>#N/A</v>
      </c>
    </row>
    <row r="447" spans="46:51">
      <c r="AT447" s="99">
        <f t="shared" ca="1" si="274"/>
        <v>-7.5436009485055386</v>
      </c>
      <c r="AU447" s="91">
        <f t="shared" ca="1" si="275"/>
        <v>-9.1711345933699135</v>
      </c>
      <c r="AV447" s="99" t="e">
        <f t="shared" ca="1" si="276"/>
        <v>#N/A</v>
      </c>
      <c r="AW447" s="91" t="e">
        <f t="shared" ca="1" si="277"/>
        <v>#N/A</v>
      </c>
      <c r="AX447" s="99" t="e">
        <f t="shared" ca="1" si="278"/>
        <v>#N/A</v>
      </c>
      <c r="AY447" s="91" t="e">
        <f t="shared" ca="1" si="279"/>
        <v>#N/A</v>
      </c>
    </row>
    <row r="448" spans="46:51">
      <c r="AT448" s="99">
        <f t="shared" ca="1" si="274"/>
        <v>-7.7872502741849585</v>
      </c>
      <c r="AU448" s="91">
        <f t="shared" ca="1" si="275"/>
        <v>-9.17113459336991</v>
      </c>
      <c r="AV448" s="99" t="e">
        <f t="shared" ca="1" si="276"/>
        <v>#N/A</v>
      </c>
      <c r="AW448" s="91" t="e">
        <f t="shared" ca="1" si="277"/>
        <v>#N/A</v>
      </c>
      <c r="AX448" s="99" t="e">
        <f t="shared" ca="1" si="278"/>
        <v>#N/A</v>
      </c>
      <c r="AY448" s="91" t="e">
        <f t="shared" ca="1" si="279"/>
        <v>#N/A</v>
      </c>
    </row>
    <row r="449" spans="46:51">
      <c r="AT449" s="99">
        <f t="shared" ca="1" si="274"/>
        <v>-8.0265463631809748</v>
      </c>
      <c r="AU449" s="91">
        <f t="shared" ca="1" si="275"/>
        <v>-9.17113459336991</v>
      </c>
      <c r="AV449" s="99" t="e">
        <f t="shared" ca="1" si="276"/>
        <v>#N/A</v>
      </c>
      <c r="AW449" s="91" t="e">
        <f t="shared" ca="1" si="277"/>
        <v>#N/A</v>
      </c>
      <c r="AX449" s="99" t="e">
        <f t="shared" ca="1" si="278"/>
        <v>#N/A</v>
      </c>
      <c r="AY449" s="91" t="e">
        <f t="shared" ca="1" si="279"/>
        <v>#N/A</v>
      </c>
    </row>
    <row r="450" spans="46:51">
      <c r="AT450" s="99">
        <f t="shared" ca="1" si="274"/>
        <v>-8.261867484582023</v>
      </c>
      <c r="AU450" s="91">
        <f t="shared" ca="1" si="275"/>
        <v>-9.1711345933699135</v>
      </c>
      <c r="AV450" s="99" t="e">
        <f t="shared" ca="1" si="276"/>
        <v>#N/A</v>
      </c>
      <c r="AW450" s="91" t="e">
        <f t="shared" ca="1" si="277"/>
        <v>#N/A</v>
      </c>
      <c r="AX450" s="99" t="e">
        <f t="shared" ca="1" si="278"/>
        <v>#N/A</v>
      </c>
      <c r="AY450" s="91" t="e">
        <f t="shared" ca="1" si="279"/>
        <v>#N/A</v>
      </c>
    </row>
    <row r="451" spans="46:51">
      <c r="AT451" s="99">
        <f t="shared" ca="1" si="274"/>
        <v>-8.493544034753322</v>
      </c>
      <c r="AU451" s="91">
        <f t="shared" ca="1" si="275"/>
        <v>-9.17113459336991</v>
      </c>
      <c r="AV451" s="99" t="e">
        <f t="shared" ca="1" si="276"/>
        <v>#N/A</v>
      </c>
      <c r="AW451" s="91" t="e">
        <f t="shared" ca="1" si="277"/>
        <v>#N/A</v>
      </c>
      <c r="AX451" s="99" t="e">
        <f t="shared" ca="1" si="278"/>
        <v>#N/A</v>
      </c>
      <c r="AY451" s="91" t="e">
        <f t="shared" ca="1" si="279"/>
        <v>#N/A</v>
      </c>
    </row>
    <row r="452" spans="46:51">
      <c r="AT452" s="99">
        <f t="shared" ca="1" si="274"/>
        <v>-8.721866447773305</v>
      </c>
      <c r="AU452" s="91">
        <f t="shared" ca="1" si="275"/>
        <v>-9.17113459336991</v>
      </c>
      <c r="AV452" s="99" t="e">
        <f t="shared" ca="1" si="276"/>
        <v>#N/A</v>
      </c>
      <c r="AW452" s="91" t="e">
        <f t="shared" ca="1" si="277"/>
        <v>#N/A</v>
      </c>
      <c r="AX452" s="99" t="e">
        <f t="shared" ca="1" si="278"/>
        <v>#N/A</v>
      </c>
      <c r="AY452" s="91" t="e">
        <f t="shared" ca="1" si="279"/>
        <v>#N/A</v>
      </c>
    </row>
    <row r="453" spans="46:51">
      <c r="AT453" s="99">
        <f t="shared" ca="1" si="274"/>
        <v>-8.9470915117871535</v>
      </c>
      <c r="AU453" s="91">
        <f t="shared" ca="1" si="275"/>
        <v>-9.1711345933699118</v>
      </c>
      <c r="AV453" s="99" t="e">
        <f t="shared" ca="1" si="276"/>
        <v>#N/A</v>
      </c>
      <c r="AW453" s="91" t="e">
        <f t="shared" ca="1" si="277"/>
        <v>#N/A</v>
      </c>
      <c r="AX453" s="99" t="e">
        <f t="shared" ca="1" si="278"/>
        <v>#N/A</v>
      </c>
      <c r="AY453" s="91" t="e">
        <f t="shared" ca="1" si="279"/>
        <v>#N/A</v>
      </c>
    </row>
    <row r="454" spans="46:51">
      <c r="AT454" s="99">
        <f t="shared" ca="1" si="274"/>
        <v>-9.1694474660577967</v>
      </c>
      <c r="AU454" s="91">
        <f t="shared" ca="1" si="275"/>
        <v>-9.17113459336991</v>
      </c>
      <c r="AV454" s="99" t="e">
        <f t="shared" ca="1" si="276"/>
        <v>#N/A</v>
      </c>
      <c r="AW454" s="91" t="e">
        <f t="shared" ca="1" si="277"/>
        <v>#N/A</v>
      </c>
      <c r="AX454" s="99" t="e">
        <f t="shared" ca="1" si="278"/>
        <v>#N/A</v>
      </c>
      <c r="AY454" s="91" t="e">
        <f t="shared" ca="1" si="279"/>
        <v>#N/A</v>
      </c>
    </row>
    <row r="455" spans="46:51">
      <c r="AT455" s="99">
        <f t="shared" ca="1" si="274"/>
        <v>-9.3891381537547787</v>
      </c>
      <c r="AU455" s="91">
        <f t="shared" ca="1" si="275"/>
        <v>-9.1711345933699118</v>
      </c>
      <c r="AV455" s="99" t="e">
        <f t="shared" ca="1" si="276"/>
        <v>#N/A</v>
      </c>
      <c r="AW455" s="91" t="e">
        <f t="shared" ca="1" si="277"/>
        <v>#N/A</v>
      </c>
      <c r="AX455" s="99" t="e">
        <f t="shared" ca="1" si="278"/>
        <v>#N/A</v>
      </c>
      <c r="AY455" s="91" t="e">
        <f t="shared" ca="1" si="279"/>
        <v>#N/A</v>
      </c>
    </row>
    <row r="456" spans="46:51">
      <c r="AT456" s="99">
        <f t="shared" ca="1" si="274"/>
        <v>-9.6063464351851131</v>
      </c>
      <c r="AU456" s="91">
        <f t="shared" ca="1" si="275"/>
        <v>-9.1711345933699118</v>
      </c>
      <c r="AV456" s="99" t="e">
        <f t="shared" ca="1" si="276"/>
        <v>#N/A</v>
      </c>
      <c r="AW456" s="91" t="e">
        <f t="shared" ca="1" si="277"/>
        <v>#N/A</v>
      </c>
      <c r="AX456" s="99" t="e">
        <f t="shared" ca="1" si="278"/>
        <v>#N/A</v>
      </c>
      <c r="AY456" s="91" t="e">
        <f t="shared" ca="1" si="279"/>
        <v>#N/A</v>
      </c>
    </row>
    <row r="457" spans="46:51">
      <c r="AT457" s="99">
        <f t="shared" ca="1" si="274"/>
        <v>-9.8212370157884781</v>
      </c>
      <c r="AU457" s="91">
        <f t="shared" ca="1" si="275"/>
        <v>-9.1711345933699082</v>
      </c>
      <c r="AV457" s="99" t="e">
        <f t="shared" ca="1" si="276"/>
        <v>#N/A</v>
      </c>
      <c r="AW457" s="91" t="e">
        <f t="shared" ca="1" si="277"/>
        <v>#N/A</v>
      </c>
      <c r="AX457" s="99" t="e">
        <f t="shared" ca="1" si="278"/>
        <v>#N/A</v>
      </c>
      <c r="AY457" s="91" t="e">
        <f t="shared" ca="1" si="279"/>
        <v>#N/A</v>
      </c>
    </row>
    <row r="458" spans="46:51">
      <c r="AT458" s="99">
        <f t="shared" ca="1" si="274"/>
        <v>-10.033958806612361</v>
      </c>
      <c r="AU458" s="91">
        <f t="shared" ca="1" si="275"/>
        <v>-9.1711345933699082</v>
      </c>
      <c r="AV458" s="99" t="e">
        <f t="shared" ca="1" si="276"/>
        <v>#N/A</v>
      </c>
      <c r="AW458" s="91" t="e">
        <f t="shared" ca="1" si="277"/>
        <v>#N/A</v>
      </c>
      <c r="AX458" s="99" t="e">
        <f t="shared" ca="1" si="278"/>
        <v>#N/A</v>
      </c>
      <c r="AY458" s="91" t="e">
        <f t="shared" ca="1" si="279"/>
        <v>#N/A</v>
      </c>
    </row>
    <row r="459" spans="46:51">
      <c r="AT459" s="99">
        <f t="shared" ca="1" si="274"/>
        <v>-10.244646908034154</v>
      </c>
      <c r="AU459" s="91">
        <f t="shared" ca="1" si="275"/>
        <v>-9.17113459336991</v>
      </c>
      <c r="AV459" s="99" t="e">
        <f t="shared" ca="1" si="276"/>
        <v>#N/A</v>
      </c>
      <c r="AW459" s="91" t="e">
        <f t="shared" ca="1" si="277"/>
        <v>#N/A</v>
      </c>
      <c r="AX459" s="99" t="e">
        <f t="shared" ca="1" si="278"/>
        <v>#N/A</v>
      </c>
      <c r="AY459" s="91" t="e">
        <f t="shared" ca="1" si="279"/>
        <v>#N/A</v>
      </c>
    </row>
    <row r="460" spans="46:51">
      <c r="AT460" s="99">
        <f t="shared" ca="1" si="274"/>
        <v>-10.453424287418628</v>
      </c>
      <c r="AU460" s="91">
        <f t="shared" ca="1" si="275"/>
        <v>-9.1711345933699153</v>
      </c>
      <c r="AV460" s="99" t="e">
        <f t="shared" ca="1" si="276"/>
        <v>#N/A</v>
      </c>
      <c r="AW460" s="91" t="e">
        <f t="shared" ca="1" si="277"/>
        <v>#N/A</v>
      </c>
      <c r="AX460" s="99" t="e">
        <f t="shared" ca="1" si="278"/>
        <v>#N/A</v>
      </c>
      <c r="AY460" s="91" t="e">
        <f t="shared" ca="1" si="279"/>
        <v>#N/A</v>
      </c>
    </row>
    <row r="461" spans="46:51">
      <c r="AT461" s="99">
        <f t="shared" ca="1" si="274"/>
        <v>-10.660403206271971</v>
      </c>
      <c r="AU461" s="91">
        <f t="shared" ca="1" si="275"/>
        <v>-9.1711345933699118</v>
      </c>
      <c r="AV461" s="99" t="e">
        <f t="shared" ca="1" si="276"/>
        <v>#N/A</v>
      </c>
      <c r="AW461" s="91" t="e">
        <f t="shared" ca="1" si="277"/>
        <v>#N/A</v>
      </c>
      <c r="AX461" s="99" t="e">
        <f t="shared" ca="1" si="278"/>
        <v>#N/A</v>
      </c>
      <c r="AY461" s="91" t="e">
        <f t="shared" ca="1" si="279"/>
        <v>#N/A</v>
      </c>
    </row>
    <row r="462" spans="46:51">
      <c r="AT462" s="99">
        <f t="shared" ca="1" si="274"/>
        <v>-10.86568644093845</v>
      </c>
      <c r="AU462" s="91">
        <f t="shared" ca="1" si="275"/>
        <v>-9.1711345933699118</v>
      </c>
      <c r="AV462" s="99" t="e">
        <f t="shared" ca="1" si="276"/>
        <v>#N/A</v>
      </c>
      <c r="AW462" s="91" t="e">
        <f t="shared" ca="1" si="277"/>
        <v>#N/A</v>
      </c>
      <c r="AX462" s="99" t="e">
        <f t="shared" ca="1" si="278"/>
        <v>#N/A</v>
      </c>
      <c r="AY462" s="91" t="e">
        <f t="shared" ca="1" si="279"/>
        <v>#N/A</v>
      </c>
    </row>
    <row r="463" spans="46:51">
      <c r="AT463" s="99">
        <f t="shared" ca="1" si="274"/>
        <v>-11.069368332036552</v>
      </c>
      <c r="AU463" s="91">
        <f t="shared" ca="1" si="275"/>
        <v>-9.1711345933699118</v>
      </c>
      <c r="AV463" s="99" t="e">
        <f t="shared" ca="1" si="276"/>
        <v>#N/A</v>
      </c>
      <c r="AW463" s="91" t="e">
        <f t="shared" ca="1" si="277"/>
        <v>#N/A</v>
      </c>
      <c r="AX463" s="99" t="e">
        <f t="shared" ca="1" si="278"/>
        <v>#N/A</v>
      </c>
      <c r="AY463" s="91" t="e">
        <f t="shared" ca="1" si="279"/>
        <v>#N/A</v>
      </c>
    </row>
    <row r="464" spans="46:51">
      <c r="AT464" s="99">
        <f t="shared" ca="1" si="274"/>
        <v>-11.271535690969253</v>
      </c>
      <c r="AU464" s="91">
        <f t="shared" ca="1" si="275"/>
        <v>-9.17113459336991</v>
      </c>
      <c r="AV464" s="99" t="e">
        <f t="shared" ca="1" si="276"/>
        <v>#N/A</v>
      </c>
      <c r="AW464" s="91" t="e">
        <f t="shared" ca="1" si="277"/>
        <v>#N/A</v>
      </c>
      <c r="AX464" s="99" t="e">
        <f t="shared" ca="1" si="278"/>
        <v>#N/A</v>
      </c>
      <c r="AY464" s="91" t="e">
        <f t="shared" ca="1" si="279"/>
        <v>#N/A</v>
      </c>
    </row>
    <row r="465" spans="46:51">
      <c r="AT465" s="99">
        <f t="shared" ca="1" si="274"/>
        <v>-11.472268586478163</v>
      </c>
      <c r="AU465" s="91">
        <f t="shared" ca="1" si="275"/>
        <v>-9.1711345933699118</v>
      </c>
      <c r="AV465" s="99" t="e">
        <f t="shared" ca="1" si="276"/>
        <v>#N/A</v>
      </c>
      <c r="AW465" s="91" t="e">
        <f t="shared" ca="1" si="277"/>
        <v>#N/A</v>
      </c>
      <c r="AX465" s="99" t="e">
        <f t="shared" ca="1" si="278"/>
        <v>#N/A</v>
      </c>
      <c r="AY465" s="91" t="e">
        <f t="shared" ca="1" si="279"/>
        <v>#N/A</v>
      </c>
    </row>
    <row r="466" spans="46:51">
      <c r="AT466" s="99">
        <f t="shared" ca="1" si="274"/>
        <v>-11.671641029983475</v>
      </c>
      <c r="AU466" s="91">
        <f t="shared" ca="1" si="275"/>
        <v>-9.17113459336991</v>
      </c>
      <c r="AV466" s="99" t="e">
        <f t="shared" ca="1" si="276"/>
        <v>#N/A</v>
      </c>
      <c r="AW466" s="91" t="e">
        <f t="shared" ca="1" si="277"/>
        <v>#N/A</v>
      </c>
      <c r="AX466" s="99" t="e">
        <f t="shared" ca="1" si="278"/>
        <v>#N/A</v>
      </c>
      <c r="AY466" s="91" t="e">
        <f t="shared" ca="1" si="279"/>
        <v>#N/A</v>
      </c>
    </row>
    <row r="467" spans="46:51">
      <c r="AT467" s="99">
        <f t="shared" ref="AT467:AT498" ca="1" si="280">-AT139</f>
        <v>-11.869721575095758</v>
      </c>
      <c r="AU467" s="91">
        <f t="shared" ref="AU467:AU498" ca="1" si="281">AU139</f>
        <v>-9.1711345933699118</v>
      </c>
      <c r="AV467" s="99" t="e">
        <f t="shared" ref="AV467:AV498" ca="1" si="282">-AV139</f>
        <v>#N/A</v>
      </c>
      <c r="AW467" s="91" t="e">
        <f t="shared" ref="AW467:AW498" ca="1" si="283">AW139</f>
        <v>#N/A</v>
      </c>
      <c r="AX467" s="99" t="e">
        <f t="shared" ca="1" si="278"/>
        <v>#N/A</v>
      </c>
      <c r="AY467" s="91" t="e">
        <f t="shared" ca="1" si="279"/>
        <v>#N/A</v>
      </c>
    </row>
    <row r="468" spans="46:51">
      <c r="AT468" s="99">
        <f t="shared" ca="1" si="280"/>
        <v>-12.066573844003679</v>
      </c>
      <c r="AU468" s="91">
        <f t="shared" ca="1" si="281"/>
        <v>-9.1711345933699082</v>
      </c>
      <c r="AV468" s="99" t="e">
        <f t="shared" ca="1" si="282"/>
        <v>#N/A</v>
      </c>
      <c r="AW468" s="91" t="e">
        <f t="shared" ca="1" si="283"/>
        <v>#N/A</v>
      </c>
      <c r="AX468" s="99" t="e">
        <f t="shared" ca="1" si="278"/>
        <v>#N/A</v>
      </c>
      <c r="AY468" s="91" t="e">
        <f t="shared" ca="1" si="279"/>
        <v>#N/A</v>
      </c>
    </row>
    <row r="469" spans="46:51">
      <c r="AT469" s="99">
        <f t="shared" ca="1" si="280"/>
        <v>-12.262256991284017</v>
      </c>
      <c r="AU469" s="91">
        <f t="shared" ca="1" si="281"/>
        <v>-9.17113459336991</v>
      </c>
      <c r="AV469" s="99" t="e">
        <f t="shared" ca="1" si="282"/>
        <v>#N/A</v>
      </c>
      <c r="AW469" s="91" t="e">
        <f t="shared" ca="1" si="283"/>
        <v>#N/A</v>
      </c>
      <c r="AX469" s="99" t="e">
        <f t="shared" ca="1" si="278"/>
        <v>#N/A</v>
      </c>
      <c r="AY469" s="91" t="e">
        <f t="shared" ca="1" si="279"/>
        <v>#N/A</v>
      </c>
    </row>
    <row r="470" spans="46:51">
      <c r="AT470" s="99">
        <f t="shared" ca="1" si="280"/>
        <v>-12.456826113934229</v>
      </c>
      <c r="AU470" s="91">
        <f t="shared" ca="1" si="281"/>
        <v>-9.1711345933699118</v>
      </c>
      <c r="AV470" s="99" t="e">
        <f t="shared" ca="1" si="282"/>
        <v>#N/A</v>
      </c>
      <c r="AW470" s="91" t="e">
        <f t="shared" ca="1" si="283"/>
        <v>#N/A</v>
      </c>
      <c r="AX470" s="99" t="e">
        <f t="shared" ca="1" si="278"/>
        <v>#N/A</v>
      </c>
      <c r="AY470" s="91" t="e">
        <f t="shared" ca="1" si="279"/>
        <v>#N/A</v>
      </c>
    </row>
    <row r="471" spans="46:51">
      <c r="AT471" s="99">
        <f t="shared" ca="1" si="280"/>
        <v>-12.650332615006363</v>
      </c>
      <c r="AU471" s="91">
        <f t="shared" ca="1" si="281"/>
        <v>-9.1711345933699118</v>
      </c>
      <c r="AV471" s="99" t="e">
        <f t="shared" ca="1" si="282"/>
        <v>#N/A</v>
      </c>
      <c r="AW471" s="91" t="e">
        <f t="shared" ca="1" si="283"/>
        <v>#N/A</v>
      </c>
      <c r="AX471" s="99" t="e">
        <f t="shared" ca="1" si="278"/>
        <v>#N/A</v>
      </c>
      <c r="AY471" s="91" t="e">
        <f t="shared" ca="1" si="279"/>
        <v>#N/A</v>
      </c>
    </row>
    <row r="472" spans="46:51">
      <c r="AT472" s="99">
        <f t="shared" ca="1" si="280"/>
        <v>-12.842824527057655</v>
      </c>
      <c r="AU472" s="91">
        <f t="shared" ca="1" si="281"/>
        <v>-9.1711345933699153</v>
      </c>
      <c r="AV472" s="99" t="e">
        <f t="shared" ca="1" si="282"/>
        <v>#N/A</v>
      </c>
      <c r="AW472" s="91" t="e">
        <f t="shared" ca="1" si="283"/>
        <v>#N/A</v>
      </c>
      <c r="AX472" s="99" t="e">
        <f t="shared" ca="1" si="278"/>
        <v>#N/A</v>
      </c>
      <c r="AY472" s="91" t="e">
        <f t="shared" ca="1" si="279"/>
        <v>#N/A</v>
      </c>
    </row>
    <row r="473" spans="46:51">
      <c r="AT473" s="99">
        <f t="shared" ca="1" si="280"/>
        <v>-13.034346800676042</v>
      </c>
      <c r="AU473" s="91">
        <f t="shared" ca="1" si="281"/>
        <v>-9.1711345933699082</v>
      </c>
      <c r="AV473" s="99" t="e">
        <f t="shared" ca="1" si="282"/>
        <v>#N/A</v>
      </c>
      <c r="AW473" s="91" t="e">
        <f t="shared" ca="1" si="283"/>
        <v>#N/A</v>
      </c>
      <c r="AX473" s="99" t="e">
        <f t="shared" ca="1" si="278"/>
        <v>#N/A</v>
      </c>
      <c r="AY473" s="91" t="e">
        <f t="shared" ca="1" si="279"/>
        <v>#N/A</v>
      </c>
    </row>
    <row r="474" spans="46:51">
      <c r="AT474" s="99">
        <f t="shared" ca="1" si="280"/>
        <v>-13.224941562547402</v>
      </c>
      <c r="AU474" s="91">
        <f t="shared" ca="1" si="281"/>
        <v>-9.1711345933699135</v>
      </c>
      <c r="AV474" s="99" t="e">
        <f t="shared" ca="1" si="282"/>
        <v>#N/A</v>
      </c>
      <c r="AW474" s="91" t="e">
        <f t="shared" ca="1" si="283"/>
        <v>#N/A</v>
      </c>
      <c r="AX474" s="99" t="e">
        <f t="shared" ca="1" si="278"/>
        <v>#N/A</v>
      </c>
      <c r="AY474" s="91" t="e">
        <f t="shared" ca="1" si="279"/>
        <v>#N/A</v>
      </c>
    </row>
    <row r="475" spans="46:51">
      <c r="AT475" s="99">
        <f t="shared" ca="1" si="280"/>
        <v>-13.414648346874165</v>
      </c>
      <c r="AU475" s="91">
        <f t="shared" ca="1" si="281"/>
        <v>-9.1711345933699082</v>
      </c>
      <c r="AV475" s="99" t="e">
        <f t="shared" ca="1" si="282"/>
        <v>#N/A</v>
      </c>
      <c r="AW475" s="91" t="e">
        <f t="shared" ca="1" si="283"/>
        <v>#N/A</v>
      </c>
      <c r="AX475" s="99" t="e">
        <f t="shared" ca="1" si="278"/>
        <v>#N/A</v>
      </c>
      <c r="AY475" s="91" t="e">
        <f t="shared" ca="1" si="279"/>
        <v>#N/A</v>
      </c>
    </row>
    <row r="476" spans="46:51">
      <c r="AT476" s="99">
        <f t="shared" ca="1" si="280"/>
        <v>-13.603504303406302</v>
      </c>
      <c r="AU476" s="91">
        <f t="shared" ca="1" si="281"/>
        <v>-9.1711345933699082</v>
      </c>
      <c r="AV476" s="99" t="e">
        <f t="shared" ca="1" si="282"/>
        <v>#N/A</v>
      </c>
      <c r="AW476" s="91" t="e">
        <f t="shared" ca="1" si="283"/>
        <v>#N/A</v>
      </c>
      <c r="AX476" s="99" t="e">
        <f t="shared" ca="1" si="278"/>
        <v>#N/A</v>
      </c>
      <c r="AY476" s="91" t="e">
        <f t="shared" ca="1" si="279"/>
        <v>#N/A</v>
      </c>
    </row>
    <row r="477" spans="46:51">
      <c r="AT477" s="99">
        <f t="shared" ca="1" si="280"/>
        <v>-13.791544384886478</v>
      </c>
      <c r="AU477" s="91">
        <f t="shared" ca="1" si="281"/>
        <v>-9.17113459336991</v>
      </c>
      <c r="AV477" s="99" t="e">
        <f t="shared" ca="1" si="282"/>
        <v>#N/A</v>
      </c>
      <c r="AW477" s="91" t="e">
        <f t="shared" ca="1" si="283"/>
        <v>#N/A</v>
      </c>
      <c r="AX477" s="99" t="e">
        <f t="shared" ca="1" si="278"/>
        <v>#N/A</v>
      </c>
      <c r="AY477" s="91" t="e">
        <f t="shared" ca="1" si="279"/>
        <v>#N/A</v>
      </c>
    </row>
    <row r="478" spans="46:51">
      <c r="AT478" s="99">
        <f t="shared" ca="1" si="280"/>
        <v>-13.978801516324413</v>
      </c>
      <c r="AU478" s="91">
        <f t="shared" ca="1" si="281"/>
        <v>-9.17113459336991</v>
      </c>
      <c r="AV478" s="99" t="e">
        <f t="shared" ca="1" si="282"/>
        <v>#N/A</v>
      </c>
      <c r="AW478" s="91" t="e">
        <f t="shared" ca="1" si="283"/>
        <v>#N/A</v>
      </c>
      <c r="AX478" s="99" t="e">
        <f t="shared" ca="1" si="278"/>
        <v>#N/A</v>
      </c>
      <c r="AY478" s="91" t="e">
        <f t="shared" ca="1" si="279"/>
        <v>#N/A</v>
      </c>
    </row>
    <row r="479" spans="46:51">
      <c r="AT479" s="99">
        <f t="shared" ca="1" si="280"/>
        <v>-14.16530674818917</v>
      </c>
      <c r="AU479" s="91">
        <f t="shared" ca="1" si="281"/>
        <v>-9.1711345933699153</v>
      </c>
      <c r="AV479" s="99" t="e">
        <f t="shared" ca="1" si="282"/>
        <v>#N/A</v>
      </c>
      <c r="AW479" s="91" t="e">
        <f t="shared" ca="1" si="283"/>
        <v>#N/A</v>
      </c>
      <c r="AX479" s="99" t="e">
        <f t="shared" ca="1" si="278"/>
        <v>#N/A</v>
      </c>
      <c r="AY479" s="91" t="e">
        <f t="shared" ca="1" si="279"/>
        <v>#N/A</v>
      </c>
    </row>
    <row r="480" spans="46:51">
      <c r="AT480" s="99">
        <f t="shared" ca="1" si="280"/>
        <v>-14.351089395331414</v>
      </c>
      <c r="AU480" s="91">
        <f t="shared" ca="1" si="281"/>
        <v>-9.1711345933699082</v>
      </c>
      <c r="AV480" s="99" t="e">
        <f t="shared" ca="1" si="282"/>
        <v>#N/A</v>
      </c>
      <c r="AW480" s="91" t="e">
        <f t="shared" ca="1" si="283"/>
        <v>#N/A</v>
      </c>
      <c r="AX480" s="99" t="e">
        <f t="shared" ca="1" si="278"/>
        <v>#N/A</v>
      </c>
      <c r="AY480" s="91" t="e">
        <f t="shared" ca="1" si="279"/>
        <v>#N/A</v>
      </c>
    </row>
    <row r="481" spans="46:51">
      <c r="AT481" s="99">
        <f t="shared" ca="1" si="280"/>
        <v>-14.536177163212264</v>
      </c>
      <c r="AU481" s="91">
        <f t="shared" ca="1" si="281"/>
        <v>-9.1711345933699118</v>
      </c>
      <c r="AV481" s="99" t="e">
        <f t="shared" ca="1" si="282"/>
        <v>#N/A</v>
      </c>
      <c r="AW481" s="91" t="e">
        <f t="shared" ca="1" si="283"/>
        <v>#N/A</v>
      </c>
      <c r="AX481" s="99" t="e">
        <f t="shared" ca="1" si="278"/>
        <v>#N/A</v>
      </c>
      <c r="AY481" s="91" t="e">
        <f t="shared" ca="1" si="279"/>
        <v>#N/A</v>
      </c>
    </row>
    <row r="482" spans="46:51">
      <c r="AT482" s="99">
        <f t="shared" ca="1" si="280"/>
        <v>-14.72059626281469</v>
      </c>
      <c r="AU482" s="91">
        <f t="shared" ca="1" si="281"/>
        <v>-9.1711345933699082</v>
      </c>
      <c r="AV482" s="99" t="e">
        <f t="shared" ca="1" si="282"/>
        <v>#N/A</v>
      </c>
      <c r="AW482" s="91" t="e">
        <f t="shared" ca="1" si="283"/>
        <v>#N/A</v>
      </c>
      <c r="AX482" s="99" t="e">
        <f t="shared" ca="1" si="278"/>
        <v>#N/A</v>
      </c>
      <c r="AY482" s="91" t="e">
        <f t="shared" ca="1" si="279"/>
        <v>#N/A</v>
      </c>
    </row>
    <row r="483" spans="46:51">
      <c r="AT483" s="99">
        <f t="shared" ca="1" si="280"/>
        <v>-14.904371515441156</v>
      </c>
      <c r="AU483" s="91">
        <f t="shared" ca="1" si="281"/>
        <v>-9.1711345933699135</v>
      </c>
      <c r="AV483" s="99" t="e">
        <f t="shared" ca="1" si="282"/>
        <v>#N/A</v>
      </c>
      <c r="AW483" s="91" t="e">
        <f t="shared" ca="1" si="283"/>
        <v>#N/A</v>
      </c>
      <c r="AX483" s="99" t="e">
        <f t="shared" ca="1" si="278"/>
        <v>#N/A</v>
      </c>
      <c r="AY483" s="91" t="e">
        <f t="shared" ca="1" si="279"/>
        <v>#N/A</v>
      </c>
    </row>
    <row r="484" spans="46:51">
      <c r="AT484" s="99">
        <f t="shared" ca="1" si="280"/>
        <v>-15.087526448453826</v>
      </c>
      <c r="AU484" s="91">
        <f t="shared" ca="1" si="281"/>
        <v>-9.1711345933699135</v>
      </c>
      <c r="AV484" s="99" t="e">
        <f t="shared" ca="1" si="282"/>
        <v>#N/A</v>
      </c>
      <c r="AW484" s="91" t="e">
        <f t="shared" ca="1" si="283"/>
        <v>#N/A</v>
      </c>
      <c r="AX484" s="99" t="e">
        <f t="shared" ca="1" si="278"/>
        <v>#N/A</v>
      </c>
      <c r="AY484" s="91" t="e">
        <f t="shared" ca="1" si="279"/>
        <v>#N/A</v>
      </c>
    </row>
    <row r="485" spans="46:51">
      <c r="AT485" s="99">
        <f t="shared" ca="1" si="280"/>
        <v>-15.270083382886089</v>
      </c>
      <c r="AU485" s="91">
        <f t="shared" ca="1" si="281"/>
        <v>-9.1711345933699047</v>
      </c>
      <c r="AV485" s="99" t="e">
        <f t="shared" ca="1" si="282"/>
        <v>#N/A</v>
      </c>
      <c r="AW485" s="91" t="e">
        <f t="shared" ca="1" si="283"/>
        <v>#N/A</v>
      </c>
      <c r="AX485" s="99" t="e">
        <f t="shared" ca="1" si="278"/>
        <v>#N/A</v>
      </c>
      <c r="AY485" s="91" t="e">
        <f t="shared" ca="1" si="279"/>
        <v>#N/A</v>
      </c>
    </row>
    <row r="486" spans="46:51">
      <c r="AT486" s="99">
        <f t="shared" ca="1" si="280"/>
        <v>-15.452063513744489</v>
      </c>
      <c r="AU486" s="91">
        <f t="shared" ca="1" si="281"/>
        <v>-9.1711345933699135</v>
      </c>
      <c r="AV486" s="99" t="e">
        <f t="shared" ca="1" si="282"/>
        <v>#N/A</v>
      </c>
      <c r="AW486" s="91" t="e">
        <f t="shared" ca="1" si="283"/>
        <v>#N/A</v>
      </c>
      <c r="AX486" s="99" t="e">
        <f t="shared" ca="1" si="278"/>
        <v>#N/A</v>
      </c>
      <c r="AY486" s="91" t="e">
        <f t="shared" ca="1" si="279"/>
        <v>#N/A</v>
      </c>
    </row>
    <row r="487" spans="46:51">
      <c r="AT487" s="99">
        <f t="shared" ca="1" si="280"/>
        <v>-15.633486983724833</v>
      </c>
      <c r="AU487" s="91">
        <f t="shared" ca="1" si="281"/>
        <v>-9.1711345933699082</v>
      </c>
      <c r="AV487" s="99" t="e">
        <f t="shared" ca="1" si="282"/>
        <v>#N/A</v>
      </c>
      <c r="AW487" s="91" t="e">
        <f t="shared" ca="1" si="283"/>
        <v>#N/A</v>
      </c>
      <c r="AX487" s="99" t="e">
        <f t="shared" ca="1" si="278"/>
        <v>#N/A</v>
      </c>
      <c r="AY487" s="91" t="e">
        <f t="shared" ca="1" si="279"/>
        <v>#N/A</v>
      </c>
    </row>
    <row r="488" spans="46:51">
      <c r="AT488" s="99">
        <f t="shared" ca="1" si="280"/>
        <v>-15.814372950983348</v>
      </c>
      <c r="AU488" s="91">
        <f t="shared" ca="1" si="281"/>
        <v>-9.1711345933699082</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-2.2749064466442648</v>
      </c>
      <c r="AW505" s="91">
        <f t="shared" ca="1" si="287"/>
        <v>-20.813546235781551</v>
      </c>
      <c r="AX505" s="99" t="e">
        <f t="shared" ca="1" si="288"/>
        <v>#N/A</v>
      </c>
      <c r="AY505" s="91" t="e">
        <f t="shared" ca="1" si="289"/>
        <v>#N/A</v>
      </c>
    </row>
    <row r="506" spans="46:51">
      <c r="AT506" s="99">
        <f t="shared" ca="1" si="284"/>
        <v>-18.267723361078005</v>
      </c>
      <c r="AU506" s="91">
        <f t="shared" ca="1" si="285"/>
        <v>-10.546874999999995</v>
      </c>
      <c r="AV506" s="99">
        <f t="shared" ca="1" si="286"/>
        <v>-3.4267451252585932</v>
      </c>
      <c r="AW506" s="91">
        <f t="shared" ca="1" si="287"/>
        <v>-20.813546235781555</v>
      </c>
      <c r="AX506" s="99" t="e">
        <f t="shared" ca="1" si="288"/>
        <v>#N/A</v>
      </c>
      <c r="AY506" s="91" t="e">
        <f t="shared" ca="1" si="289"/>
        <v>#N/A</v>
      </c>
    </row>
    <row r="507" spans="46:51">
      <c r="AT507" s="99">
        <f t="shared" ca="1" si="284"/>
        <v>-18.403039830419324</v>
      </c>
      <c r="AU507" s="91">
        <f t="shared" ca="1" si="285"/>
        <v>-10.624999999999995</v>
      </c>
      <c r="AV507" s="99">
        <f t="shared" ca="1" si="286"/>
        <v>-4.2847162205895826</v>
      </c>
      <c r="AW507" s="91">
        <f t="shared" ca="1" si="287"/>
        <v>-20.813546235781555</v>
      </c>
      <c r="AX507" s="99" t="e">
        <f t="shared" ca="1" si="288"/>
        <v>#N/A</v>
      </c>
      <c r="AY507" s="91" t="e">
        <f t="shared" ca="1" si="289"/>
        <v>#N/A</v>
      </c>
    </row>
    <row r="508" spans="46:51">
      <c r="AT508" s="99">
        <f t="shared" ca="1" si="284"/>
        <v>-18.53835629976064</v>
      </c>
      <c r="AU508" s="91">
        <f t="shared" ca="1" si="285"/>
        <v>-10.703124999999995</v>
      </c>
      <c r="AV508" s="99">
        <f t="shared" ca="1" si="286"/>
        <v>-5.0023826476473587</v>
      </c>
      <c r="AW508" s="91">
        <f t="shared" ca="1" si="287"/>
        <v>-20.813546235781555</v>
      </c>
      <c r="AX508" s="99" t="e">
        <f t="shared" ca="1" si="288"/>
        <v>#N/A</v>
      </c>
      <c r="AY508" s="91" t="e">
        <f t="shared" ca="1" si="289"/>
        <v>#N/A</v>
      </c>
    </row>
    <row r="509" spans="46:51">
      <c r="AT509" s="99">
        <f t="shared" ca="1" si="284"/>
        <v>-18.673672769101959</v>
      </c>
      <c r="AU509" s="91">
        <f t="shared" ca="1" si="285"/>
        <v>-10.781249999999995</v>
      </c>
      <c r="AV509" s="99">
        <f t="shared" ca="1" si="286"/>
        <v>-5.6336222220684631</v>
      </c>
      <c r="AW509" s="91">
        <f t="shared" ca="1" si="287"/>
        <v>-20.813546235781551</v>
      </c>
      <c r="AX509" s="99" t="e">
        <f t="shared" ca="1" si="288"/>
        <v>#N/A</v>
      </c>
      <c r="AY509" s="91" t="e">
        <f t="shared" ca="1" si="289"/>
        <v>#N/A</v>
      </c>
    </row>
    <row r="510" spans="46:51">
      <c r="AT510" s="99">
        <f t="shared" ca="1" si="284"/>
        <v>-18.808989238443278</v>
      </c>
      <c r="AU510" s="91">
        <f t="shared" ca="1" si="285"/>
        <v>-10.859374999999995</v>
      </c>
      <c r="AV510" s="99">
        <f t="shared" ca="1" si="286"/>
        <v>-6.2048686249979159</v>
      </c>
      <c r="AW510" s="91">
        <f t="shared" ca="1" si="287"/>
        <v>-20.813546235781555</v>
      </c>
      <c r="AX510" s="99" t="e">
        <f t="shared" ca="1" si="288"/>
        <v>#N/A</v>
      </c>
      <c r="AY510" s="91" t="e">
        <f t="shared" ca="1" si="289"/>
        <v>#N/A</v>
      </c>
    </row>
    <row r="511" spans="46:51">
      <c r="AT511" s="99">
        <f t="shared" ca="1" si="284"/>
        <v>-18.944305707784597</v>
      </c>
      <c r="AU511" s="91">
        <f t="shared" ca="1" si="285"/>
        <v>-10.937499999999995</v>
      </c>
      <c r="AV511" s="99">
        <f t="shared" ca="1" si="286"/>
        <v>-6.7314127856627159</v>
      </c>
      <c r="AW511" s="91">
        <f t="shared" ca="1" si="287"/>
        <v>-20.813546235781555</v>
      </c>
      <c r="AX511" s="99" t="e">
        <f t="shared" ca="1" si="288"/>
        <v>#N/A</v>
      </c>
      <c r="AY511" s="91" t="e">
        <f t="shared" ca="1" si="289"/>
        <v>#N/A</v>
      </c>
    </row>
    <row r="512" spans="46:51">
      <c r="AT512" s="99">
        <f t="shared" ca="1" si="284"/>
        <v>-19.079622177125916</v>
      </c>
      <c r="AU512" s="91">
        <f t="shared" ca="1" si="285"/>
        <v>-11.015624999999995</v>
      </c>
      <c r="AV512" s="99">
        <f t="shared" ca="1" si="286"/>
        <v>-7.2230374257291201</v>
      </c>
      <c r="AW512" s="91">
        <f t="shared" ca="1" si="287"/>
        <v>-20.813546235781551</v>
      </c>
      <c r="AX512" s="99" t="e">
        <f t="shared" ca="1" si="288"/>
        <v>#N/A</v>
      </c>
      <c r="AY512" s="91" t="e">
        <f t="shared" ca="1" si="289"/>
        <v>#N/A</v>
      </c>
    </row>
    <row r="513" spans="46:51">
      <c r="AT513" s="99">
        <f t="shared" ca="1" si="284"/>
        <v>-19.214938646467235</v>
      </c>
      <c r="AU513" s="91">
        <f t="shared" ca="1" si="285"/>
        <v>-11.093749999999995</v>
      </c>
      <c r="AV513" s="99">
        <f t="shared" ca="1" si="286"/>
        <v>-7.6864458198170693</v>
      </c>
      <c r="AW513" s="91">
        <f t="shared" ca="1" si="287"/>
        <v>-20.813546235781558</v>
      </c>
      <c r="AX513" s="99" t="e">
        <f t="shared" ca="1" si="288"/>
        <v>#N/A</v>
      </c>
      <c r="AY513" s="91" t="e">
        <f t="shared" ca="1" si="289"/>
        <v>#N/A</v>
      </c>
    </row>
    <row r="514" spans="46:51">
      <c r="AT514" s="99">
        <f t="shared" ca="1" si="284"/>
        <v>-19.350255115808551</v>
      </c>
      <c r="AU514" s="91">
        <f t="shared" ca="1" si="285"/>
        <v>-11.171874999999995</v>
      </c>
      <c r="AV514" s="99">
        <f t="shared" ca="1" si="286"/>
        <v>-8.1264664617214493</v>
      </c>
      <c r="AW514" s="91">
        <f t="shared" ca="1" si="287"/>
        <v>-20.813546235781555</v>
      </c>
      <c r="AX514" s="99" t="e">
        <f t="shared" ca="1" si="288"/>
        <v>#N/A</v>
      </c>
      <c r="AY514" s="91" t="e">
        <f t="shared" ca="1" si="289"/>
        <v>#N/A</v>
      </c>
    </row>
    <row r="515" spans="46:51">
      <c r="AT515" s="99">
        <f t="shared" ca="1" si="284"/>
        <v>-19.48557158514987</v>
      </c>
      <c r="AU515" s="91">
        <f t="shared" ca="1" si="285"/>
        <v>-11.249999999999995</v>
      </c>
      <c r="AV515" s="99">
        <f t="shared" ca="1" si="286"/>
        <v>-8.5467124141966586</v>
      </c>
      <c r="AW515" s="91">
        <f t="shared" ca="1" si="287"/>
        <v>-20.813546235781562</v>
      </c>
      <c r="AX515" s="99" t="e">
        <f t="shared" ca="1" si="288"/>
        <v>#N/A</v>
      </c>
      <c r="AY515" s="91" t="e">
        <f t="shared" ca="1" si="289"/>
        <v>#N/A</v>
      </c>
    </row>
    <row r="516" spans="46:51">
      <c r="AT516" s="99">
        <f t="shared" ca="1" si="284"/>
        <v>-19.620888054491189</v>
      </c>
      <c r="AU516" s="91">
        <f t="shared" ca="1" si="285"/>
        <v>-11.328124999999995</v>
      </c>
      <c r="AV516" s="99">
        <f t="shared" ca="1" si="286"/>
        <v>-8.9499696733275727</v>
      </c>
      <c r="AW516" s="91">
        <f t="shared" ca="1" si="287"/>
        <v>-20.813546235781562</v>
      </c>
      <c r="AX516" s="99" t="e">
        <f t="shared" ca="1" si="288"/>
        <v>#N/A</v>
      </c>
      <c r="AY516" s="91" t="e">
        <f t="shared" ca="1" si="289"/>
        <v>#N/A</v>
      </c>
    </row>
    <row r="517" spans="46:51">
      <c r="AT517" s="99">
        <f t="shared" ca="1" si="284"/>
        <v>-19.756204523832508</v>
      </c>
      <c r="AU517" s="91">
        <f t="shared" ca="1" si="285"/>
        <v>-11.406249999999995</v>
      </c>
      <c r="AV517" s="99">
        <f t="shared" ca="1" si="286"/>
        <v>-9.3384393418270673</v>
      </c>
      <c r="AW517" s="91">
        <f t="shared" ca="1" si="287"/>
        <v>-20.813546235781555</v>
      </c>
      <c r="AX517" s="99" t="e">
        <f t="shared" ca="1" si="288"/>
        <v>#N/A</v>
      </c>
      <c r="AY517" s="91" t="e">
        <f t="shared" ca="1" si="289"/>
        <v>#N/A</v>
      </c>
    </row>
    <row r="518" spans="46:51">
      <c r="AT518" s="99">
        <f t="shared" ca="1" si="284"/>
        <v>-19.891520993173827</v>
      </c>
      <c r="AU518" s="91">
        <f t="shared" ca="1" si="285"/>
        <v>-11.484374999999995</v>
      </c>
      <c r="AV518" s="99">
        <f t="shared" ca="1" si="286"/>
        <v>-9.7138956991252297</v>
      </c>
      <c r="AW518" s="91">
        <f t="shared" ca="1" si="287"/>
        <v>-20.813546235781551</v>
      </c>
      <c r="AX518" s="99" t="e">
        <f t="shared" ca="1" si="288"/>
        <v>#N/A</v>
      </c>
      <c r="AY518" s="91" t="e">
        <f t="shared" ca="1" si="289"/>
        <v>#N/A</v>
      </c>
    </row>
    <row r="519" spans="46:51">
      <c r="AT519" s="99">
        <f t="shared" ca="1" si="284"/>
        <v>-20.026837462515147</v>
      </c>
      <c r="AU519" s="91">
        <f t="shared" ca="1" si="285"/>
        <v>-11.562499999999995</v>
      </c>
      <c r="AV519" s="99">
        <f t="shared" ca="1" si="286"/>
        <v>-10.077793314559665</v>
      </c>
      <c r="AW519" s="91">
        <f t="shared" ca="1" si="287"/>
        <v>-20.813546235781555</v>
      </c>
      <c r="AX519" s="99" t="e">
        <f t="shared" ca="1" si="288"/>
        <v>#N/A</v>
      </c>
      <c r="AY519" s="91" t="e">
        <f t="shared" ca="1" si="289"/>
        <v>#N/A</v>
      </c>
    </row>
    <row r="520" spans="46:51">
      <c r="AT520" s="99">
        <f t="shared" ca="1" si="284"/>
        <v>-20.162153931856462</v>
      </c>
      <c r="AU520" s="91">
        <f t="shared" ca="1" si="285"/>
        <v>-11.640624999999995</v>
      </c>
      <c r="AV520" s="99">
        <f t="shared" ca="1" si="286"/>
        <v>-10.43134193924654</v>
      </c>
      <c r="AW520" s="91">
        <f t="shared" ca="1" si="287"/>
        <v>-20.813546235781548</v>
      </c>
      <c r="AX520" s="99" t="e">
        <f t="shared" ca="1" si="288"/>
        <v>#N/A</v>
      </c>
      <c r="AY520" s="91" t="e">
        <f t="shared" ca="1" si="289"/>
        <v>#N/A</v>
      </c>
    </row>
    <row r="521" spans="46:51">
      <c r="AT521" s="99">
        <f t="shared" ca="1" si="284"/>
        <v>-20.297470401197781</v>
      </c>
      <c r="AU521" s="91">
        <f t="shared" ca="1" si="285"/>
        <v>-11.718749999999995</v>
      </c>
      <c r="AV521" s="99">
        <f t="shared" ca="1" si="286"/>
        <v>-10.775560279678434</v>
      </c>
      <c r="AW521" s="91">
        <f t="shared" ca="1" si="287"/>
        <v>-20.813546235781551</v>
      </c>
      <c r="AX521" s="99" t="e">
        <f t="shared" ca="1" si="288"/>
        <v>#N/A</v>
      </c>
      <c r="AY521" s="91" t="e">
        <f t="shared" ca="1" si="289"/>
        <v>#N/A</v>
      </c>
    </row>
    <row r="522" spans="46:51">
      <c r="AT522" s="99">
        <f t="shared" ca="1" si="284"/>
        <v>-20.4327868705391</v>
      </c>
      <c r="AU522" s="91">
        <f t="shared" ca="1" si="285"/>
        <v>-11.796874999999995</v>
      </c>
      <c r="AV522" s="99">
        <f t="shared" ca="1" si="286"/>
        <v>-11.111315500582439</v>
      </c>
      <c r="AW522" s="91">
        <f t="shared" ca="1" si="287"/>
        <v>-20.813546235781555</v>
      </c>
      <c r="AX522" s="99" t="e">
        <f t="shared" ca="1" si="288"/>
        <v>#N/A</v>
      </c>
      <c r="AY522" s="91" t="e">
        <f t="shared" ca="1" si="289"/>
        <v>#N/A</v>
      </c>
    </row>
    <row r="523" spans="46:51">
      <c r="AT523" s="99">
        <f t="shared" ca="1" si="284"/>
        <v>-20.56810333988042</v>
      </c>
      <c r="AU523" s="91">
        <f t="shared" ca="1" si="285"/>
        <v>-11.874999999999995</v>
      </c>
      <c r="AV523" s="99">
        <f t="shared" ca="1" si="286"/>
        <v>-11.439352826579977</v>
      </c>
      <c r="AW523" s="91">
        <f t="shared" ca="1" si="287"/>
        <v>-20.813546235781558</v>
      </c>
      <c r="AX523" s="99" t="e">
        <f t="shared" ca="1" si="288"/>
        <v>#N/A</v>
      </c>
      <c r="AY523" s="91" t="e">
        <f t="shared" ca="1" si="289"/>
        <v>#N/A</v>
      </c>
    </row>
    <row r="524" spans="46:51">
      <c r="AT524" s="99">
        <f t="shared" ca="1" si="284"/>
        <v>-20.703419809221739</v>
      </c>
      <c r="AU524" s="91">
        <f t="shared" ca="1" si="285"/>
        <v>-11.953124999999995</v>
      </c>
      <c r="AV524" s="99">
        <f t="shared" ca="1" si="286"/>
        <v>-11.760318114467951</v>
      </c>
      <c r="AW524" s="91">
        <f t="shared" ca="1" si="287"/>
        <v>-20.813546235781565</v>
      </c>
      <c r="AX524" s="99" t="e">
        <f t="shared" ca="1" si="288"/>
        <v>#N/A</v>
      </c>
      <c r="AY524" s="91" t="e">
        <f t="shared" ca="1" si="289"/>
        <v>#N/A</v>
      </c>
    </row>
    <row r="525" spans="46:51">
      <c r="AT525" s="99">
        <f t="shared" ca="1" si="284"/>
        <v>-20.838736278563058</v>
      </c>
      <c r="AU525" s="91">
        <f t="shared" ca="1" si="285"/>
        <v>-12.031249999999995</v>
      </c>
      <c r="AV525" s="99">
        <f t="shared" ca="1" si="286"/>
        <v>-12.074775332940295</v>
      </c>
      <c r="AW525" s="91">
        <f t="shared" ca="1" si="287"/>
        <v>-20.813546235781558</v>
      </c>
      <c r="AX525" s="99" t="e">
        <f t="shared" ca="1" si="288"/>
        <v>#N/A</v>
      </c>
      <c r="AY525" s="91" t="e">
        <f t="shared" ca="1" si="289"/>
        <v>#N/A</v>
      </c>
    </row>
    <row r="526" spans="46:51">
      <c r="AT526" s="99">
        <f t="shared" ca="1" si="284"/>
        <v>-20.974052747904373</v>
      </c>
      <c r="AU526" s="91">
        <f t="shared" ca="1" si="285"/>
        <v>-12.109374999999995</v>
      </c>
      <c r="AV526" s="99">
        <f t="shared" ca="1" si="286"/>
        <v>-12.383220286075971</v>
      </c>
      <c r="AW526" s="91">
        <f t="shared" ca="1" si="287"/>
        <v>-20.813546235781555</v>
      </c>
      <c r="AX526" s="99" t="e">
        <f t="shared" ca="1" si="288"/>
        <v>#N/A</v>
      </c>
      <c r="AY526" s="91" t="e">
        <f t="shared" ca="1" si="289"/>
        <v>#N/A</v>
      </c>
    </row>
    <row r="527" spans="46:51">
      <c r="AT527" s="99">
        <f t="shared" ca="1" si="284"/>
        <v>-21.109369217245693</v>
      </c>
      <c r="AU527" s="91">
        <f t="shared" ca="1" si="285"/>
        <v>-12.187499999999995</v>
      </c>
      <c r="AV527" s="99">
        <f t="shared" ca="1" si="286"/>
        <v>-12.686091521464899</v>
      </c>
      <c r="AW527" s="91">
        <f t="shared" ca="1" si="287"/>
        <v>-20.813546235781551</v>
      </c>
      <c r="AX527" s="99" t="e">
        <f t="shared" ca="1" si="288"/>
        <v>#N/A</v>
      </c>
      <c r="AY527" s="91" t="e">
        <f t="shared" ca="1" si="289"/>
        <v>#N/A</v>
      </c>
    </row>
    <row r="528" spans="46:51">
      <c r="AT528" s="99">
        <f t="shared" ca="1" si="284"/>
        <v>-21.244685686587012</v>
      </c>
      <c r="AU528" s="91">
        <f t="shared" ca="1" si="285"/>
        <v>-12.265624999999995</v>
      </c>
      <c r="AV528" s="99">
        <f t="shared" ca="1" si="286"/>
        <v>-12.98377909753102</v>
      </c>
      <c r="AW528" s="91">
        <f t="shared" ca="1" si="287"/>
        <v>-20.813546235781555</v>
      </c>
      <c r="AX528" s="99" t="e">
        <f t="shared" ca="1" si="288"/>
        <v>#N/A</v>
      </c>
      <c r="AY528" s="91" t="e">
        <f t="shared" ca="1" si="289"/>
        <v>#N/A</v>
      </c>
    </row>
    <row r="529" spans="46:51">
      <c r="AT529" s="99">
        <f t="shared" ca="1" si="284"/>
        <v>-21.380002155928331</v>
      </c>
      <c r="AU529" s="91">
        <f t="shared" ca="1" si="285"/>
        <v>-12.343749999999995</v>
      </c>
      <c r="AV529" s="99">
        <f t="shared" ca="1" si="286"/>
        <v>-13.27663170163968</v>
      </c>
      <c r="AW529" s="91">
        <f t="shared" ca="1" si="287"/>
        <v>-20.813546235781548</v>
      </c>
      <c r="AX529" s="99" t="e">
        <f t="shared" ca="1" si="288"/>
        <v>#N/A</v>
      </c>
      <c r="AY529" s="91" t="e">
        <f t="shared" ca="1" si="289"/>
        <v>#N/A</v>
      </c>
    </row>
    <row r="530" spans="46:51">
      <c r="AT530" s="154">
        <f t="shared" ca="1" si="284"/>
        <v>-21.607333824421744</v>
      </c>
      <c r="AU530" s="139">
        <f t="shared" ca="1" si="285"/>
        <v>-12.474999999999994</v>
      </c>
      <c r="AV530" s="154">
        <f t="shared" ca="1" si="286"/>
        <v>-13.622976158594296</v>
      </c>
      <c r="AW530" s="139">
        <f t="shared" ca="1" si="287"/>
        <v>-20.902560144211314</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-2.3405062298809387</v>
      </c>
      <c r="AU654" s="91">
        <f t="shared" ca="1" si="400"/>
        <v>-18.918269921900588</v>
      </c>
      <c r="AV654" s="99" t="e">
        <f t="shared" ca="1" si="401"/>
        <v>#N/A</v>
      </c>
      <c r="AW654" s="91" t="e">
        <f t="shared" ca="1" si="402"/>
        <v>#N/A</v>
      </c>
      <c r="AX654" s="99" t="e">
        <f t="shared" ref="AX654" ca="1" si="429">-AX329</f>
        <v>#N/A</v>
      </c>
      <c r="AY654" s="91" t="e">
        <f t="shared" ca="1" si="368"/>
        <v>#N/A</v>
      </c>
    </row>
    <row r="655" spans="46:51">
      <c r="AT655" s="99">
        <f t="shared" ca="1" si="399"/>
        <v>-3.3851757302408481</v>
      </c>
      <c r="AU655" s="91">
        <f t="shared" ca="1" si="400"/>
        <v>-18.918269921900585</v>
      </c>
      <c r="AV655" s="99" t="e">
        <f t="shared" ca="1" si="401"/>
        <v>#N/A</v>
      </c>
      <c r="AW655" s="91" t="e">
        <f t="shared" ca="1" si="402"/>
        <v>#N/A</v>
      </c>
      <c r="AX655" s="99" t="e">
        <f t="shared" ref="AX655" ca="1" si="430">-AX330</f>
        <v>#N/A</v>
      </c>
      <c r="AY655" s="91" t="e">
        <f t="shared" ca="1" si="368"/>
        <v>#N/A</v>
      </c>
    </row>
    <row r="656" spans="46:51">
      <c r="AT656" s="99">
        <f t="shared" ca="1" si="399"/>
        <v>-4.1820674506889031</v>
      </c>
      <c r="AU656" s="91">
        <f t="shared" ca="1" si="400"/>
        <v>-18.918269921900585</v>
      </c>
      <c r="AV656" s="99" t="e">
        <f t="shared" ca="1" si="401"/>
        <v>#N/A</v>
      </c>
      <c r="AW656" s="91" t="e">
        <f t="shared" ca="1" si="402"/>
        <v>#N/A</v>
      </c>
      <c r="AX656" s="99" t="e">
        <f t="shared" ref="AX656" ca="1" si="431">-AX331</f>
        <v>#N/A</v>
      </c>
      <c r="AY656" s="91" t="e">
        <f t="shared" ca="1" si="368"/>
        <v>#N/A</v>
      </c>
    </row>
    <row r="657" spans="46:51">
      <c r="AT657" s="99">
        <f t="shared" ca="1" si="399"/>
        <v>-4.8547697911035597</v>
      </c>
      <c r="AU657" s="91">
        <f t="shared" ca="1" si="400"/>
        <v>-18.918269921900581</v>
      </c>
      <c r="AV657" s="99" t="e">
        <f t="shared" ca="1" si="401"/>
        <v>#N/A</v>
      </c>
      <c r="AW657" s="91" t="e">
        <f t="shared" ca="1" si="402"/>
        <v>#N/A</v>
      </c>
      <c r="AX657" s="99" t="e">
        <f t="shared" ref="AX657" ca="1" si="432">-AX332</f>
        <v>#N/A</v>
      </c>
      <c r="AY657" s="91" t="e">
        <f t="shared" ca="1" si="368"/>
        <v>#N/A</v>
      </c>
    </row>
    <row r="658" spans="46:51">
      <c r="AT658" s="99">
        <f t="shared" ca="1" si="399"/>
        <v>-5.4494696450307458</v>
      </c>
      <c r="AU658" s="91">
        <f t="shared" ca="1" si="400"/>
        <v>-18.918269921900588</v>
      </c>
      <c r="AV658" s="99" t="e">
        <f t="shared" ca="1" si="401"/>
        <v>#N/A</v>
      </c>
      <c r="AW658" s="91" t="e">
        <f t="shared" ca="1" si="402"/>
        <v>#N/A</v>
      </c>
      <c r="AX658" s="99" t="e">
        <f t="shared" ref="AX658" ca="1" si="433">-AX333</f>
        <v>#N/A</v>
      </c>
      <c r="AY658" s="91" t="e">
        <f t="shared" ca="1" si="368"/>
        <v>#N/A</v>
      </c>
    </row>
    <row r="659" spans="46:51">
      <c r="AT659" s="99">
        <f t="shared" ca="1" si="399"/>
        <v>-5.9894471551731465</v>
      </c>
      <c r="AU659" s="91">
        <f t="shared" ca="1" si="400"/>
        <v>-18.918269921900585</v>
      </c>
      <c r="AV659" s="99" t="e">
        <f t="shared" ca="1" si="401"/>
        <v>#N/A</v>
      </c>
      <c r="AW659" s="91" t="e">
        <f t="shared" ca="1" si="402"/>
        <v>#N/A</v>
      </c>
      <c r="AX659" s="99" t="e">
        <f t="shared" ref="AX659" ca="1" si="434">-AX334</f>
        <v>#N/A</v>
      </c>
      <c r="AY659" s="91" t="e">
        <f t="shared" ca="1" si="368"/>
        <v>#N/A</v>
      </c>
    </row>
    <row r="660" spans="46:51">
      <c r="AT660" s="99">
        <f t="shared" ref="AT660:AT691" ca="1" si="435">-AT335</f>
        <v>-6.4883790858820491</v>
      </c>
      <c r="AU660" s="91">
        <f t="shared" ref="AU660:AU691" ca="1" si="436">AU335</f>
        <v>-18.918269921900585</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-6.9551044006982163</v>
      </c>
      <c r="AU661" s="91">
        <f t="shared" ca="1" si="436"/>
        <v>-18.918269921900585</v>
      </c>
      <c r="AV661" s="99" t="e">
        <f t="shared" ca="1" si="437"/>
        <v>#N/A</v>
      </c>
      <c r="AW661" s="91" t="e">
        <f t="shared" ca="1" si="438"/>
        <v>#N/A</v>
      </c>
      <c r="AX661" s="99" t="e">
        <f t="shared" ref="AX661" ca="1" si="440">-AX336</f>
        <v>#N/A</v>
      </c>
      <c r="AY661" s="91" t="e">
        <f t="shared" ref="AY661:AY691" ca="1" si="441">AY336</f>
        <v>#N/A</v>
      </c>
    </row>
    <row r="662" spans="46:51">
      <c r="AT662" s="99">
        <f t="shared" ca="1" si="435"/>
        <v>-7.3957230486350429</v>
      </c>
      <c r="AU662" s="91">
        <f t="shared" ca="1" si="436"/>
        <v>-18.918269921900585</v>
      </c>
      <c r="AV662" s="99" t="e">
        <f t="shared" ca="1" si="437"/>
        <v>#N/A</v>
      </c>
      <c r="AW662" s="91" t="e">
        <f t="shared" ca="1" si="438"/>
        <v>#N/A</v>
      </c>
      <c r="AX662" s="99" t="e">
        <f t="shared" ref="AX662" ca="1" si="442">-AX337</f>
        <v>#N/A</v>
      </c>
      <c r="AY662" s="91" t="e">
        <f t="shared" ca="1" si="441"/>
        <v>#N/A</v>
      </c>
    </row>
    <row r="663" spans="46:51">
      <c r="AT663" s="99">
        <f t="shared" ca="1" si="435"/>
        <v>-7.8146522459167427</v>
      </c>
      <c r="AU663" s="91">
        <f t="shared" ca="1" si="436"/>
        <v>-18.918269921900585</v>
      </c>
      <c r="AV663" s="99" t="e">
        <f t="shared" ca="1" si="437"/>
        <v>#N/A</v>
      </c>
      <c r="AW663" s="91" t="e">
        <f t="shared" ca="1" si="438"/>
        <v>#N/A</v>
      </c>
      <c r="AX663" s="99" t="e">
        <f t="shared" ref="AX663" ca="1" si="443">-AX338</f>
        <v>#N/A</v>
      </c>
      <c r="AY663" s="91" t="e">
        <f t="shared" ca="1" si="441"/>
        <v>#N/A</v>
      </c>
    </row>
    <row r="664" spans="46:51">
      <c r="AT664" s="99">
        <f t="shared" ca="1" si="435"/>
        <v>-8.2152107801389658</v>
      </c>
      <c r="AU664" s="91">
        <f t="shared" ca="1" si="436"/>
        <v>-18.918269921900588</v>
      </c>
      <c r="AV664" s="99" t="e">
        <f t="shared" ca="1" si="437"/>
        <v>#N/A</v>
      </c>
      <c r="AW664" s="91" t="e">
        <f t="shared" ca="1" si="438"/>
        <v>#N/A</v>
      </c>
      <c r="AX664" s="99" t="e">
        <f t="shared" ref="AX664" ca="1" si="444">-AX339</f>
        <v>#N/A</v>
      </c>
      <c r="AY664" s="91" t="e">
        <f t="shared" ca="1" si="441"/>
        <v>#N/A</v>
      </c>
    </row>
    <row r="665" spans="46:51">
      <c r="AT665" s="99">
        <f t="shared" ca="1" si="435"/>
        <v>-8.5999659722938251</v>
      </c>
      <c r="AU665" s="91">
        <f t="shared" ca="1" si="436"/>
        <v>-18.918269921900585</v>
      </c>
      <c r="AV665" s="99" t="e">
        <f t="shared" ca="1" si="437"/>
        <v>#N/A</v>
      </c>
      <c r="AW665" s="91" t="e">
        <f t="shared" ca="1" si="438"/>
        <v>#N/A</v>
      </c>
      <c r="AX665" s="99" t="e">
        <f t="shared" ref="AX665" ca="1" si="445">-AX340</f>
        <v>#N/A</v>
      </c>
      <c r="AY665" s="91" t="e">
        <f t="shared" ca="1" si="441"/>
        <v>#N/A</v>
      </c>
    </row>
    <row r="666" spans="46:51">
      <c r="AT666" s="99">
        <f t="shared" ca="1" si="435"/>
        <v>-8.9709514217897652</v>
      </c>
      <c r="AU666" s="91">
        <f t="shared" ca="1" si="436"/>
        <v>-18.918269921900581</v>
      </c>
      <c r="AV666" s="99" t="e">
        <f t="shared" ca="1" si="437"/>
        <v>#N/A</v>
      </c>
      <c r="AW666" s="91" t="e">
        <f t="shared" ca="1" si="438"/>
        <v>#N/A</v>
      </c>
      <c r="AX666" s="99" t="e">
        <f t="shared" ref="AX666" ca="1" si="446">-AX341</f>
        <v>#N/A</v>
      </c>
      <c r="AY666" s="91" t="e">
        <f t="shared" ca="1" si="441"/>
        <v>#N/A</v>
      </c>
    </row>
    <row r="667" spans="46:51">
      <c r="AT667" s="99">
        <f t="shared" ca="1" si="435"/>
        <v>-9.3298098707643202</v>
      </c>
      <c r="AU667" s="91">
        <f t="shared" ca="1" si="436"/>
        <v>-18.918269921900592</v>
      </c>
      <c r="AV667" s="99" t="e">
        <f t="shared" ca="1" si="437"/>
        <v>#N/A</v>
      </c>
      <c r="AW667" s="91" t="e">
        <f t="shared" ca="1" si="438"/>
        <v>#N/A</v>
      </c>
      <c r="AX667" s="99" t="e">
        <f t="shared" ref="AX667" ca="1" si="447">-AX342</f>
        <v>#N/A</v>
      </c>
      <c r="AY667" s="91" t="e">
        <f t="shared" ca="1" si="441"/>
        <v>#N/A</v>
      </c>
    </row>
    <row r="668" spans="46:51">
      <c r="AT668" s="99">
        <f t="shared" ca="1" si="435"/>
        <v>-9.677890429329711</v>
      </c>
      <c r="AU668" s="91">
        <f t="shared" ca="1" si="436"/>
        <v>-18.918269921900585</v>
      </c>
      <c r="AV668" s="99" t="e">
        <f t="shared" ca="1" si="437"/>
        <v>#N/A</v>
      </c>
      <c r="AW668" s="91" t="e">
        <f t="shared" ca="1" si="438"/>
        <v>#N/A</v>
      </c>
      <c r="AX668" s="99" t="e">
        <f t="shared" ref="AX668" ca="1" si="448">-AX343</f>
        <v>#N/A</v>
      </c>
      <c r="AY668" s="91" t="e">
        <f t="shared" ca="1" si="441"/>
        <v>#N/A</v>
      </c>
    </row>
    <row r="669" spans="46:51">
      <c r="AT669" s="99">
        <f t="shared" ca="1" si="435"/>
        <v>-10.016316799333568</v>
      </c>
      <c r="AU669" s="91">
        <f t="shared" ca="1" si="436"/>
        <v>-18.918269921900581</v>
      </c>
      <c r="AV669" s="99" t="e">
        <f t="shared" ca="1" si="437"/>
        <v>#N/A</v>
      </c>
      <c r="AW669" s="91" t="e">
        <f t="shared" ca="1" si="438"/>
        <v>#N/A</v>
      </c>
      <c r="AX669" s="99" t="e">
        <f t="shared" ref="AX669" ca="1" si="449">-AX344</f>
        <v>#N/A</v>
      </c>
      <c r="AY669" s="91" t="e">
        <f t="shared" ca="1" si="441"/>
        <v>#N/A</v>
      </c>
    </row>
    <row r="670" spans="46:51">
      <c r="AT670" s="99">
        <f t="shared" ca="1" si="435"/>
        <v>-10.3460364107281</v>
      </c>
      <c r="AU670" s="91">
        <f t="shared" ca="1" si="436"/>
        <v>-18.918269921900585</v>
      </c>
      <c r="AV670" s="99" t="e">
        <f t="shared" ca="1" si="437"/>
        <v>#N/A</v>
      </c>
      <c r="AW670" s="91" t="e">
        <f t="shared" ca="1" si="438"/>
        <v>#N/A</v>
      </c>
      <c r="AX670" s="99" t="e">
        <f t="shared" ref="AX670" ca="1" si="450">-AX345</f>
        <v>#N/A</v>
      </c>
      <c r="AY670" s="91" t="e">
        <f t="shared" ca="1" si="441"/>
        <v>#N/A</v>
      </c>
    </row>
    <row r="671" spans="46:51">
      <c r="AT671" s="99">
        <f t="shared" ca="1" si="435"/>
        <v>-10.667856613425752</v>
      </c>
      <c r="AU671" s="91">
        <f t="shared" ca="1" si="436"/>
        <v>-18.918269921900585</v>
      </c>
      <c r="AV671" s="99" t="e">
        <f t="shared" ca="1" si="437"/>
        <v>#N/A</v>
      </c>
      <c r="AW671" s="91" t="e">
        <f t="shared" ca="1" si="438"/>
        <v>#N/A</v>
      </c>
      <c r="AX671" s="99" t="e">
        <f t="shared" ref="AX671" ca="1" si="451">-AX346</f>
        <v>#N/A</v>
      </c>
      <c r="AY671" s="91" t="e">
        <f t="shared" ca="1" si="441"/>
        <v>#N/A</v>
      </c>
    </row>
    <row r="672" spans="46:51">
      <c r="AT672" s="99">
        <f t="shared" ca="1" si="435"/>
        <v>-10.982471860292261</v>
      </c>
      <c r="AU672" s="91">
        <f t="shared" ca="1" si="436"/>
        <v>-18.918269921900592</v>
      </c>
      <c r="AV672" s="99" t="e">
        <f t="shared" ca="1" si="437"/>
        <v>#N/A</v>
      </c>
      <c r="AW672" s="91" t="e">
        <f t="shared" ca="1" si="438"/>
        <v>#N/A</v>
      </c>
      <c r="AX672" s="99" t="e">
        <f t="shared" ref="AX672" ca="1" si="452">-AX347</f>
        <v>#N/A</v>
      </c>
      <c r="AY672" s="91" t="e">
        <f t="shared" ca="1" si="441"/>
        <v>#N/A</v>
      </c>
    </row>
    <row r="673" spans="46:51">
      <c r="AT673" s="99">
        <f t="shared" ca="1" si="435"/>
        <v>-11.290484476966066</v>
      </c>
      <c r="AU673" s="91">
        <f t="shared" ca="1" si="436"/>
        <v>-18.918269921900585</v>
      </c>
      <c r="AV673" s="99" t="e">
        <f t="shared" ca="1" si="437"/>
        <v>#N/A</v>
      </c>
      <c r="AW673" s="91" t="e">
        <f t="shared" ca="1" si="438"/>
        <v>#N/A</v>
      </c>
      <c r="AX673" s="99" t="e">
        <f t="shared" ref="AX673" ca="1" si="453">-AX348</f>
        <v>#N/A</v>
      </c>
      <c r="AY673" s="91" t="e">
        <f t="shared" ca="1" si="441"/>
        <v>#N/A</v>
      </c>
    </row>
    <row r="674" spans="46:51">
      <c r="AT674" s="99">
        <f t="shared" ca="1" si="435"/>
        <v>-11.592420774459127</v>
      </c>
      <c r="AU674" s="91">
        <f t="shared" ca="1" si="436"/>
        <v>-18.918269921900588</v>
      </c>
      <c r="AV674" s="99" t="e">
        <f t="shared" ca="1" si="437"/>
        <v>#N/A</v>
      </c>
      <c r="AW674" s="91" t="e">
        <f t="shared" ca="1" si="438"/>
        <v>#N/A</v>
      </c>
      <c r="AX674" s="99" t="e">
        <f t="shared" ref="AX674" ca="1" si="454">-AX349</f>
        <v>#N/A</v>
      </c>
      <c r="AY674" s="91" t="e">
        <f t="shared" ca="1" si="441"/>
        <v>#N/A</v>
      </c>
    </row>
    <row r="675" spans="46:51">
      <c r="AT675" s="99">
        <f t="shared" ca="1" si="435"/>
        <v>-11.888743719359564</v>
      </c>
      <c r="AU675" s="91">
        <f t="shared" ca="1" si="436"/>
        <v>-18.918269921900588</v>
      </c>
      <c r="AV675" s="99" t="e">
        <f t="shared" ca="1" si="437"/>
        <v>#N/A</v>
      </c>
      <c r="AW675" s="91" t="e">
        <f t="shared" ca="1" si="438"/>
        <v>#N/A</v>
      </c>
      <c r="AX675" s="99" t="e">
        <f t="shared" ref="AX675" ca="1" si="455">-AX350</f>
        <v>#N/A</v>
      </c>
      <c r="AY675" s="91" t="e">
        <f t="shared" ca="1" si="441"/>
        <v>#N/A</v>
      </c>
    </row>
    <row r="676" spans="46:51">
      <c r="AT676" s="99">
        <f t="shared" ca="1" si="435"/>
        <v>-12.179863019020848</v>
      </c>
      <c r="AU676" s="91">
        <f t="shared" ca="1" si="436"/>
        <v>-18.918269921900585</v>
      </c>
      <c r="AV676" s="99" t="e">
        <f t="shared" ca="1" si="437"/>
        <v>#N/A</v>
      </c>
      <c r="AW676" s="91" t="e">
        <f t="shared" ca="1" si="438"/>
        <v>#N/A</v>
      </c>
      <c r="AX676" s="99" t="e">
        <f t="shared" ref="AX676" ca="1" si="456">-AX351</f>
        <v>#N/A</v>
      </c>
      <c r="AY676" s="91" t="e">
        <f t="shared" ca="1" si="441"/>
        <v>#N/A</v>
      </c>
    </row>
    <row r="677" spans="46:51">
      <c r="AT677" s="99">
        <f t="shared" ca="1" si="435"/>
        <v>-12.466143237770517</v>
      </c>
      <c r="AU677" s="91">
        <f t="shared" ca="1" si="436"/>
        <v>-18.918269921900588</v>
      </c>
      <c r="AV677" s="99" t="e">
        <f t="shared" ca="1" si="437"/>
        <v>#N/A</v>
      </c>
      <c r="AW677" s="91" t="e">
        <f t="shared" ca="1" si="438"/>
        <v>#N/A</v>
      </c>
      <c r="AX677" s="99" t="e">
        <f t="shared" ref="AX677" ca="1" si="457">-AX352</f>
        <v>#N/A</v>
      </c>
      <c r="AY677" s="91" t="e">
        <f t="shared" ca="1" si="441"/>
        <v>#N/A</v>
      </c>
    </row>
    <row r="678" spans="46:51">
      <c r="AT678" s="99">
        <f t="shared" ca="1" si="435"/>
        <v>-12.747910393947373</v>
      </c>
      <c r="AU678" s="91">
        <f t="shared" ca="1" si="436"/>
        <v>-18.918269921900588</v>
      </c>
      <c r="AV678" s="99" t="e">
        <f t="shared" ca="1" si="437"/>
        <v>#N/A</v>
      </c>
      <c r="AW678" s="91" t="e">
        <f t="shared" ca="1" si="438"/>
        <v>#N/A</v>
      </c>
      <c r="AX678" s="99" t="e">
        <f t="shared" ref="AX678" ca="1" si="458">-AX353</f>
        <v>#N/A</v>
      </c>
      <c r="AY678" s="91" t="e">
        <f t="shared" ca="1" si="441"/>
        <v>#N/A</v>
      </c>
    </row>
    <row r="679" spans="46:51">
      <c r="AT679" s="99">
        <f t="shared" ca="1" si="435"/>
        <v>-13.025457371033523</v>
      </c>
      <c r="AU679" s="91">
        <f t="shared" ca="1" si="436"/>
        <v>-18.918269921900588</v>
      </c>
      <c r="AV679" s="99" t="e">
        <f t="shared" ca="1" si="437"/>
        <v>#N/A</v>
      </c>
      <c r="AW679" s="91" t="e">
        <f t="shared" ca="1" si="438"/>
        <v>#N/A</v>
      </c>
      <c r="AX679" s="99" t="e">
        <f t="shared" ref="AX679" ca="1" si="459">-AX354</f>
        <v>#N/A</v>
      </c>
      <c r="AY679" s="91" t="e">
        <f t="shared" ca="1" si="441"/>
        <v>#N/A</v>
      </c>
    </row>
    <row r="680" spans="46:51">
      <c r="AT680" s="99">
        <f t="shared" ca="1" si="435"/>
        <v>-13.299048393103604</v>
      </c>
      <c r="AU680" s="91">
        <f t="shared" ca="1" si="436"/>
        <v>-18.918269921900588</v>
      </c>
      <c r="AV680" s="99" t="e">
        <f t="shared" ca="1" si="437"/>
        <v>#N/A</v>
      </c>
      <c r="AW680" s="91" t="e">
        <f t="shared" ca="1" si="438"/>
        <v>#N/A</v>
      </c>
      <c r="AX680" s="99" t="e">
        <f t="shared" ref="AX680" ca="1" si="460">-AX355</f>
        <v>#N/A</v>
      </c>
      <c r="AY680" s="91" t="e">
        <f t="shared" ca="1" si="441"/>
        <v>#N/A</v>
      </c>
    </row>
    <row r="681" spans="46:51">
      <c r="AT681" s="99">
        <f t="shared" ca="1" si="435"/>
        <v>-13.568922754758816</v>
      </c>
      <c r="AU681" s="91">
        <f t="shared" ca="1" si="436"/>
        <v>-18.918269921900585</v>
      </c>
      <c r="AV681" s="99" t="e">
        <f t="shared" ca="1" si="437"/>
        <v>#N/A</v>
      </c>
      <c r="AW681" s="91" t="e">
        <f t="shared" ca="1" si="438"/>
        <v>#N/A</v>
      </c>
      <c r="AX681" s="99" t="e">
        <f t="shared" ref="AX681" ca="1" si="461">-AX356</f>
        <v>#N/A</v>
      </c>
      <c r="AY681" s="91" t="e">
        <f t="shared" ca="1" si="441"/>
        <v>#N/A</v>
      </c>
    </row>
    <row r="682" spans="46:51">
      <c r="AT682" s="99">
        <f t="shared" ca="1" si="435"/>
        <v>-13.835297951692676</v>
      </c>
      <c r="AU682" s="91">
        <f t="shared" ca="1" si="436"/>
        <v>-18.918269921900588</v>
      </c>
      <c r="AV682" s="99" t="e">
        <f t="shared" ca="1" si="437"/>
        <v>#N/A</v>
      </c>
      <c r="AW682" s="91" t="e">
        <f t="shared" ca="1" si="438"/>
        <v>#N/A</v>
      </c>
      <c r="AX682" s="99" t="e">
        <f t="shared" ref="AX682" ca="1" si="462">-AX357</f>
        <v>#N/A</v>
      </c>
      <c r="AY682" s="91" t="e">
        <f t="shared" ca="1" si="441"/>
        <v>#N/A</v>
      </c>
    </row>
    <row r="683" spans="46:51">
      <c r="AT683" s="99">
        <f t="shared" ca="1" si="435"/>
        <v>-14.098372325364783</v>
      </c>
      <c r="AU683" s="91">
        <f t="shared" ca="1" si="436"/>
        <v>-18.918269921900585</v>
      </c>
      <c r="AV683" s="99" t="e">
        <f t="shared" ca="1" si="437"/>
        <v>#N/A</v>
      </c>
      <c r="AW683" s="91" t="e">
        <f t="shared" ca="1" si="438"/>
        <v>#N/A</v>
      </c>
      <c r="AX683" s="99" t="e">
        <f t="shared" ref="AX683" ca="1" si="463">-AX358</f>
        <v>#N/A</v>
      </c>
      <c r="AY683" s="91" t="e">
        <f t="shared" ca="1" si="441"/>
        <v>#N/A</v>
      </c>
    </row>
    <row r="684" spans="46:51">
      <c r="AT684" s="99">
        <f t="shared" ca="1" si="435"/>
        <v>-14.358327310731976</v>
      </c>
      <c r="AU684" s="91">
        <f t="shared" ca="1" si="436"/>
        <v>-18.918269921900585</v>
      </c>
      <c r="AV684" s="99" t="e">
        <f t="shared" ca="1" si="437"/>
        <v>#N/A</v>
      </c>
      <c r="AW684" s="91" t="e">
        <f t="shared" ca="1" si="438"/>
        <v>#N/A</v>
      </c>
      <c r="AX684" s="99" t="e">
        <f t="shared" ref="AX684" ca="1" si="464">-AX359</f>
        <v>#N/A</v>
      </c>
      <c r="AY684" s="91" t="e">
        <f t="shared" ca="1" si="441"/>
        <v>#N/A</v>
      </c>
    </row>
    <row r="685" spans="46:51">
      <c r="AT685" s="99">
        <f t="shared" ca="1" si="435"/>
        <v>-14.615329357377197</v>
      </c>
      <c r="AU685" s="91">
        <f t="shared" ca="1" si="436"/>
        <v>-18.918269921900581</v>
      </c>
      <c r="AV685" s="99" t="e">
        <f t="shared" ca="1" si="437"/>
        <v>#N/A</v>
      </c>
      <c r="AW685" s="91" t="e">
        <f t="shared" ca="1" si="438"/>
        <v>#N/A</v>
      </c>
      <c r="AX685" s="99" t="e">
        <f t="shared" ref="AX685" ca="1" si="465">-AX360</f>
        <v>#N/A</v>
      </c>
      <c r="AY685" s="91" t="e">
        <f t="shared" ca="1" si="441"/>
        <v>#N/A</v>
      </c>
    </row>
    <row r="686" spans="46:51">
      <c r="AT686" s="99">
        <f t="shared" ca="1" si="435"/>
        <v>-14.869531580117505</v>
      </c>
      <c r="AU686" s="91">
        <f t="shared" ca="1" si="436"/>
        <v>-18.918269921900581</v>
      </c>
      <c r="AV686" s="99" t="e">
        <f t="shared" ca="1" si="437"/>
        <v>#N/A</v>
      </c>
      <c r="AW686" s="91" t="e">
        <f t="shared" ca="1" si="438"/>
        <v>#N/A</v>
      </c>
      <c r="AX686" s="99" t="e">
        <f t="shared" ref="AX686" ca="1" si="466">-AX361</f>
        <v>#N/A</v>
      </c>
      <c r="AY686" s="91" t="e">
        <f t="shared" ca="1" si="441"/>
        <v>#N/A</v>
      </c>
    </row>
    <row r="687" spans="46:51">
      <c r="AT687" s="99">
        <f t="shared" ca="1" si="435"/>
        <v>-15.121075184146518</v>
      </c>
      <c r="AU687" s="91">
        <f t="shared" ca="1" si="436"/>
        <v>-18.918269921900585</v>
      </c>
      <c r="AV687" s="99" t="e">
        <f t="shared" ca="1" si="437"/>
        <v>#N/A</v>
      </c>
      <c r="AW687" s="91" t="e">
        <f t="shared" ca="1" si="438"/>
        <v>#N/A</v>
      </c>
      <c r="AX687" s="99" t="e">
        <f t="shared" ref="AX687" ca="1" si="467">-AX362</f>
        <v>#N/A</v>
      </c>
      <c r="AY687" s="91" t="e">
        <f t="shared" ca="1" si="441"/>
        <v>#N/A</v>
      </c>
    </row>
    <row r="688" spans="46:51">
      <c r="AT688" s="99">
        <f t="shared" ca="1" si="435"/>
        <v>-15.370090701167371</v>
      </c>
      <c r="AU688" s="91">
        <f t="shared" ca="1" si="436"/>
        <v>-18.918269921900581</v>
      </c>
      <c r="AV688" s="99" t="e">
        <f t="shared" ca="1" si="437"/>
        <v>#N/A</v>
      </c>
      <c r="AW688" s="91" t="e">
        <f t="shared" ca="1" si="438"/>
        <v>#N/A</v>
      </c>
      <c r="AX688" s="99" t="e">
        <f t="shared" ref="AX688" ca="1" si="468">-AX363</f>
        <v>#N/A</v>
      </c>
      <c r="AY688" s="91" t="e">
        <f t="shared" ca="1" si="441"/>
        <v>#N/A</v>
      </c>
    </row>
    <row r="689" spans="46:51">
      <c r="AT689" s="99">
        <f t="shared" ca="1" si="435"/>
        <v>-15.616699066211517</v>
      </c>
      <c r="AU689" s="91">
        <f t="shared" ca="1" si="436"/>
        <v>-18.918269921900585</v>
      </c>
      <c r="AV689" s="99" t="e">
        <f t="shared" ca="1" si="437"/>
        <v>#N/A</v>
      </c>
      <c r="AW689" s="91" t="e">
        <f t="shared" ca="1" si="438"/>
        <v>#N/A</v>
      </c>
      <c r="AX689" s="99" t="e">
        <f t="shared" ref="AX689" ca="1" si="469">-AX364</f>
        <v>#N/A</v>
      </c>
      <c r="AY689" s="91" t="e">
        <f t="shared" ca="1" si="441"/>
        <v>#N/A</v>
      </c>
    </row>
    <row r="690" spans="46:51">
      <c r="AT690" s="99">
        <f t="shared" ca="1" si="435"/>
        <v>-15.861012559484074</v>
      </c>
      <c r="AU690" s="91">
        <f t="shared" ca="1" si="436"/>
        <v>-18.918269921900588</v>
      </c>
      <c r="AV690" s="99" t="e">
        <f t="shared" ca="1" si="437"/>
        <v>#N/A</v>
      </c>
      <c r="AW690" s="91" t="e">
        <f t="shared" ca="1" si="438"/>
        <v>#N/A</v>
      </c>
      <c r="AX690" s="99" t="e">
        <f t="shared" ref="AX690" ca="1" si="470">-AX365</f>
        <v>#N/A</v>
      </c>
      <c r="AY690" s="91" t="e">
        <f t="shared" ca="1" si="441"/>
        <v>#N/A</v>
      </c>
    </row>
    <row r="691" spans="46:51">
      <c r="AT691" s="154">
        <f t="shared" ca="1" si="435"/>
        <v>-16.172004389472416</v>
      </c>
      <c r="AU691" s="139">
        <f t="shared" ca="1" si="436"/>
        <v>-18.999178246094878</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2023-02-20T09:20:23Z</dcterms:created>
  <dcterms:modified xsi:type="dcterms:W3CDTF">2023-02-21T10:38:15Z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