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PT." sheetId="1" r:id="rId4"/>
    <sheet name="OCT." sheetId="2" r:id="rId5"/>
    <sheet name="Hoja3" sheetId="3" r:id="rId6"/>
  </sheets>
  <definedNames>
    <definedName name="_xlnm._FilterDatabase" localSheetId="0" hidden="1">'SEPT.'!$A$1:$U$70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<sst xmlns="http://schemas.openxmlformats.org/spreadsheetml/2006/main" uniqueCount="98">
  <si>
    <t>Fecha</t>
  </si>
  <si>
    <t>Clave</t>
  </si>
  <si>
    <t>Descripción del producto</t>
  </si>
  <si>
    <t>Lote</t>
  </si>
  <si>
    <t>Estatus de orden</t>
  </si>
  <si>
    <t>Real</t>
  </si>
  <si>
    <t>Cant. Tarimas</t>
  </si>
  <si>
    <t>pt cajas</t>
  </si>
  <si>
    <t>CAJAS</t>
  </si>
  <si>
    <t>PT entregado físico almacén</t>
  </si>
  <si>
    <t>Diferencia</t>
  </si>
  <si>
    <t>Observaciones</t>
  </si>
  <si>
    <t>Bref Densicloro Lavanda 2L/8pz</t>
  </si>
  <si>
    <t>XM019301011</t>
  </si>
  <si>
    <t>Cerrada</t>
  </si>
  <si>
    <t>US07258A</t>
  </si>
  <si>
    <t>Irish Spring 3.4 Oz</t>
  </si>
  <si>
    <t>3244MX5013</t>
  </si>
  <si>
    <t>MX04746A</t>
  </si>
  <si>
    <t>Caprice Especialidades 2 en 1  750ml/12pza - MX/LATAM</t>
  </si>
  <si>
    <t>3244MX5014</t>
  </si>
  <si>
    <t>3244XM5024</t>
  </si>
  <si>
    <t>3244MX5034</t>
  </si>
  <si>
    <t>Jabón Palmolive Flor de Manzana Y Gardenia</t>
  </si>
  <si>
    <t>3244MX5015</t>
  </si>
  <si>
    <t>3244MX5025</t>
  </si>
  <si>
    <t>3244MX5035</t>
  </si>
  <si>
    <t>FMX05587</t>
  </si>
  <si>
    <t xml:space="preserve">Fabuloso limpiador multiusos lavanda 3pz/5lt </t>
  </si>
  <si>
    <t>3244MX5018</t>
  </si>
  <si>
    <t>3245MX5013</t>
  </si>
  <si>
    <t>3245MX2023</t>
  </si>
  <si>
    <t>3245MX5014</t>
  </si>
  <si>
    <t>3245MX5024</t>
  </si>
  <si>
    <t>3245MX5015</t>
  </si>
  <si>
    <t>3245MX5018</t>
  </si>
  <si>
    <t>3246MX5014</t>
  </si>
  <si>
    <t xml:space="preserve">Bref densicloro frescura 1lt caja C/15 pzas  </t>
  </si>
  <si>
    <t>XM049301011</t>
  </si>
  <si>
    <t xml:space="preserve">Bref densicloro pino 1lt caja C/15 pzas </t>
  </si>
  <si>
    <t>XM049302012</t>
  </si>
  <si>
    <t>3247MX5013</t>
  </si>
  <si>
    <t>3247MX5014</t>
  </si>
  <si>
    <t>3247MX5024</t>
  </si>
  <si>
    <t>3247MX5034</t>
  </si>
  <si>
    <t>3247MX5015</t>
  </si>
  <si>
    <t>3247MX5025</t>
  </si>
  <si>
    <t>3247MX5035</t>
  </si>
  <si>
    <t>Ajax Kitchen 750 ml</t>
  </si>
  <si>
    <t>3244MX5016</t>
  </si>
  <si>
    <t>3247MX5018</t>
  </si>
  <si>
    <t>FMX02075A</t>
  </si>
  <si>
    <t>Fabuloso Lavander 10L pallet</t>
  </si>
  <si>
    <t>3247MX5019</t>
  </si>
  <si>
    <t>Pallet mixto Fresca tentación &amp; Eterno romance 2150 grs</t>
  </si>
  <si>
    <t>MX04930292</t>
  </si>
  <si>
    <t>MX05581A</t>
  </si>
  <si>
    <t>CREMA LIQUIDA  PO BODY LOTION NS UCUUBA 480 ML</t>
  </si>
  <si>
    <t>3277MX5086</t>
  </si>
  <si>
    <t>XM059302012</t>
  </si>
  <si>
    <t>3248MX5013</t>
  </si>
  <si>
    <t>3248MX5014</t>
  </si>
  <si>
    <t>3248MX5024</t>
  </si>
  <si>
    <t>3248MX5034</t>
  </si>
  <si>
    <t>3248MX5015</t>
  </si>
  <si>
    <t>3248MX5035</t>
  </si>
  <si>
    <t>3247MX5016</t>
  </si>
  <si>
    <t>3244MX5026</t>
  </si>
  <si>
    <t>3247MX5036</t>
  </si>
  <si>
    <t>MX06186A</t>
  </si>
  <si>
    <t xml:space="preserve">Fabulosos lavander 169oz/2pz newbottle </t>
  </si>
  <si>
    <t>3248MX5018</t>
  </si>
  <si>
    <t>3248MX5028</t>
  </si>
  <si>
    <t>XM069301011</t>
  </si>
  <si>
    <t>XM069302012</t>
  </si>
  <si>
    <t>FMXS00187</t>
  </si>
  <si>
    <t>Palmilive Brillantina Liquida 52ML/ 12PZ - Mexico</t>
  </si>
  <si>
    <t>3249MX5022</t>
  </si>
  <si>
    <t>Abierta</t>
  </si>
  <si>
    <t>POR QQ</t>
  </si>
  <si>
    <t>3249MX5013</t>
  </si>
  <si>
    <t>3249MX5034</t>
  </si>
  <si>
    <t>3249MX5015</t>
  </si>
  <si>
    <t>3249MX5025</t>
  </si>
  <si>
    <t>3249MX5035</t>
  </si>
  <si>
    <t>3248MX5036</t>
  </si>
  <si>
    <t>3249MX5018</t>
  </si>
  <si>
    <t>3249MX5028</t>
  </si>
  <si>
    <t>XM06930292</t>
  </si>
  <si>
    <t>MX02097A</t>
  </si>
  <si>
    <t>SH PALMOLIVE OPTIMS L4 60 ML</t>
  </si>
  <si>
    <t>3271MX5013</t>
  </si>
  <si>
    <t>cerrada</t>
  </si>
  <si>
    <t xml:space="preserve"> </t>
  </si>
  <si>
    <t>3275MX5033</t>
  </si>
  <si>
    <t>Fabuloso Lavanda 10L</t>
  </si>
  <si>
    <t>3277MX5029</t>
  </si>
  <si>
    <t>REMISION</t>
  </si>
</sst>
</file>

<file path=xl/styles.xml><?xml version="1.0" encoding="utf-8"?>
<styleSheet xmlns="http://schemas.openxmlformats.org/spreadsheetml/2006/main" xml:space="preserve">
  <numFmts count="2">
    <numFmt numFmtId="164" formatCode="[$-C0A]d\-mmm\-yy;@"/>
    <numFmt numFmtId="165" formatCode="_-* #,##0_-;\-* #,##0_-;_-* &quot;-&quot;??_-;_-@_-"/>
  </numFmts>
  <fonts count="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BF8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4B18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3" fillId="3" borderId="0" applyFont="1" applyNumberFormat="1" applyFill="1" applyBorder="0" applyAlignment="1">
      <alignment horizontal="center" vertical="center" textRotation="0" wrapText="true" shrinkToFit="false"/>
    </xf>
    <xf xfId="0" fontId="1" numFmtId="3" fillId="4" borderId="0" applyFont="1" applyNumberFormat="1" applyFill="1" applyBorder="0" applyAlignment="1">
      <alignment horizontal="center" vertical="center" textRotation="0" wrapText="true" shrinkToFit="false"/>
    </xf>
    <xf xfId="0" fontId="1" numFmtId="0" fillId="5" borderId="2" applyFont="1" applyNumberFormat="0" applyFill="1" applyBorder="1" applyAlignment="1">
      <alignment horizontal="center" vertical="center" textRotation="0" wrapText="true" shrinkToFit="false"/>
    </xf>
    <xf xfId="0" fontId="0" numFmtId="15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3" fillId="0" borderId="0" applyFont="0" applyNumberFormat="1" applyFill="0" applyBorder="0" applyAlignment="1">
      <alignment horizontal="center" vertical="bottom" textRotation="0" wrapText="false" shrinkToFit="false"/>
    </xf>
    <xf xfId="0" fontId="0" numFmtId="15" fillId="0" borderId="0" applyFont="0" applyNumberFormat="1" applyFill="0" applyBorder="0" applyAlignment="1">
      <alignment horizontal="center" vertical="bottom" textRotation="0" wrapText="false" shrinkToFit="false"/>
    </xf>
    <xf xfId="0" fontId="0" numFmtId="15" fillId="6" borderId="0" applyFont="0" applyNumberFormat="1" applyFill="1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1" numFmtId="0" fillId="7" borderId="3" applyFont="1" applyNumberFormat="0" applyFill="1" applyBorder="1" applyAlignment="1">
      <alignment horizontal="center" vertical="center" textRotation="0" wrapText="true" shrinkToFit="false"/>
    </xf>
    <xf xfId="0" fontId="1" numFmtId="0" fillId="7" borderId="0" applyFont="1" applyNumberFormat="0" applyFill="1" applyBorder="0" applyAlignment="1">
      <alignment horizontal="center" vertical="center" textRotation="0" wrapText="true" shrinkToFit="false"/>
    </xf>
    <xf xfId="0" fontId="1" numFmtId="0" fillId="7" borderId="4" applyFont="1" applyNumberFormat="0" applyFill="1" applyBorder="1" applyAlignment="1">
      <alignment horizontal="center" vertical="center" textRotation="0" wrapText="true" shrinkToFit="false"/>
    </xf>
    <xf xfId="0" fontId="1" numFmtId="3" fillId="7" borderId="5" applyFont="1" applyNumberFormat="1" applyFill="1" applyBorder="1" applyAlignment="1">
      <alignment horizontal="center" vertical="center" textRotation="0" wrapText="true" shrinkToFit="false"/>
    </xf>
    <xf xfId="0" fontId="1" numFmtId="165" fillId="7" borderId="2" applyFont="1" applyNumberFormat="1" applyFill="1" applyBorder="1" applyAlignment="1">
      <alignment horizontal="center" vertical="bottom" textRotation="0" wrapText="true" shrinkToFit="false"/>
    </xf>
    <xf xfId="0" fontId="1" numFmtId="0" fillId="7" borderId="2" applyFont="1" applyNumberFormat="0" applyFill="1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/>
    <xf xfId="0" fontId="0" numFmtId="3" fillId="8" borderId="0" applyFont="0" applyNumberFormat="1" applyFill="1" applyBorder="0" applyAlignment="1">
      <alignment horizontal="center" vertical="bottom" textRotation="0" wrapText="false" shrinkToFit="false"/>
    </xf>
    <xf xfId="0" fontId="0" numFmtId="0" fillId="8" borderId="0" applyFont="0" applyNumberFormat="0" applyFill="1" applyBorder="0" applyAlignment="0"/>
    <xf xfId="0" fontId="0" numFmtId="165" fillId="10" borderId="0" applyFont="0" applyNumberFormat="1" applyFill="1" applyBorder="0" applyAlignment="0"/>
    <xf xfId="0" fontId="0" numFmtId="165" fillId="10" borderId="0" applyFont="0" applyNumberFormat="1" applyFill="1" applyBorder="0" applyAlignment="0"/>
    <xf xfId="0" fontId="0" numFmtId="0" fillId="10" borderId="0" applyFont="0" applyNumberFormat="0" applyFill="1" applyBorder="0" applyAlignment="0"/>
    <xf xfId="0" fontId="0" numFmtId="165" fillId="0" borderId="0" applyFont="0" applyNumberFormat="1" applyFill="0" applyBorder="0" applyAlignment="0"/>
    <xf xfId="0" fontId="0" numFmtId="3" fillId="0" borderId="0" applyFont="0" applyNumberFormat="1" applyFill="0" applyBorder="0" applyAlignment="1">
      <alignment horizontal="center" vertical="bottom" textRotation="0" wrapText="false" shrinkToFit="false"/>
    </xf>
    <xf xfId="0" fontId="3" numFmtId="1" fillId="11" borderId="0" applyFont="1" applyNumberFormat="1" applyFill="1" applyBorder="0" applyAlignment="1">
      <alignment vertical="center" textRotation="0" wrapText="false" shrinkToFit="false"/>
    </xf>
    <xf xfId="0" fontId="4" numFmtId="0" fillId="11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5" numFmtId="0" fillId="11" borderId="0" applyFont="1" applyNumberFormat="0" applyFill="1" applyBorder="0" applyAlignment="0"/>
  </cellXfs>
  <cellStyles count="1">
    <cellStyle name="Normal" xfId="0" builtinId="0"/>
  </cellStyles>
  <dxfs count="2">
    <dxf>
      <font>
        <color rgb="FFFFFFFF"/>
      </font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M71"/>
  <sheetViews>
    <sheetView tabSelected="1" workbookViewId="0" zoomScale="85" zoomScaleNormal="85" showGridLines="true" showRowColHeaders="1">
      <pane ySplit="1" topLeftCell="A23" activePane="bottomLeft" state="frozen"/>
      <selection pane="bottomLeft" activeCell="M69" sqref="M69"/>
    </sheetView>
  </sheetViews>
  <sheetFormatPr defaultRowHeight="14.4" outlineLevelRow="0" outlineLevelCol="0"/>
  <cols>
    <col min="1" max="1" width="9.5703125" customWidth="true" style="0"/>
    <col min="2" max="2" width="11.140625" customWidth="true" style="0"/>
    <col min="3" max="3" width="43.140625" customWidth="true" style="0"/>
    <col min="4" max="4" width="12.85546875" customWidth="true" style="0"/>
    <col min="5" max="5" width="9.85546875" customWidth="true" style="0"/>
    <col min="6" max="6" width="10.28515625" customWidth="true" style="24"/>
    <col min="7" max="7" width="8.5703125" customWidth="true" style="0"/>
    <col min="8" max="8" width="8.5703125" customWidth="true" style="0"/>
    <col min="9" max="9" width="8.7109375" customWidth="true" style="0"/>
    <col min="10" max="10" width="12.5703125" customWidth="true" style="27"/>
    <col min="11" max="11" width="10.85546875" customWidth="true" style="0"/>
    <col min="12" max="12" width="17.5703125" customWidth="true" style="0"/>
  </cols>
  <sheetData>
    <row r="1" spans="1:13" customHeight="1" ht="63">
      <c r="A1" s="14" t="s">
        <v>0</v>
      </c>
      <c r="B1" s="14" t="s">
        <v>1</v>
      </c>
      <c r="C1" s="15" t="s">
        <v>2</v>
      </c>
      <c r="D1" s="16" t="s">
        <v>3</v>
      </c>
      <c r="E1" s="1" t="s">
        <v>4</v>
      </c>
      <c r="F1" s="17" t="s">
        <v>5</v>
      </c>
      <c r="G1" s="2" t="s">
        <v>6</v>
      </c>
      <c r="H1" s="2" t="s">
        <v>7</v>
      </c>
      <c r="I1" s="3" t="s">
        <v>8</v>
      </c>
      <c r="J1" s="18" t="s">
        <v>9</v>
      </c>
      <c r="K1" s="19" t="s">
        <v>10</v>
      </c>
      <c r="L1" s="4" t="s">
        <v>11</v>
      </c>
      <c r="M1"/>
    </row>
    <row r="2" spans="1:13" customHeight="1" ht="15.75">
      <c r="A2" s="5">
        <v>45170</v>
      </c>
      <c r="B2" s="20">
        <v>2743969</v>
      </c>
      <c r="C2" s="7" t="s">
        <v>12</v>
      </c>
      <c r="D2" s="21" t="s">
        <v>13</v>
      </c>
      <c r="E2" s="9" t="s">
        <v>14</v>
      </c>
      <c r="F2" s="23">
        <v>5344</v>
      </c>
      <c r="G2" s="8">
        <v>23</v>
      </c>
      <c r="H2" s="8"/>
      <c r="I2" s="6">
        <v>668</v>
      </c>
      <c r="J2" s="25">
        <v>1800</v>
      </c>
      <c r="K2" s="6">
        <v>0</v>
      </c>
      <c r="L2" s="8"/>
      <c r="M2" s="28">
        <f>F2+J2</f>
        <v>7144</v>
      </c>
    </row>
    <row r="3" spans="1:13" customHeight="1" ht="15.75">
      <c r="A3" s="11">
        <v>45170</v>
      </c>
      <c r="B3" s="6" t="s">
        <v>15</v>
      </c>
      <c r="C3" s="7" t="s">
        <v>16</v>
      </c>
      <c r="D3" s="8" t="s">
        <v>17</v>
      </c>
      <c r="E3" s="9" t="s">
        <v>14</v>
      </c>
      <c r="F3" s="23">
        <v>17280</v>
      </c>
      <c r="G3" s="8">
        <v>4</v>
      </c>
      <c r="H3" s="8"/>
      <c r="I3" s="6">
        <v>720</v>
      </c>
      <c r="J3" s="25">
        <v>4236</v>
      </c>
      <c r="K3" s="6">
        <v>0</v>
      </c>
      <c r="L3" s="8"/>
      <c r="M3" s="28">
        <f>F3+J3</f>
        <v>21516</v>
      </c>
    </row>
    <row r="4" spans="1:13" customHeight="1" ht="15.75">
      <c r="A4" s="11">
        <v>45170</v>
      </c>
      <c r="B4" s="6" t="s">
        <v>18</v>
      </c>
      <c r="C4" s="7" t="s">
        <v>19</v>
      </c>
      <c r="D4" s="8" t="s">
        <v>20</v>
      </c>
      <c r="E4" s="9" t="s">
        <v>14</v>
      </c>
      <c r="F4" s="23">
        <v>12672</v>
      </c>
      <c r="G4" s="8">
        <v>22</v>
      </c>
      <c r="H4" s="8"/>
      <c r="I4" s="6">
        <v>1056</v>
      </c>
      <c r="J4" s="25">
        <v>657</v>
      </c>
      <c r="K4"/>
      <c r="L4" s="8"/>
      <c r="M4" s="28">
        <f>F4+J4</f>
        <v>13329</v>
      </c>
    </row>
    <row r="5" spans="1:13" customHeight="1" ht="15.75">
      <c r="A5" s="11">
        <v>45170</v>
      </c>
      <c r="B5" s="6" t="s">
        <v>18</v>
      </c>
      <c r="C5" s="7" t="s">
        <v>19</v>
      </c>
      <c r="D5" s="8" t="s">
        <v>21</v>
      </c>
      <c r="E5" s="9" t="s">
        <v>14</v>
      </c>
      <c r="F5" s="23">
        <v>8064</v>
      </c>
      <c r="G5" s="8">
        <v>14</v>
      </c>
      <c r="H5" s="8"/>
      <c r="I5" s="6">
        <v>672</v>
      </c>
      <c r="J5" s="25">
        <v>567</v>
      </c>
      <c r="K5" s="6">
        <v>0</v>
      </c>
      <c r="L5" s="8"/>
      <c r="M5" s="28">
        <f>F5+J5</f>
        <v>8631</v>
      </c>
    </row>
    <row r="6" spans="1:13" customHeight="1" ht="15.75">
      <c r="A6" s="11">
        <v>45170</v>
      </c>
      <c r="B6" s="6" t="s">
        <v>18</v>
      </c>
      <c r="C6" s="7" t="s">
        <v>19</v>
      </c>
      <c r="D6" s="8" t="s">
        <v>22</v>
      </c>
      <c r="E6" s="9" t="s">
        <v>14</v>
      </c>
      <c r="F6" s="23">
        <v>9792</v>
      </c>
      <c r="G6" s="8">
        <v>17</v>
      </c>
      <c r="H6" s="8"/>
      <c r="I6" s="6">
        <v>816</v>
      </c>
      <c r="J6" s="25">
        <v>56</v>
      </c>
      <c r="K6" s="6">
        <v>0</v>
      </c>
      <c r="L6" s="8"/>
      <c r="M6" s="28">
        <f>F6+J6</f>
        <v>9848</v>
      </c>
    </row>
    <row r="7" spans="1:13" customHeight="1" ht="15.75">
      <c r="A7" s="11">
        <v>45170</v>
      </c>
      <c r="B7" s="6">
        <v>61018090</v>
      </c>
      <c r="C7" s="7" t="s">
        <v>23</v>
      </c>
      <c r="D7" s="8" t="s">
        <v>24</v>
      </c>
      <c r="E7" s="9" t="s">
        <v>14</v>
      </c>
      <c r="F7" s="23">
        <v>3144</v>
      </c>
      <c r="G7" s="8">
        <v>4</v>
      </c>
      <c r="H7" s="8"/>
      <c r="I7" s="6">
        <v>262</v>
      </c>
      <c r="J7" s="25">
        <v>4564</v>
      </c>
      <c r="K7" s="6">
        <v>0</v>
      </c>
      <c r="L7" s="8"/>
      <c r="M7" s="28">
        <f>F7+J7</f>
        <v>7708</v>
      </c>
    </row>
    <row r="8" spans="1:13" customHeight="1" ht="15.75">
      <c r="A8" s="11">
        <v>45170</v>
      </c>
      <c r="B8" s="6">
        <v>61018090</v>
      </c>
      <c r="C8" s="7" t="s">
        <v>23</v>
      </c>
      <c r="D8" s="8" t="s">
        <v>25</v>
      </c>
      <c r="E8" s="9" t="s">
        <v>14</v>
      </c>
      <c r="F8" s="23">
        <v>3036</v>
      </c>
      <c r="G8" s="8">
        <v>4</v>
      </c>
      <c r="H8" s="8"/>
      <c r="I8" s="6">
        <v>253</v>
      </c>
      <c r="J8" s="25">
        <v>5358</v>
      </c>
      <c r="K8" s="6">
        <v>0</v>
      </c>
      <c r="L8" s="8"/>
      <c r="M8" s="28">
        <f>F8+J8</f>
        <v>8394</v>
      </c>
    </row>
    <row r="9" spans="1:13" customHeight="1" ht="15.75">
      <c r="A9" s="11">
        <v>45170</v>
      </c>
      <c r="B9" s="6">
        <v>61018090</v>
      </c>
      <c r="C9" s="7" t="s">
        <v>23</v>
      </c>
      <c r="D9" s="8" t="s">
        <v>26</v>
      </c>
      <c r="E9" s="9" t="s">
        <v>14</v>
      </c>
      <c r="F9" s="23">
        <v>2796</v>
      </c>
      <c r="G9" s="8">
        <v>4</v>
      </c>
      <c r="H9" s="8"/>
      <c r="I9" s="6">
        <v>233</v>
      </c>
      <c r="J9" s="25">
        <v>6524</v>
      </c>
      <c r="K9" s="6">
        <v>0</v>
      </c>
      <c r="L9" s="8"/>
      <c r="M9" s="28">
        <f>F9+J9</f>
        <v>9320</v>
      </c>
    </row>
    <row r="10" spans="1:13" customHeight="1" ht="15.75">
      <c r="A10" s="11">
        <v>45170</v>
      </c>
      <c r="B10" s="6" t="s">
        <v>27</v>
      </c>
      <c r="C10" s="7" t="s">
        <v>28</v>
      </c>
      <c r="D10" s="8" t="s">
        <v>29</v>
      </c>
      <c r="E10" s="9" t="s">
        <v>14</v>
      </c>
      <c r="F10" s="23">
        <v>500</v>
      </c>
      <c r="G10" s="8">
        <v>105</v>
      </c>
      <c r="H10" s="8">
        <v>240</v>
      </c>
      <c r="I10" s="6">
        <v>500</v>
      </c>
      <c r="J10" s="25">
        <f>H10*15</f>
        <v>3600</v>
      </c>
      <c r="K10" s="13">
        <f>J10-F10</f>
        <v>3100</v>
      </c>
      <c r="L10" s="8"/>
      <c r="M10" s="28">
        <f>F10+J10</f>
        <v>4100</v>
      </c>
    </row>
    <row r="11" spans="1:13" customHeight="1" ht="15.75">
      <c r="A11" s="5">
        <v>45171</v>
      </c>
      <c r="B11" s="6" t="s">
        <v>15</v>
      </c>
      <c r="C11" s="7" t="s">
        <v>16</v>
      </c>
      <c r="D11" s="8" t="s">
        <v>30</v>
      </c>
      <c r="E11" s="9" t="s">
        <v>14</v>
      </c>
      <c r="F11" s="23">
        <v>8640</v>
      </c>
      <c r="G11" s="8">
        <v>2</v>
      </c>
      <c r="H11" s="8"/>
      <c r="I11" s="6">
        <v>360</v>
      </c>
      <c r="J11" s="25">
        <v>1258</v>
      </c>
      <c r="K11" s="6">
        <v>0</v>
      </c>
      <c r="L11" s="8"/>
      <c r="M11" s="28">
        <f>F11+J11</f>
        <v>9898</v>
      </c>
    </row>
    <row r="12" spans="1:13" customHeight="1" ht="15.75">
      <c r="A12" s="11">
        <v>45171</v>
      </c>
      <c r="B12" s="6" t="s">
        <v>15</v>
      </c>
      <c r="C12" s="7" t="s">
        <v>16</v>
      </c>
      <c r="D12" s="8" t="s">
        <v>31</v>
      </c>
      <c r="E12" s="9" t="s">
        <v>14</v>
      </c>
      <c r="F12" s="23">
        <v>4320</v>
      </c>
      <c r="G12" s="8">
        <v>1</v>
      </c>
      <c r="H12" s="8"/>
      <c r="I12" s="6">
        <v>180</v>
      </c>
      <c r="J12" s="25">
        <f>2880+1170</f>
        <v>4050</v>
      </c>
      <c r="K12" s="6">
        <v>0</v>
      </c>
      <c r="L12" s="8"/>
      <c r="M12" s="28">
        <f>F12+J12</f>
        <v>8370</v>
      </c>
    </row>
    <row r="13" spans="1:13" customHeight="1" ht="15.75">
      <c r="A13" s="11">
        <v>45171</v>
      </c>
      <c r="B13" s="6" t="s">
        <v>18</v>
      </c>
      <c r="C13" s="7" t="s">
        <v>19</v>
      </c>
      <c r="D13" s="8" t="s">
        <v>32</v>
      </c>
      <c r="E13" s="9" t="s">
        <v>14</v>
      </c>
      <c r="F13" s="23">
        <v>5760</v>
      </c>
      <c r="G13" s="8">
        <v>10</v>
      </c>
      <c r="H13" s="8"/>
      <c r="I13" s="6">
        <v>480</v>
      </c>
      <c r="J13" s="25">
        <f>3510+5000</f>
        <v>8510</v>
      </c>
      <c r="K13" s="6">
        <v>0</v>
      </c>
      <c r="L13" s="8"/>
      <c r="M13" s="28">
        <f>F13+J13</f>
        <v>14270</v>
      </c>
    </row>
    <row r="14" spans="1:13" customHeight="1" ht="15.75">
      <c r="A14" s="11">
        <v>45171</v>
      </c>
      <c r="B14" s="6" t="s">
        <v>18</v>
      </c>
      <c r="C14" s="7" t="s">
        <v>19</v>
      </c>
      <c r="D14" s="8" t="s">
        <v>33</v>
      </c>
      <c r="E14" s="9" t="s">
        <v>14</v>
      </c>
      <c r="F14" s="23">
        <v>6912</v>
      </c>
      <c r="G14" s="8">
        <v>12</v>
      </c>
      <c r="H14" s="8"/>
      <c r="I14" s="6">
        <v>576</v>
      </c>
      <c r="J14" s="25">
        <v>64858</v>
      </c>
      <c r="K14" s="6">
        <v>0</v>
      </c>
      <c r="L14" s="8"/>
      <c r="M14" s="28">
        <f>F14+J14</f>
        <v>71770</v>
      </c>
    </row>
    <row r="15" spans="1:13" customHeight="1" ht="15.75">
      <c r="A15" s="11">
        <v>45171</v>
      </c>
      <c r="B15" s="6">
        <v>61018090</v>
      </c>
      <c r="C15" s="7" t="s">
        <v>23</v>
      </c>
      <c r="D15" s="8" t="s">
        <v>34</v>
      </c>
      <c r="E15" s="9" t="s">
        <v>14</v>
      </c>
      <c r="F15" s="23">
        <v>1548</v>
      </c>
      <c r="G15" s="8">
        <v>2</v>
      </c>
      <c r="H15" s="8"/>
      <c r="I15" s="6">
        <v>129</v>
      </c>
      <c r="J15" s="25">
        <v>1800</v>
      </c>
      <c r="K15" s="6">
        <v>0</v>
      </c>
      <c r="L15" s="8"/>
      <c r="M15" s="28">
        <f>F15+J15</f>
        <v>3348</v>
      </c>
    </row>
    <row r="16" spans="1:13" customHeight="1" ht="15.75">
      <c r="A16" s="11">
        <v>45171</v>
      </c>
      <c r="B16" s="6" t="s">
        <v>27</v>
      </c>
      <c r="C16" s="7" t="s">
        <v>28</v>
      </c>
      <c r="D16" s="8" t="s">
        <v>35</v>
      </c>
      <c r="E16" s="9" t="s">
        <v>14</v>
      </c>
      <c r="F16" s="23">
        <v>8442</v>
      </c>
      <c r="G16" s="8">
        <v>67</v>
      </c>
      <c r="H16" s="8">
        <v>800</v>
      </c>
      <c r="I16" s="6">
        <f>F16/3</f>
        <v>2814</v>
      </c>
      <c r="J16" s="25">
        <f>H16*15</f>
        <v>12000</v>
      </c>
      <c r="K16" s="13">
        <f>J16-F16</f>
        <v>3558</v>
      </c>
      <c r="L16" s="8"/>
      <c r="M16" s="28">
        <f>F16+J16</f>
        <v>20442</v>
      </c>
    </row>
    <row r="17" spans="1:13" customHeight="1" ht="15.75">
      <c r="A17" s="12">
        <v>45172</v>
      </c>
      <c r="B17" s="6" t="s">
        <v>18</v>
      </c>
      <c r="C17" s="7" t="s">
        <v>19</v>
      </c>
      <c r="D17" s="8" t="s">
        <v>36</v>
      </c>
      <c r="E17" s="9" t="s">
        <v>14</v>
      </c>
      <c r="F17" s="23">
        <v>8640</v>
      </c>
      <c r="G17" s="8">
        <v>15</v>
      </c>
      <c r="H17" s="8"/>
      <c r="I17" s="6">
        <v>720</v>
      </c>
      <c r="J17" s="25">
        <v>657</v>
      </c>
      <c r="K17" s="6">
        <v>0</v>
      </c>
      <c r="L17" s="8"/>
      <c r="M17" s="28">
        <f>F17+J17</f>
        <v>9297</v>
      </c>
    </row>
    <row r="18" spans="1:13" customHeight="1" ht="15">
      <c r="A18" s="5">
        <v>45173</v>
      </c>
      <c r="B18" s="6">
        <v>2743960</v>
      </c>
      <c r="C18" s="7" t="s">
        <v>37</v>
      </c>
      <c r="D18" s="8" t="s">
        <v>38</v>
      </c>
      <c r="E18" s="9" t="s">
        <v>14</v>
      </c>
      <c r="F18" s="23">
        <v>9045</v>
      </c>
      <c r="G18" s="8">
        <v>26</v>
      </c>
      <c r="H18" s="8"/>
      <c r="I18" s="6">
        <v>603</v>
      </c>
      <c r="J18" s="25">
        <v>567</v>
      </c>
      <c r="K18" s="6">
        <v>0</v>
      </c>
      <c r="L18" s="8"/>
      <c r="M18" s="28">
        <f>F18+J18</f>
        <v>9612</v>
      </c>
    </row>
    <row r="19" spans="1:13" customHeight="1" ht="15.75">
      <c r="A19" s="11">
        <v>45173</v>
      </c>
      <c r="B19" s="6">
        <v>2743987</v>
      </c>
      <c r="C19" s="7" t="s">
        <v>39</v>
      </c>
      <c r="D19" s="8" t="s">
        <v>40</v>
      </c>
      <c r="E19" s="9" t="s">
        <v>14</v>
      </c>
      <c r="F19" s="23">
        <v>6120</v>
      </c>
      <c r="G19" s="8">
        <v>17</v>
      </c>
      <c r="H19" s="8"/>
      <c r="I19" s="6">
        <v>408</v>
      </c>
      <c r="J19" s="25">
        <v>56</v>
      </c>
      <c r="K19" s="6">
        <v>0</v>
      </c>
      <c r="L19" s="8"/>
      <c r="M19" s="28">
        <f>F19+J19</f>
        <v>6176</v>
      </c>
    </row>
    <row r="20" spans="1:13" customHeight="1" ht="15.75">
      <c r="A20" s="11">
        <v>45173</v>
      </c>
      <c r="B20" s="6" t="s">
        <v>15</v>
      </c>
      <c r="C20" s="7" t="s">
        <v>16</v>
      </c>
      <c r="D20" s="8" t="s">
        <v>41</v>
      </c>
      <c r="E20" s="9" t="s">
        <v>14</v>
      </c>
      <c r="F20" s="23">
        <v>17280</v>
      </c>
      <c r="G20" s="8">
        <v>4</v>
      </c>
      <c r="H20" s="8"/>
      <c r="I20" s="6">
        <v>720</v>
      </c>
      <c r="J20" s="25">
        <v>4564</v>
      </c>
      <c r="K20" s="6">
        <v>0</v>
      </c>
      <c r="L20" s="8"/>
      <c r="M20" s="28">
        <f>F20+J20</f>
        <v>21844</v>
      </c>
    </row>
    <row r="21" spans="1:13" customHeight="1" ht="15.75">
      <c r="A21" s="11">
        <v>45173</v>
      </c>
      <c r="B21" s="6" t="s">
        <v>18</v>
      </c>
      <c r="C21" s="7" t="s">
        <v>19</v>
      </c>
      <c r="D21" s="8" t="s">
        <v>42</v>
      </c>
      <c r="E21" s="9" t="s">
        <v>14</v>
      </c>
      <c r="F21" s="23">
        <v>11520</v>
      </c>
      <c r="G21" s="8">
        <v>20</v>
      </c>
      <c r="H21" s="8"/>
      <c r="I21" s="6">
        <v>960</v>
      </c>
      <c r="J21" s="25">
        <v>5358</v>
      </c>
      <c r="K21" s="6">
        <v>0</v>
      </c>
      <c r="L21" s="8"/>
      <c r="M21" s="28">
        <f>F21+J21</f>
        <v>16878</v>
      </c>
    </row>
    <row r="22" spans="1:13" customHeight="1" ht="15.75">
      <c r="A22" s="11">
        <v>45173</v>
      </c>
      <c r="B22" s="6" t="s">
        <v>18</v>
      </c>
      <c r="C22" s="7" t="s">
        <v>19</v>
      </c>
      <c r="D22" s="8" t="s">
        <v>43</v>
      </c>
      <c r="E22" s="9" t="s">
        <v>14</v>
      </c>
      <c r="F22" s="23">
        <v>10944</v>
      </c>
      <c r="G22" s="8">
        <v>19</v>
      </c>
      <c r="H22" s="8"/>
      <c r="I22" s="6">
        <v>912</v>
      </c>
      <c r="J22" s="25">
        <v>6524</v>
      </c>
      <c r="K22" s="6">
        <v>0</v>
      </c>
      <c r="L22" s="8"/>
      <c r="M22" s="28">
        <f>F22+J22</f>
        <v>17468</v>
      </c>
    </row>
    <row r="23" spans="1:13" customHeight="1" ht="15.75">
      <c r="A23" s="11">
        <v>45173</v>
      </c>
      <c r="B23" s="6" t="s">
        <v>18</v>
      </c>
      <c r="C23" s="7" t="s">
        <v>19</v>
      </c>
      <c r="D23" s="8" t="s">
        <v>44</v>
      </c>
      <c r="E23" s="9" t="s">
        <v>14</v>
      </c>
      <c r="F23" s="23">
        <v>12096</v>
      </c>
      <c r="G23" s="8">
        <v>21</v>
      </c>
      <c r="H23" s="8"/>
      <c r="I23" s="6">
        <v>1008</v>
      </c>
      <c r="J23" s="25">
        <v>8427</v>
      </c>
      <c r="K23" s="6">
        <v>0</v>
      </c>
      <c r="L23" s="8"/>
      <c r="M23" s="28">
        <f>F23+J23</f>
        <v>20523</v>
      </c>
    </row>
    <row r="24" spans="1:13" customHeight="1" ht="15.75">
      <c r="A24" s="11">
        <v>45173</v>
      </c>
      <c r="B24" s="6" t="s">
        <v>18</v>
      </c>
      <c r="C24" s="7" t="s">
        <v>19</v>
      </c>
      <c r="D24" s="8" t="s">
        <v>45</v>
      </c>
      <c r="E24" s="9" t="s">
        <v>14</v>
      </c>
      <c r="F24" s="23">
        <v>5760</v>
      </c>
      <c r="G24" s="8">
        <v>10</v>
      </c>
      <c r="H24" s="8"/>
      <c r="I24" s="6">
        <v>480</v>
      </c>
      <c r="J24" s="25">
        <v>1258</v>
      </c>
      <c r="K24" s="6">
        <v>0</v>
      </c>
      <c r="L24" s="8"/>
      <c r="M24" s="28">
        <f>F24+J24</f>
        <v>7018</v>
      </c>
    </row>
    <row r="25" spans="1:13" customHeight="1" ht="15.75">
      <c r="A25" s="11">
        <v>45173</v>
      </c>
      <c r="B25" s="6" t="s">
        <v>18</v>
      </c>
      <c r="C25" s="7" t="s">
        <v>19</v>
      </c>
      <c r="D25" s="8" t="s">
        <v>46</v>
      </c>
      <c r="E25" s="9" t="s">
        <v>14</v>
      </c>
      <c r="F25" s="23">
        <v>4608</v>
      </c>
      <c r="G25" s="8">
        <v>8</v>
      </c>
      <c r="H25" s="8"/>
      <c r="I25" s="6">
        <v>384</v>
      </c>
      <c r="J25" s="25">
        <f>2880+1170</f>
        <v>4050</v>
      </c>
      <c r="K25" s="6">
        <v>0</v>
      </c>
      <c r="L25" s="8"/>
      <c r="M25" s="28">
        <f>F25+J25</f>
        <v>8658</v>
      </c>
    </row>
    <row r="26" spans="1:13" customHeight="1" ht="15.75">
      <c r="A26" s="11">
        <v>45173</v>
      </c>
      <c r="B26" s="6" t="s">
        <v>18</v>
      </c>
      <c r="C26" s="7" t="s">
        <v>19</v>
      </c>
      <c r="D26" s="8" t="s">
        <v>47</v>
      </c>
      <c r="E26" s="9" t="s">
        <v>14</v>
      </c>
      <c r="F26" s="23">
        <v>5184</v>
      </c>
      <c r="G26" s="8">
        <v>9</v>
      </c>
      <c r="H26" s="8"/>
      <c r="I26" s="6">
        <v>432</v>
      </c>
      <c r="J26" s="25">
        <f>3510+5000</f>
        <v>8510</v>
      </c>
      <c r="K26" s="6">
        <v>0</v>
      </c>
      <c r="L26" s="8"/>
      <c r="M26" s="28">
        <f>F26+J26</f>
        <v>13694</v>
      </c>
    </row>
    <row r="27" spans="1:13" customHeight="1" ht="15.75">
      <c r="A27" s="11">
        <v>45173</v>
      </c>
      <c r="B27" s="6">
        <v>61021240</v>
      </c>
      <c r="C27" s="7" t="s">
        <v>48</v>
      </c>
      <c r="D27" s="8" t="s">
        <v>49</v>
      </c>
      <c r="E27" s="9" t="s">
        <v>14</v>
      </c>
      <c r="F27" s="23">
        <v>3480</v>
      </c>
      <c r="G27" s="8">
        <v>7</v>
      </c>
      <c r="H27" s="8"/>
      <c r="I27" s="6">
        <v>290</v>
      </c>
      <c r="J27" s="25">
        <v>64858</v>
      </c>
      <c r="K27" s="6">
        <v>0</v>
      </c>
      <c r="L27" s="8"/>
      <c r="M27" s="28">
        <f>F27+J27</f>
        <v>68338</v>
      </c>
    </row>
    <row r="28" spans="1:13" customHeight="1" ht="15.75">
      <c r="A28" s="11">
        <v>45173</v>
      </c>
      <c r="B28" s="6" t="s">
        <v>27</v>
      </c>
      <c r="C28" s="7" t="s">
        <v>28</v>
      </c>
      <c r="D28" s="8" t="s">
        <v>50</v>
      </c>
      <c r="E28" s="9" t="s">
        <v>14</v>
      </c>
      <c r="F28" s="23">
        <v>5040</v>
      </c>
      <c r="G28" s="8">
        <v>40</v>
      </c>
      <c r="H28" s="8"/>
      <c r="I28" s="6">
        <f>F28/3</f>
        <v>1680</v>
      </c>
      <c r="J28" s="25">
        <f>H28*15</f>
        <v>0</v>
      </c>
      <c r="K28" s="13">
        <f>J28-F28</f>
        <v>-5040</v>
      </c>
      <c r="L28" s="8"/>
      <c r="M28" s="28">
        <f>F28+J28</f>
        <v>5040</v>
      </c>
    </row>
    <row r="29" spans="1:13" customHeight="1" ht="15.75">
      <c r="A29" s="11">
        <v>45173</v>
      </c>
      <c r="B29" s="6" t="s">
        <v>51</v>
      </c>
      <c r="C29" s="7" t="s">
        <v>52</v>
      </c>
      <c r="D29" s="8" t="s">
        <v>53</v>
      </c>
      <c r="E29" s="9" t="s">
        <v>14</v>
      </c>
      <c r="F29" s="23">
        <v>2280</v>
      </c>
      <c r="G29" s="8">
        <v>38</v>
      </c>
      <c r="H29" s="8"/>
      <c r="I29" s="6">
        <v>1140</v>
      </c>
      <c r="J29" s="25">
        <v>4236</v>
      </c>
      <c r="K29" s="6">
        <v>0</v>
      </c>
      <c r="L29" s="8"/>
      <c r="M29" s="28">
        <f>F29+J29</f>
        <v>6516</v>
      </c>
    </row>
    <row r="30" spans="1:13" customHeight="1" ht="15.75">
      <c r="A30" s="11">
        <v>45173</v>
      </c>
      <c r="B30" s="6">
        <v>2684668</v>
      </c>
      <c r="C30" s="7" t="s">
        <v>54</v>
      </c>
      <c r="D30" s="8" t="s">
        <v>55</v>
      </c>
      <c r="E30" s="9" t="s">
        <v>14</v>
      </c>
      <c r="F30" s="23">
        <v>3564</v>
      </c>
      <c r="G30" s="8">
        <v>22</v>
      </c>
      <c r="H30" s="8"/>
      <c r="I30" s="6">
        <v>132</v>
      </c>
      <c r="J30" s="25">
        <v>657</v>
      </c>
      <c r="K30" s="6">
        <v>0</v>
      </c>
      <c r="L30" s="8"/>
      <c r="M30" s="28">
        <f>F30+J30</f>
        <v>4221</v>
      </c>
    </row>
    <row r="31" spans="1:13">
      <c r="A31" s="5">
        <v>45174</v>
      </c>
      <c r="B31" s="30" t="s">
        <v>56</v>
      </c>
      <c r="C31" s="31" t="s">
        <v>57</v>
      </c>
      <c r="D31" s="32" t="s">
        <v>58</v>
      </c>
      <c r="E31" s="9" t="s">
        <v>14</v>
      </c>
      <c r="F31" s="23">
        <v>7560</v>
      </c>
      <c r="G31" s="8">
        <v>21</v>
      </c>
      <c r="H31" s="8">
        <v>1280</v>
      </c>
      <c r="I31" s="6">
        <v>504</v>
      </c>
      <c r="J31" s="25">
        <v>567</v>
      </c>
      <c r="K31" s="6">
        <v>0</v>
      </c>
      <c r="L31" s="8"/>
      <c r="M31" s="28">
        <f>F31+J31</f>
        <v>8127</v>
      </c>
    </row>
    <row r="32" spans="1:13" customHeight="1" ht="15.75">
      <c r="A32" s="11">
        <v>45174</v>
      </c>
      <c r="B32" s="6">
        <v>2743987</v>
      </c>
      <c r="C32" s="7" t="s">
        <v>39</v>
      </c>
      <c r="D32" s="8" t="s">
        <v>59</v>
      </c>
      <c r="E32" s="9" t="s">
        <v>14</v>
      </c>
      <c r="F32" s="23">
        <v>9720</v>
      </c>
      <c r="G32" s="8">
        <v>27</v>
      </c>
      <c r="H32" s="8"/>
      <c r="I32" s="6">
        <v>648</v>
      </c>
      <c r="J32" s="25">
        <v>56</v>
      </c>
      <c r="K32" s="6">
        <v>0</v>
      </c>
      <c r="L32" s="8"/>
      <c r="M32" s="28">
        <f>F32+J32</f>
        <v>9776</v>
      </c>
    </row>
    <row r="33" spans="1:13" customHeight="1" ht="15.75">
      <c r="A33" s="11">
        <v>45174</v>
      </c>
      <c r="B33" s="6" t="s">
        <v>15</v>
      </c>
      <c r="C33" s="7" t="s">
        <v>16</v>
      </c>
      <c r="D33" s="8" t="s">
        <v>60</v>
      </c>
      <c r="E33" s="9" t="s">
        <v>14</v>
      </c>
      <c r="F33" s="23">
        <v>21600</v>
      </c>
      <c r="G33" s="8">
        <v>5</v>
      </c>
      <c r="H33" s="8"/>
      <c r="I33" s="6">
        <v>900</v>
      </c>
      <c r="J33" s="25">
        <v>4564</v>
      </c>
      <c r="K33" s="6">
        <v>0</v>
      </c>
      <c r="L33" s="8"/>
      <c r="M33" s="28">
        <f>F33+J33</f>
        <v>26164</v>
      </c>
    </row>
    <row r="34" spans="1:13" customHeight="1" ht="15.75">
      <c r="A34" s="11">
        <v>45174</v>
      </c>
      <c r="B34" s="6" t="s">
        <v>18</v>
      </c>
      <c r="C34" s="7" t="s">
        <v>19</v>
      </c>
      <c r="D34" s="8" t="s">
        <v>61</v>
      </c>
      <c r="E34" s="9" t="s">
        <v>14</v>
      </c>
      <c r="F34" s="23">
        <v>9216</v>
      </c>
      <c r="G34" s="8">
        <v>16</v>
      </c>
      <c r="H34" s="8"/>
      <c r="I34" s="6">
        <v>768</v>
      </c>
      <c r="J34" s="25">
        <v>5358</v>
      </c>
      <c r="K34" s="6">
        <v>0</v>
      </c>
      <c r="L34" s="8"/>
      <c r="M34" s="28">
        <f>F34+J34</f>
        <v>14574</v>
      </c>
    </row>
    <row r="35" spans="1:13" customHeight="1" ht="15.75">
      <c r="A35" s="11">
        <v>45174</v>
      </c>
      <c r="B35" s="6" t="s">
        <v>18</v>
      </c>
      <c r="C35" s="7" t="s">
        <v>19</v>
      </c>
      <c r="D35" s="8" t="s">
        <v>62</v>
      </c>
      <c r="E35" s="9" t="s">
        <v>14</v>
      </c>
      <c r="F35" s="23">
        <v>10368</v>
      </c>
      <c r="G35" s="8">
        <v>18</v>
      </c>
      <c r="H35" s="8"/>
      <c r="I35" s="6">
        <v>864</v>
      </c>
      <c r="J35" s="25">
        <v>6524</v>
      </c>
      <c r="K35" s="6">
        <v>0</v>
      </c>
      <c r="L35" s="8"/>
      <c r="M35" s="28">
        <f>F35+J35</f>
        <v>16892</v>
      </c>
    </row>
    <row r="36" spans="1:13" customHeight="1" ht="15.75">
      <c r="A36" s="11">
        <v>45174</v>
      </c>
      <c r="B36" s="6" t="s">
        <v>18</v>
      </c>
      <c r="C36" s="7" t="s">
        <v>19</v>
      </c>
      <c r="D36" s="8" t="s">
        <v>63</v>
      </c>
      <c r="E36" s="9" t="s">
        <v>14</v>
      </c>
      <c r="F36" s="23">
        <v>11520</v>
      </c>
      <c r="G36" s="8">
        <v>20</v>
      </c>
      <c r="H36" s="8"/>
      <c r="I36" s="6">
        <v>960</v>
      </c>
      <c r="J36" s="25">
        <v>8427</v>
      </c>
      <c r="K36" s="6">
        <v>0</v>
      </c>
      <c r="L36" s="8"/>
      <c r="M36" s="28">
        <f>F36+J36</f>
        <v>19947</v>
      </c>
    </row>
    <row r="37" spans="1:13" customHeight="1" ht="15.75">
      <c r="A37" s="11">
        <v>45174</v>
      </c>
      <c r="B37" s="6" t="s">
        <v>18</v>
      </c>
      <c r="C37" s="7" t="s">
        <v>19</v>
      </c>
      <c r="D37" s="8" t="s">
        <v>64</v>
      </c>
      <c r="E37" s="9" t="s">
        <v>14</v>
      </c>
      <c r="F37" s="23">
        <v>4608</v>
      </c>
      <c r="G37" s="8">
        <v>8</v>
      </c>
      <c r="H37" s="8"/>
      <c r="I37" s="6">
        <v>384</v>
      </c>
      <c r="J37" s="25">
        <v>1258</v>
      </c>
      <c r="K37" s="6">
        <v>0</v>
      </c>
      <c r="L37" s="8"/>
      <c r="M37" s="28">
        <f>F37+J37</f>
        <v>5866</v>
      </c>
    </row>
    <row r="38" spans="1:13" customHeight="1" ht="15.75">
      <c r="A38" s="11">
        <v>45174</v>
      </c>
      <c r="B38" s="6" t="s">
        <v>18</v>
      </c>
      <c r="C38" s="7" t="s">
        <v>19</v>
      </c>
      <c r="D38" s="8" t="s">
        <v>65</v>
      </c>
      <c r="E38" s="9" t="s">
        <v>14</v>
      </c>
      <c r="F38" s="23">
        <v>4608</v>
      </c>
      <c r="G38" s="8">
        <v>8</v>
      </c>
      <c r="H38" s="8"/>
      <c r="I38" s="6">
        <v>384</v>
      </c>
      <c r="J38" s="25">
        <f>2880+1170</f>
        <v>4050</v>
      </c>
      <c r="K38" s="6">
        <v>0</v>
      </c>
      <c r="L38" s="8"/>
      <c r="M38" s="28">
        <f>F38+J38</f>
        <v>8658</v>
      </c>
    </row>
    <row r="39" spans="1:13" customHeight="1" ht="15.75">
      <c r="A39" s="11">
        <v>45174</v>
      </c>
      <c r="B39" s="6">
        <v>61021240</v>
      </c>
      <c r="C39" s="7" t="s">
        <v>48</v>
      </c>
      <c r="D39" s="8" t="s">
        <v>66</v>
      </c>
      <c r="E39" s="9" t="s">
        <v>14</v>
      </c>
      <c r="F39" s="23">
        <v>2196</v>
      </c>
      <c r="G39" s="8">
        <v>4</v>
      </c>
      <c r="H39" s="8"/>
      <c r="I39" s="6">
        <v>183</v>
      </c>
      <c r="J39" s="25">
        <f>3510+5000</f>
        <v>8510</v>
      </c>
      <c r="K39" s="6">
        <v>0</v>
      </c>
      <c r="L39" s="8"/>
      <c r="M39" s="28">
        <f>F39+J39</f>
        <v>10706</v>
      </c>
    </row>
    <row r="40" spans="1:13" customHeight="1" ht="15.75">
      <c r="A40" s="11">
        <v>45174</v>
      </c>
      <c r="B40" s="6">
        <v>61021240</v>
      </c>
      <c r="C40" s="7" t="s">
        <v>48</v>
      </c>
      <c r="D40" s="8" t="s">
        <v>67</v>
      </c>
      <c r="E40" s="9" t="s">
        <v>14</v>
      </c>
      <c r="F40" s="23">
        <v>7068</v>
      </c>
      <c r="G40" s="8">
        <v>14</v>
      </c>
      <c r="H40" s="8"/>
      <c r="I40" s="6">
        <v>589</v>
      </c>
      <c r="J40" s="25">
        <v>64858</v>
      </c>
      <c r="K40" s="6">
        <v>0</v>
      </c>
      <c r="L40" s="8"/>
      <c r="M40" s="28">
        <f>F40+J40</f>
        <v>71926</v>
      </c>
    </row>
    <row r="41" spans="1:13" customHeight="1" ht="15.75">
      <c r="A41" s="11">
        <v>45174</v>
      </c>
      <c r="B41" s="6">
        <v>61021240</v>
      </c>
      <c r="C41" s="7" t="s">
        <v>48</v>
      </c>
      <c r="D41" s="8" t="s">
        <v>68</v>
      </c>
      <c r="E41" s="9" t="s">
        <v>14</v>
      </c>
      <c r="F41" s="23">
        <v>1920</v>
      </c>
      <c r="G41" s="8">
        <v>4</v>
      </c>
      <c r="H41" s="8"/>
      <c r="I41" s="6">
        <v>160</v>
      </c>
      <c r="J41" s="25">
        <v>854</v>
      </c>
      <c r="K41" s="6">
        <v>0</v>
      </c>
      <c r="L41" s="8"/>
      <c r="M41" s="28">
        <f>F41+J41</f>
        <v>2774</v>
      </c>
    </row>
    <row r="42" spans="1:13" customHeight="1" ht="15.75">
      <c r="A42" s="11">
        <v>45174</v>
      </c>
      <c r="B42" s="6" t="s">
        <v>69</v>
      </c>
      <c r="C42" s="7" t="s">
        <v>70</v>
      </c>
      <c r="D42" s="8" t="s">
        <v>71</v>
      </c>
      <c r="E42" s="9" t="s">
        <v>14</v>
      </c>
      <c r="F42" s="23">
        <v>4950</v>
      </c>
      <c r="G42" s="8">
        <v>55</v>
      </c>
      <c r="H42" s="8"/>
      <c r="I42" s="6">
        <v>2475</v>
      </c>
      <c r="J42" s="25">
        <v>693</v>
      </c>
      <c r="K42" s="6">
        <v>0</v>
      </c>
      <c r="L42" s="8"/>
      <c r="M42" s="28">
        <f>F42+J42</f>
        <v>5643</v>
      </c>
    </row>
    <row r="43" spans="1:13" customHeight="1" ht="15.75">
      <c r="A43" s="11">
        <v>45174</v>
      </c>
      <c r="B43" s="6" t="s">
        <v>69</v>
      </c>
      <c r="C43" s="7" t="s">
        <v>70</v>
      </c>
      <c r="D43" s="8" t="s">
        <v>72</v>
      </c>
      <c r="E43" s="9" t="s">
        <v>14</v>
      </c>
      <c r="F43" s="23">
        <v>11160</v>
      </c>
      <c r="G43" s="8">
        <v>124</v>
      </c>
      <c r="H43" s="8"/>
      <c r="I43" s="6">
        <v>5580</v>
      </c>
      <c r="J43" s="26">
        <v>1800</v>
      </c>
      <c r="K43" s="13">
        <f>+F43-J43</f>
        <v>9360</v>
      </c>
      <c r="L43" s="8"/>
      <c r="M43" s="28">
        <f>F43+J43</f>
        <v>12960</v>
      </c>
    </row>
    <row r="44" spans="1:13" customHeight="1" ht="15.75">
      <c r="A44" s="5">
        <v>45175</v>
      </c>
      <c r="B44" s="6">
        <v>2743987</v>
      </c>
      <c r="C44" s="7" t="s">
        <v>39</v>
      </c>
      <c r="D44" s="8" t="s">
        <v>73</v>
      </c>
      <c r="E44" s="9" t="s">
        <v>14</v>
      </c>
      <c r="F44" s="23">
        <v>7920</v>
      </c>
      <c r="G44" s="8">
        <v>22</v>
      </c>
      <c r="H44" s="8"/>
      <c r="I44" s="6">
        <v>528</v>
      </c>
      <c r="J44" s="25">
        <v>4236</v>
      </c>
      <c r="K44" s="6">
        <v>0</v>
      </c>
      <c r="L44" s="8"/>
      <c r="M44" s="28">
        <f>F44+J44</f>
        <v>12156</v>
      </c>
    </row>
    <row r="45" spans="1:13" customHeight="1" ht="15.75">
      <c r="A45" s="11">
        <v>45175</v>
      </c>
      <c r="B45" s="6">
        <v>2743987</v>
      </c>
      <c r="C45" s="7" t="s">
        <v>39</v>
      </c>
      <c r="D45" s="8" t="s">
        <v>74</v>
      </c>
      <c r="E45" s="9" t="s">
        <v>14</v>
      </c>
      <c r="F45" s="23">
        <v>3000</v>
      </c>
      <c r="G45" s="8">
        <v>9</v>
      </c>
      <c r="H45" s="8"/>
      <c r="I45" s="6">
        <v>200</v>
      </c>
      <c r="J45" s="25">
        <v>657</v>
      </c>
      <c r="K45" s="6">
        <v>0</v>
      </c>
      <c r="L45" s="8"/>
      <c r="M45" s="28">
        <f>F45+J45</f>
        <v>3657</v>
      </c>
    </row>
    <row r="46" spans="1:13" customHeight="1" ht="15.75">
      <c r="A46" s="11">
        <v>45175</v>
      </c>
      <c r="B46" s="6" t="s">
        <v>75</v>
      </c>
      <c r="C46" s="7" t="s">
        <v>76</v>
      </c>
      <c r="D46" s="8" t="s">
        <v>77</v>
      </c>
      <c r="E46" s="6" t="s">
        <v>78</v>
      </c>
      <c r="F46" s="23">
        <v>3396</v>
      </c>
      <c r="G46" s="8">
        <v>1</v>
      </c>
      <c r="H46" s="8"/>
      <c r="I46" s="6">
        <v>283</v>
      </c>
      <c r="J46" s="25">
        <v>567</v>
      </c>
      <c r="K46" s="6">
        <v>0</v>
      </c>
      <c r="L46" s="8" t="s">
        <v>79</v>
      </c>
      <c r="M46" s="28">
        <f>F46+J46</f>
        <v>3963</v>
      </c>
    </row>
    <row r="47" spans="1:13" customHeight="1" ht="15.75">
      <c r="A47" s="11">
        <v>45175</v>
      </c>
      <c r="B47" s="6" t="s">
        <v>15</v>
      </c>
      <c r="C47" s="7" t="s">
        <v>16</v>
      </c>
      <c r="D47" s="8" t="s">
        <v>80</v>
      </c>
      <c r="E47" s="9" t="s">
        <v>14</v>
      </c>
      <c r="F47" s="23">
        <v>17280</v>
      </c>
      <c r="G47" s="8">
        <v>4</v>
      </c>
      <c r="H47" s="8"/>
      <c r="I47" s="6">
        <v>720</v>
      </c>
      <c r="J47" s="25">
        <v>56</v>
      </c>
      <c r="K47" s="6">
        <v>0</v>
      </c>
      <c r="L47" s="8"/>
      <c r="M47" s="28">
        <f>F47+J47</f>
        <v>17336</v>
      </c>
    </row>
    <row r="48" spans="1:13" customHeight="1" ht="15.75">
      <c r="A48" s="11">
        <v>45175</v>
      </c>
      <c r="B48" s="6" t="s">
        <v>18</v>
      </c>
      <c r="C48" s="7" t="s">
        <v>19</v>
      </c>
      <c r="D48" s="8" t="s">
        <v>81</v>
      </c>
      <c r="E48" s="9" t="s">
        <v>14</v>
      </c>
      <c r="F48" s="23">
        <v>13248</v>
      </c>
      <c r="G48" s="8">
        <v>23</v>
      </c>
      <c r="H48" s="8"/>
      <c r="I48" s="6">
        <v>1104</v>
      </c>
      <c r="J48" s="25">
        <v>4564</v>
      </c>
      <c r="K48" s="6">
        <v>0</v>
      </c>
      <c r="L48" s="8"/>
      <c r="M48" s="28">
        <f>F48+J48</f>
        <v>17812</v>
      </c>
    </row>
    <row r="49" spans="1:13" customHeight="1" ht="15.75">
      <c r="A49" s="11">
        <v>45175</v>
      </c>
      <c r="B49" s="6" t="s">
        <v>18</v>
      </c>
      <c r="C49" s="7" t="s">
        <v>19</v>
      </c>
      <c r="D49" s="8" t="s">
        <v>82</v>
      </c>
      <c r="E49" s="9" t="s">
        <v>14</v>
      </c>
      <c r="F49" s="23">
        <v>6336</v>
      </c>
      <c r="G49" s="8">
        <v>11</v>
      </c>
      <c r="H49" s="8"/>
      <c r="I49" s="6">
        <v>528</v>
      </c>
      <c r="J49" s="25">
        <v>5358</v>
      </c>
      <c r="K49" s="6">
        <v>0</v>
      </c>
      <c r="L49" s="8"/>
      <c r="M49" s="28">
        <f>F49+J49</f>
        <v>11694</v>
      </c>
    </row>
    <row r="50" spans="1:13" customHeight="1" ht="15.75">
      <c r="A50" s="11">
        <v>45175</v>
      </c>
      <c r="B50" s="6" t="s">
        <v>18</v>
      </c>
      <c r="C50" s="7" t="s">
        <v>19</v>
      </c>
      <c r="D50" s="8" t="s">
        <v>83</v>
      </c>
      <c r="E50" s="9" t="s">
        <v>14</v>
      </c>
      <c r="F50" s="23">
        <v>7488</v>
      </c>
      <c r="G50" s="8">
        <v>13</v>
      </c>
      <c r="H50" s="8"/>
      <c r="I50" s="6">
        <v>624</v>
      </c>
      <c r="J50" s="25">
        <v>6524</v>
      </c>
      <c r="K50" s="6">
        <v>0</v>
      </c>
      <c r="L50" s="8"/>
      <c r="M50" s="28">
        <f>F50+J50</f>
        <v>14012</v>
      </c>
    </row>
    <row r="51" spans="1:13" customHeight="1" ht="15.75">
      <c r="A51" s="11">
        <v>45175</v>
      </c>
      <c r="B51" s="6" t="s">
        <v>18</v>
      </c>
      <c r="C51" s="7" t="s">
        <v>19</v>
      </c>
      <c r="D51" s="8" t="s">
        <v>84</v>
      </c>
      <c r="E51" s="9" t="s">
        <v>14</v>
      </c>
      <c r="F51" s="23">
        <v>5760</v>
      </c>
      <c r="G51" s="8">
        <v>10</v>
      </c>
      <c r="H51" s="8"/>
      <c r="I51" s="6">
        <v>480</v>
      </c>
      <c r="J51" s="25">
        <v>8427</v>
      </c>
      <c r="K51" s="6">
        <v>0</v>
      </c>
      <c r="L51" s="8"/>
      <c r="M51" s="28">
        <f>F51+J51</f>
        <v>14187</v>
      </c>
    </row>
    <row r="52" spans="1:13" customHeight="1" ht="15.75">
      <c r="A52" s="11">
        <v>45175</v>
      </c>
      <c r="B52" s="6">
        <v>61021240</v>
      </c>
      <c r="C52" s="7" t="s">
        <v>48</v>
      </c>
      <c r="D52" s="8" t="s">
        <v>85</v>
      </c>
      <c r="E52" s="9" t="s">
        <v>14</v>
      </c>
      <c r="F52" s="23">
        <v>3264</v>
      </c>
      <c r="G52" s="8">
        <v>6</v>
      </c>
      <c r="H52" s="8"/>
      <c r="I52" s="6">
        <v>272</v>
      </c>
      <c r="J52" s="25">
        <v>1258</v>
      </c>
      <c r="K52" s="6">
        <v>0</v>
      </c>
      <c r="L52" s="8"/>
      <c r="M52" s="28">
        <f>F52+J52</f>
        <v>4522</v>
      </c>
    </row>
    <row r="53" spans="1:13" customHeight="1" ht="15.75">
      <c r="A53" s="11">
        <v>45175</v>
      </c>
      <c r="B53" s="6" t="s">
        <v>69</v>
      </c>
      <c r="C53" s="7" t="s">
        <v>70</v>
      </c>
      <c r="D53" s="8" t="s">
        <v>86</v>
      </c>
      <c r="E53" s="9" t="s">
        <v>14</v>
      </c>
      <c r="F53" s="23">
        <v>10260</v>
      </c>
      <c r="G53" s="8">
        <v>114</v>
      </c>
      <c r="H53" s="8"/>
      <c r="I53" s="6">
        <v>5130</v>
      </c>
      <c r="J53" s="25">
        <f>2880+1170</f>
        <v>4050</v>
      </c>
      <c r="K53" s="13">
        <f>+F53-J53</f>
        <v>6210</v>
      </c>
      <c r="L53" s="8"/>
      <c r="M53" s="28">
        <f>F53+J53</f>
        <v>14310</v>
      </c>
    </row>
    <row r="54" spans="1:13" customHeight="1" ht="15.75">
      <c r="A54" s="11">
        <v>45175</v>
      </c>
      <c r="B54" s="6" t="s">
        <v>69</v>
      </c>
      <c r="C54" s="7" t="s">
        <v>70</v>
      </c>
      <c r="D54" s="8" t="s">
        <v>87</v>
      </c>
      <c r="E54" s="9" t="s">
        <v>14</v>
      </c>
      <c r="F54" s="23">
        <v>8190</v>
      </c>
      <c r="G54" s="8">
        <v>91</v>
      </c>
      <c r="H54" s="8"/>
      <c r="I54" s="6">
        <v>4095</v>
      </c>
      <c r="J54" s="25">
        <f>3510+5000</f>
        <v>8510</v>
      </c>
      <c r="K54" s="13">
        <f>+F54-J54</f>
        <v>-320</v>
      </c>
      <c r="L54" s="8"/>
      <c r="M54" s="28">
        <f>F54+J54</f>
        <v>16700</v>
      </c>
    </row>
    <row r="55" spans="1:13" customHeight="1" ht="15.75">
      <c r="A55" s="11">
        <v>45175</v>
      </c>
      <c r="B55" s="6">
        <v>2684668</v>
      </c>
      <c r="C55" s="7" t="s">
        <v>54</v>
      </c>
      <c r="D55" s="8" t="s">
        <v>88</v>
      </c>
      <c r="E55" s="9" t="s">
        <v>14</v>
      </c>
      <c r="F55" s="23">
        <v>3402</v>
      </c>
      <c r="G55" s="8">
        <v>21</v>
      </c>
      <c r="H55" s="8"/>
      <c r="I55" s="6">
        <v>126</v>
      </c>
      <c r="J55" s="25">
        <v>64858</v>
      </c>
      <c r="K55" s="6">
        <v>0</v>
      </c>
      <c r="L55" s="8"/>
      <c r="M55" s="28">
        <f>F55+J55</f>
        <v>68260</v>
      </c>
    </row>
    <row r="56" spans="1:13">
      <c r="A56"/>
      <c r="B56"/>
      <c r="C56"/>
      <c r="D56"/>
      <c r="E56"/>
      <c r="F56" s="23">
        <v>11160</v>
      </c>
      <c r="G56"/>
      <c r="H56"/>
      <c r="I56"/>
      <c r="J56" s="26">
        <v>1800</v>
      </c>
      <c r="K56"/>
      <c r="L56"/>
      <c r="M56" s="28">
        <f>F56+J56</f>
        <v>12960</v>
      </c>
    </row>
    <row r="57" spans="1:13" customHeight="1" ht="15.75">
      <c r="A57" s="5">
        <v>45175</v>
      </c>
      <c r="B57" s="6">
        <v>2743987</v>
      </c>
      <c r="C57" s="7" t="s">
        <v>39</v>
      </c>
      <c r="D57" s="8" t="s">
        <v>73</v>
      </c>
      <c r="E57" s="9" t="s">
        <v>14</v>
      </c>
      <c r="F57" s="23">
        <v>7920</v>
      </c>
      <c r="G57" s="8">
        <v>14</v>
      </c>
      <c r="H57" s="8"/>
      <c r="I57" s="10">
        <v>7920</v>
      </c>
      <c r="J57" s="25">
        <v>4236</v>
      </c>
      <c r="K57"/>
      <c r="L57"/>
      <c r="M57" s="28">
        <f>F57+J57</f>
        <v>12156</v>
      </c>
    </row>
    <row r="58" spans="1:13" customHeight="1" ht="15.75">
      <c r="A58" s="11">
        <v>45175</v>
      </c>
      <c r="B58" s="6">
        <v>2743987</v>
      </c>
      <c r="C58" s="7" t="s">
        <v>39</v>
      </c>
      <c r="D58" s="8" t="s">
        <v>74</v>
      </c>
      <c r="E58" s="9" t="s">
        <v>14</v>
      </c>
      <c r="F58" s="23">
        <v>3000</v>
      </c>
      <c r="G58" s="8">
        <v>14</v>
      </c>
      <c r="H58" s="8"/>
      <c r="I58" s="29">
        <v>3000</v>
      </c>
      <c r="J58" s="25">
        <v>657</v>
      </c>
      <c r="K58"/>
      <c r="L58"/>
      <c r="M58" s="28">
        <f>F58+J58</f>
        <v>3657</v>
      </c>
    </row>
    <row r="59" spans="1:13" customHeight="1" ht="15.75">
      <c r="A59" s="11">
        <v>45175</v>
      </c>
      <c r="B59" s="6" t="s">
        <v>75</v>
      </c>
      <c r="C59" s="7" t="s">
        <v>76</v>
      </c>
      <c r="D59" s="8" t="s">
        <v>77</v>
      </c>
      <c r="E59" s="6" t="s">
        <v>78</v>
      </c>
      <c r="F59" s="23">
        <v>3396</v>
      </c>
      <c r="G59" s="8">
        <v>12</v>
      </c>
      <c r="H59" s="8"/>
      <c r="I59" s="10">
        <v>3396</v>
      </c>
      <c r="J59" s="25">
        <v>567</v>
      </c>
      <c r="K59"/>
      <c r="L59"/>
      <c r="M59" s="28">
        <f>F59+J59</f>
        <v>3963</v>
      </c>
    </row>
    <row r="60" spans="1:13" customHeight="1" ht="15.75">
      <c r="A60" s="11">
        <v>45175</v>
      </c>
      <c r="B60" s="6" t="s">
        <v>15</v>
      </c>
      <c r="C60" s="7" t="s">
        <v>16</v>
      </c>
      <c r="D60" s="8" t="s">
        <v>80</v>
      </c>
      <c r="E60" s="9" t="s">
        <v>14</v>
      </c>
      <c r="F60" s="23">
        <v>17280</v>
      </c>
      <c r="G60" s="8">
        <v>10</v>
      </c>
      <c r="H60" s="8"/>
      <c r="I60" s="10">
        <v>17280</v>
      </c>
      <c r="J60" s="25">
        <v>56</v>
      </c>
      <c r="K60"/>
      <c r="L60"/>
      <c r="M60" s="28">
        <f>F60+J60</f>
        <v>17336</v>
      </c>
    </row>
    <row r="61" spans="1:13" customHeight="1" ht="15.75">
      <c r="A61" s="11">
        <v>45175</v>
      </c>
      <c r="B61" s="6" t="s">
        <v>18</v>
      </c>
      <c r="C61" s="7" t="s">
        <v>19</v>
      </c>
      <c r="D61" s="8" t="s">
        <v>81</v>
      </c>
      <c r="E61" s="9" t="s">
        <v>14</v>
      </c>
      <c r="F61" s="23">
        <v>13248</v>
      </c>
      <c r="G61" s="8">
        <v>12</v>
      </c>
      <c r="H61" s="8"/>
      <c r="I61" s="10">
        <v>13248</v>
      </c>
      <c r="J61" s="25">
        <v>4564</v>
      </c>
      <c r="K61"/>
      <c r="L61"/>
      <c r="M61" s="28">
        <f>F61+J61</f>
        <v>17812</v>
      </c>
    </row>
    <row r="62" spans="1:13" customHeight="1" ht="15.75">
      <c r="A62" s="11">
        <v>45175</v>
      </c>
      <c r="B62" s="6" t="s">
        <v>18</v>
      </c>
      <c r="C62" s="7" t="s">
        <v>19</v>
      </c>
      <c r="D62" s="8" t="s">
        <v>82</v>
      </c>
      <c r="E62" s="9" t="s">
        <v>14</v>
      </c>
      <c r="F62" s="23">
        <v>6336</v>
      </c>
      <c r="G62" s="8">
        <v>11</v>
      </c>
      <c r="H62" s="8"/>
      <c r="I62" s="10">
        <v>6336</v>
      </c>
      <c r="J62" s="25">
        <v>5358</v>
      </c>
      <c r="K62"/>
      <c r="L62"/>
      <c r="M62" s="28">
        <f>F62+J62</f>
        <v>11694</v>
      </c>
    </row>
    <row r="63" spans="1:13" customHeight="1" ht="15.75">
      <c r="A63" s="11">
        <v>45175</v>
      </c>
      <c r="B63" s="6" t="s">
        <v>18</v>
      </c>
      <c r="C63" s="7" t="s">
        <v>19</v>
      </c>
      <c r="D63" s="8" t="s">
        <v>83</v>
      </c>
      <c r="E63" s="9" t="s">
        <v>14</v>
      </c>
      <c r="F63" s="23">
        <v>7488</v>
      </c>
      <c r="G63" s="8">
        <v>12</v>
      </c>
      <c r="H63" s="8"/>
      <c r="I63" s="10">
        <v>7488</v>
      </c>
      <c r="J63" s="25">
        <v>6524</v>
      </c>
      <c r="K63"/>
      <c r="L63"/>
      <c r="M63" s="28">
        <f>F63+J63</f>
        <v>14012</v>
      </c>
    </row>
    <row r="64" spans="1:13" customHeight="1" ht="15.75">
      <c r="A64" s="11">
        <v>45175</v>
      </c>
      <c r="B64" s="6" t="s">
        <v>18</v>
      </c>
      <c r="C64" s="7" t="s">
        <v>19</v>
      </c>
      <c r="D64" s="8" t="s">
        <v>84</v>
      </c>
      <c r="E64" s="9" t="s">
        <v>14</v>
      </c>
      <c r="F64" s="23">
        <v>5760</v>
      </c>
      <c r="G64" s="8">
        <v>11</v>
      </c>
      <c r="H64" s="8"/>
      <c r="I64" s="10">
        <v>5760</v>
      </c>
      <c r="J64" s="25">
        <v>8427</v>
      </c>
      <c r="K64"/>
      <c r="L64"/>
      <c r="M64" s="28">
        <f>F64+J64</f>
        <v>14187</v>
      </c>
    </row>
    <row r="65" spans="1:13" customHeight="1" ht="15.75">
      <c r="A65" s="11">
        <v>45175</v>
      </c>
      <c r="B65" s="6">
        <v>61021240</v>
      </c>
      <c r="C65" s="7" t="s">
        <v>48</v>
      </c>
      <c r="D65" s="8" t="s">
        <v>85</v>
      </c>
      <c r="E65" s="9" t="s">
        <v>14</v>
      </c>
      <c r="F65" s="23">
        <v>3264</v>
      </c>
      <c r="G65" s="8">
        <v>12</v>
      </c>
      <c r="H65" s="8"/>
      <c r="I65" s="10">
        <v>3264</v>
      </c>
      <c r="J65" s="25">
        <v>1258</v>
      </c>
      <c r="K65"/>
      <c r="L65"/>
      <c r="M65" s="28">
        <f>F65+J65</f>
        <v>4522</v>
      </c>
    </row>
    <row r="66" spans="1:13" customHeight="1" ht="15.75">
      <c r="A66" s="11">
        <v>45175</v>
      </c>
      <c r="B66" s="6" t="s">
        <v>69</v>
      </c>
      <c r="C66" s="7" t="s">
        <v>70</v>
      </c>
      <c r="D66" s="8" t="s">
        <v>86</v>
      </c>
      <c r="E66" s="9" t="s">
        <v>14</v>
      </c>
      <c r="F66" s="23">
        <v>10260</v>
      </c>
      <c r="G66" s="8">
        <v>25</v>
      </c>
      <c r="H66" s="8"/>
      <c r="I66" s="10">
        <v>10260</v>
      </c>
      <c r="J66" s="25">
        <f>2880+1170</f>
        <v>4050</v>
      </c>
      <c r="K66"/>
      <c r="L66"/>
      <c r="M66" s="28">
        <f>F66+J66</f>
        <v>14310</v>
      </c>
    </row>
    <row r="67" spans="1:13" customHeight="1" ht="15.75">
      <c r="A67" s="11">
        <v>45175</v>
      </c>
      <c r="B67" s="6" t="s">
        <v>69</v>
      </c>
      <c r="C67" s="7" t="s">
        <v>70</v>
      </c>
      <c r="D67" s="8" t="s">
        <v>87</v>
      </c>
      <c r="E67" s="9" t="s">
        <v>14</v>
      </c>
      <c r="F67" s="23">
        <v>8190</v>
      </c>
      <c r="G67" s="8">
        <v>23</v>
      </c>
      <c r="H67" s="8"/>
      <c r="I67" s="10">
        <v>8190</v>
      </c>
      <c r="J67" s="25">
        <f>3510+5000</f>
        <v>8510</v>
      </c>
      <c r="K67"/>
      <c r="L67"/>
      <c r="M67" s="28">
        <f>F67+J67</f>
        <v>16700</v>
      </c>
    </row>
    <row r="68" spans="1:13" customHeight="1" ht="15.75">
      <c r="A68" s="11">
        <v>45175</v>
      </c>
      <c r="B68" s="6">
        <v>2684668</v>
      </c>
      <c r="C68" s="7" t="s">
        <v>54</v>
      </c>
      <c r="D68" s="8" t="s">
        <v>88</v>
      </c>
      <c r="E68" s="9" t="s">
        <v>14</v>
      </c>
      <c r="F68" s="23">
        <v>3402</v>
      </c>
      <c r="G68" s="8">
        <v>13</v>
      </c>
      <c r="H68" s="8"/>
      <c r="I68" s="10">
        <v>3402</v>
      </c>
      <c r="J68" s="25">
        <v>64858</v>
      </c>
      <c r="K68"/>
      <c r="L68"/>
      <c r="M68" s="28">
        <f>F68+J68</f>
        <v>68260</v>
      </c>
    </row>
    <row r="69" spans="1:13">
      <c r="A69"/>
      <c r="B69" t="s">
        <v>89</v>
      </c>
      <c r="C69" t="s">
        <v>90</v>
      </c>
      <c r="D69" t="s">
        <v>91</v>
      </c>
      <c r="E69" s="9" t="s">
        <v>92</v>
      </c>
      <c r="F69" s="24">
        <v>1000</v>
      </c>
      <c r="G69" s="8">
        <v>3</v>
      </c>
      <c r="H69" s="8">
        <v>276</v>
      </c>
      <c r="I69" s="10">
        <v>45</v>
      </c>
      <c r="J69" s="27" t="s">
        <v>93</v>
      </c>
      <c r="K69"/>
      <c r="L69"/>
      <c r="M69" s="28" t="e">
        <f>F69+J69</f>
        <v>#VALUE!</v>
      </c>
    </row>
    <row r="70" spans="1:13">
      <c r="A70"/>
      <c r="B70" t="s">
        <v>89</v>
      </c>
      <c r="C70" t="s">
        <v>90</v>
      </c>
      <c r="D70" t="s">
        <v>94</v>
      </c>
      <c r="E70" s="9"/>
      <c r="F70" s="24"/>
      <c r="G70"/>
      <c r="H70">
        <v>313</v>
      </c>
      <c r="I70"/>
      <c r="J70" s="27"/>
      <c r="K70"/>
      <c r="L70"/>
      <c r="M70"/>
    </row>
    <row r="71" spans="1:13">
      <c r="A71"/>
      <c r="B71" t="s">
        <v>51</v>
      </c>
      <c r="C71" t="s">
        <v>95</v>
      </c>
      <c r="D71" t="s">
        <v>96</v>
      </c>
      <c r="E71"/>
      <c r="F71" s="24"/>
      <c r="G71"/>
      <c r="H71"/>
      <c r="I71"/>
      <c r="J71" s="27"/>
      <c r="K71"/>
      <c r="L71"/>
      <c r="M71"/>
    </row>
  </sheetData>
  <autoFilter ref="A1:U70"/>
  <conditionalFormatting sqref="B31">
    <cfRule type="expression" dxfId="0" priority="1" stopIfTrue="1">
      <formula>#REF!=0</formula>
    </cfRule>
    <cfRule type="expression" dxfId="1" priority="2" stopIfTrue="1">
      <formula>$C$7=0</formula>
    </cfRule>
  </conditionalFormatting>
  <printOptions gridLines="false" gridLinesSet="true"/>
  <pageMargins left="0.7" right="0.7" top="0.75" bottom="0.75" header="0.3" footer="0.3"/>
  <pageSetup paperSize="1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 topLeftCell="A10">
      <selection activeCell="E13" sqref="E13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0" workbookViewId="0" showGridLines="true" showRowColHeaders="1">
      <selection activeCell="B5" sqref="B5:H22"/>
    </sheetView>
  </sheetViews>
  <sheetFormatPr defaultRowHeight="14.4" outlineLevelRow="0" outlineLevelCol="0"/>
  <sheetData>
    <row r="3" spans="1:4">
      <c r="A3" t="s">
        <v>97</v>
      </c>
      <c r="B3">
        <v>11745</v>
      </c>
      <c r="D3" s="22"/>
    </row>
    <row r="5" spans="1:4">
      <c r="A5" t="s">
        <v>69</v>
      </c>
      <c r="B5">
        <v>5000</v>
      </c>
      <c r="C5" t="s">
        <v>87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SEPT.</vt:lpstr>
      <vt:lpstr>OCT.</vt:lpstr>
      <vt:lpstr>Hoja3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Anabell1</dc:creator>
  <cp:lastModifiedBy>Ángel Gabriel Chávez Mendoza</cp:lastModifiedBy>
  <dcterms:created xsi:type="dcterms:W3CDTF">2023-09-07T12:40:58-06:00</dcterms:created>
  <dcterms:modified xsi:type="dcterms:W3CDTF">2023-10-09T13:12:50-06:00</dcterms:modified>
  <dc:title/>
  <dc:description/>
  <dc:subject/>
  <cp:keywords/>
  <cp:category/>
</cp:coreProperties>
</file>