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defaultThemeVersion="166925"/>
  <mc:AlternateContent xmlns:mc="http://schemas.openxmlformats.org/markup-compatibility/2006">
    <mc:Choice Requires="x15">
      <x15ac:absPath xmlns:x15ac="http://schemas.microsoft.com/office/spreadsheetml/2010/11/ac" url="C:\Users\josia\OneDrive\Documents\Personal Folder\Job Search, Courses &amp; Certification\New Approach\Job Tasks\Company XYZ Test\XYZ Digital Transformation Journey\"/>
    </mc:Choice>
  </mc:AlternateContent>
  <xr:revisionPtr revIDLastSave="0" documentId="13_ncr:1_{A47B33EF-309F-4456-BF3E-07B6EE97B60A}" xr6:coauthVersionLast="47" xr6:coauthVersionMax="47" xr10:uidLastSave="{00000000-0000-0000-0000-000000000000}"/>
  <bookViews>
    <workbookView xWindow="-120" yWindow="-120" windowWidth="20730" windowHeight="11040" tabRatio="653" xr2:uid="{16460C4B-BECF-4FEE-9628-4BFB92CB1526}"/>
  </bookViews>
  <sheets>
    <sheet name="Dashboard" sheetId="13" r:id="rId1"/>
    <sheet name="SurveyData" sheetId="1" r:id="rId2"/>
    <sheet name="Digital Tools" sheetId="9" r:id="rId3"/>
    <sheet name="Respondent Table" sheetId="7" r:id="rId4"/>
    <sheet name="Support" sheetId="10" r:id="rId5"/>
  </sheets>
  <definedNames>
    <definedName name="ExternalData_1" localSheetId="1" hidden="1">SurveyData!$A$1:$H$438</definedName>
    <definedName name="Slicer_Critical_Response">#N/A</definedName>
    <definedName name="Slicer_Sentiment_Scor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2" i="10" l="1" a="1"/>
  <c r="BC2" i="10" s="1"/>
  <c r="AS2" i="10" a="1"/>
  <c r="AS2" i="10" s="1"/>
  <c r="AQ2" i="10"/>
  <c r="AW2" i="10"/>
  <c r="AX2" i="10"/>
  <c r="AO2" i="10"/>
  <c r="AM2" i="10"/>
  <c r="AK2" i="10"/>
  <c r="AI2" i="10"/>
  <c r="AC2" i="10"/>
  <c r="AU2" i="10" l="1"/>
  <c r="AG2" i="10"/>
  <c r="AE2" i="10"/>
  <c r="BA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Israel Josiah</author>
  </authors>
  <commentList>
    <comment ref="AE1" authorId="0" shapeId="0" xr:uid="{F994523C-8DEE-4AA6-A1E9-07734845E1AD}">
      <text>
        <r>
          <rPr>
            <b/>
            <sz val="9"/>
            <color indexed="81"/>
            <rFont val="Tahoma"/>
            <family val="2"/>
          </rPr>
          <t>Israel Josiah:</t>
        </r>
        <r>
          <rPr>
            <sz val="9"/>
            <color indexed="81"/>
            <rFont val="Tahoma"/>
            <family val="2"/>
          </rPr>
          <t xml:space="preserve">
Shows the proportion of resistance to digital transformation</t>
        </r>
      </text>
    </comment>
    <comment ref="AG1" authorId="0" shapeId="0" xr:uid="{C809A4AA-6B4D-4DAC-80A3-7AB74A4959A6}">
      <text>
        <r>
          <rPr>
            <b/>
            <sz val="9"/>
            <color indexed="81"/>
            <rFont val="Tahoma"/>
            <family val="2"/>
          </rPr>
          <t>Israel Josiah:</t>
        </r>
        <r>
          <rPr>
            <sz val="9"/>
            <color indexed="81"/>
            <rFont val="Tahoma"/>
            <family val="2"/>
          </rPr>
          <t xml:space="preserve">
Shows the proportion of embrace towards digital transformation</t>
        </r>
      </text>
    </comment>
    <comment ref="AS1" authorId="0" shapeId="0" xr:uid="{1E81D06A-C851-4735-921D-5705A9DD1509}">
      <text>
        <r>
          <rPr>
            <b/>
            <sz val="9"/>
            <color indexed="81"/>
            <rFont val="Tahoma"/>
            <family val="2"/>
          </rPr>
          <t>Israel Josiah:</t>
        </r>
        <r>
          <rPr>
            <sz val="9"/>
            <color indexed="81"/>
            <rFont val="Tahoma"/>
            <family val="2"/>
          </rPr>
          <t xml:space="preserve">
Total Number of Reported Challenges</t>
        </r>
      </text>
    </comment>
    <comment ref="BA2" authorId="0" shapeId="0" xr:uid="{40427FC4-747F-44E8-B541-72BB2B0793D8}">
      <text>
        <r>
          <rPr>
            <b/>
            <sz val="9"/>
            <color indexed="81"/>
            <rFont val="Tahoma"/>
            <family val="2"/>
          </rPr>
          <t>Israel Josiah:</t>
        </r>
        <r>
          <rPr>
            <sz val="9"/>
            <color indexed="81"/>
            <rFont val="Tahoma"/>
            <family val="2"/>
          </rPr>
          <t xml:space="preserve">
Lower Positive DRI (closer to 0%) → Indicates moderate readiness with notable resistance.
Negative DRI (&lt; 0%) → Critical resistance to digital transformation efforts.
DRI of 34% means: ✔ There is more readiness than resistance overall.
❌ But resistance still exists (28%), which could slow down digital adoption.</t>
        </r>
      </text>
    </comment>
    <comment ref="BC2" authorId="0" shapeId="0" xr:uid="{38BEABDE-9BB9-4410-9885-3B799CC306EA}">
      <text>
        <r>
          <rPr>
            <b/>
            <sz val="9"/>
            <color indexed="81"/>
            <rFont val="Tahoma"/>
            <family val="2"/>
          </rPr>
          <t>Israel Josiah:</t>
        </r>
        <r>
          <rPr>
            <sz val="9"/>
            <color indexed="81"/>
            <rFont val="Tahoma"/>
            <family val="2"/>
          </rPr>
          <t xml:space="preserve">
Indicates that 12% of all responses regarding digital readiness themes are negative
Although the majority of responses do not indicate strong negativity, the 12% negative sentiment highlights specific digital readiness challenges that need to be addressed. 
XYZ should focus on improving digital literacy, refining technology adoption strategies, and ensuring that digital tools enhance rather than hinder operations
These also helps to prioritize upskilling programs.</t>
        </r>
      </text>
    </comment>
    <comment ref="L17" authorId="0" shapeId="0" xr:uid="{441CF748-47B0-4AA3-91B6-8824CB88BCB8}">
      <text>
        <r>
          <rPr>
            <b/>
            <sz val="9"/>
            <color indexed="81"/>
            <rFont val="Tahoma"/>
            <family val="2"/>
          </rPr>
          <t>Israel Josiah:</t>
        </r>
        <r>
          <rPr>
            <sz val="9"/>
            <color indexed="81"/>
            <rFont val="Tahoma"/>
            <family val="2"/>
          </rPr>
          <t xml:space="preserve">
Helps allocate resources based on department-specific issues.</t>
        </r>
      </text>
    </comment>
    <comment ref="V17" authorId="0" shapeId="0" xr:uid="{C43D2B2A-563A-47A1-AE82-00A04680138C}">
      <text>
        <r>
          <rPr>
            <b/>
            <sz val="9"/>
            <color indexed="81"/>
            <rFont val="Tahoma"/>
            <family val="2"/>
          </rPr>
          <t>Israel Josiah:</t>
        </r>
        <r>
          <rPr>
            <sz val="9"/>
            <color indexed="81"/>
            <rFont val="Tahoma"/>
            <family val="2"/>
          </rPr>
          <t xml:space="preserve">
Helps allocate resources based on department-specific issues.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EA0815-0144-40D8-9909-25A38855B07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EC515D2E-FCCA-4D56-B026-A9A41018009E}"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 id="3" xr16:uid="{4862C33F-8587-4354-ABF4-BEE0E53B3C23}" keepAlive="1" name="Query - Table2 (3)" description="Connection to the 'Table2 (3)' query in the workbook." type="5" refreshedVersion="8" background="1" saveData="1">
    <dbPr connection="Provider=Microsoft.Mashup.OleDb.1;Data Source=$Workbook$;Location=&quot;Table2 (3)&quot;;Extended Properties=&quot;&quot;" command="SELECT * FROM [Table2 (3)]"/>
  </connection>
  <connection id="4" xr16:uid="{CCC6E187-AE93-40BF-8451-D7560B51DC32}" keepAlive="1" name="Query - Table2 (4)" description="Connection to the 'Table2 (4)' query in the workbook." type="5" refreshedVersion="8" background="1" saveData="1">
    <dbPr connection="Provider=Microsoft.Mashup.OleDb.1;Data Source=$Workbook$;Location=&quot;Table2 (4)&quot;;Extended Properties=&quot;&quot;" command="SELECT * FROM [Table2 (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<sst xmlns="http://schemas.openxmlformats.org/spreadsheetml/2006/main" count="4598" uniqueCount="618">
  <si>
    <t>Timestamp</t>
  </si>
  <si>
    <t>Username</t>
  </si>
  <si>
    <t>Department</t>
  </si>
  <si>
    <t>Role</t>
  </si>
  <si>
    <t>Respondent ID</t>
  </si>
  <si>
    <t>Question Section</t>
  </si>
  <si>
    <t>Questions</t>
  </si>
  <si>
    <t>Response</t>
  </si>
  <si>
    <t>2024/12/12 3:37:31 PM GMT+4</t>
  </si>
  <si>
    <t>Oye</t>
  </si>
  <si>
    <t>Manufacturing &amp; Operations</t>
  </si>
  <si>
    <t>R0001</t>
  </si>
  <si>
    <t>General Digital Readiness</t>
  </si>
  <si>
    <t xml:space="preserve">
1.    How would you rate your departmentâ€™s current level of digital maturity on a scale of 1-10? Please explain your rating.</t>
  </si>
  <si>
    <t xml:space="preserve">3 - There needs to be more digital collaboration to achieve a optimal efficiency and productivity. </t>
  </si>
  <si>
    <t/>
  </si>
  <si>
    <t>2.    What are the top three digital tools or technologies currently used in your department?</t>
  </si>
  <si>
    <t xml:space="preserve">Google Workspace, Odoo and Whatsapp </t>
  </si>
  <si>
    <t>3.    What are your department's main pain points that could be addressed through digital solutions?</t>
  </si>
  <si>
    <t xml:space="preserve">Collaboration and advanced manufacturing </t>
  </si>
  <si>
    <t>4.    How open is your team to adopting new digital technologies and processes?</t>
  </si>
  <si>
    <t>Very Open</t>
  </si>
  <si>
    <t>5.    How do you envision your department operating differently in 2026 due to this digital evolution taken in 2025?</t>
  </si>
  <si>
    <t>D</t>
  </si>
  <si>
    <t>6.    What potential roadblocks do you foresee in implementing digital transformation within your department?</t>
  </si>
  <si>
    <t xml:space="preserve">People not using the digital tools. </t>
  </si>
  <si>
    <t>7.    How can we ensure that our digital transformation efforts contribute to increasing profit margins and improving vehicle quality?</t>
  </si>
  <si>
    <t xml:space="preserve">By measuring outputs </t>
  </si>
  <si>
    <t>9.    How could Internet of Things (IoT) technology be applied in your department for real-time monitoring and rapid response?</t>
  </si>
  <si>
    <t xml:space="preserve">Stock taking </t>
  </si>
  <si>
    <t>10.    How might Virtual and Augmented Reality be utilised for training or operational purposes in your department?</t>
  </si>
  <si>
    <t xml:space="preserve">Customer Experience </t>
  </si>
  <si>
    <t>Data Management and Analytics</t>
  </si>
  <si>
    <t xml:space="preserve">
12.    What types of data does your department currently collect and analyse?</t>
  </si>
  <si>
    <t>Surveys</t>
  </si>
  <si>
    <t>13.    How is this data currently being used to inform decision-making?</t>
  </si>
  <si>
    <t>Strategic evaluation leading to objective decision makings</t>
  </si>
  <si>
    <t>14.    What additional data would be valuable for your department to collect and analyse?</t>
  </si>
  <si>
    <t>Production staff digital evaluation and assessment forms</t>
  </si>
  <si>
    <t>15.    What challenges does your department face in terms of data management and analysis?</t>
  </si>
  <si>
    <t xml:space="preserve">Their is no culture in collecting and analysing data. </t>
  </si>
  <si>
    <t>16.    How could improved data analytics contribute to your departmentâ€™s efficiency and effectiveness?</t>
  </si>
  <si>
    <t xml:space="preserve">The department will make objective decisions for the company. Provide a clear understanding of the pain points and gather solutions. </t>
  </si>
  <si>
    <t>Process Optimization</t>
  </si>
  <si>
    <t xml:space="preserve">
17.    Which processes in your department are the most time-consuming or inefficient?</t>
  </si>
  <si>
    <t>Getting staff to be efficient</t>
  </si>
  <si>
    <t>18.    How could these processes be improved or automated through digital solutions?</t>
  </si>
  <si>
    <t>Developing an operating system for live monitoring of task</t>
  </si>
  <si>
    <t>19.    What impact do you think process optimisation could have on your departmentâ€™s productivity and operational costs?</t>
  </si>
  <si>
    <t>Reduce operating costs with staff, errors in manufacturing and penalties for delayed goods.</t>
  </si>
  <si>
    <t>20.    How can we ensure that process optimisation efforts align with our goal of improving vehicle quality?</t>
  </si>
  <si>
    <t>Process Optimization is integral because it will reduce man-hours and lead to reduction of costs, which is digitalised through advanced manufacturing, we have less errors</t>
  </si>
  <si>
    <t>Cross-Functional Collaboration</t>
  </si>
  <si>
    <t xml:space="preserve">
21.    How does your department currently collaborate with other departments?</t>
  </si>
  <si>
    <t>During Blockage Board or Calling for meetings</t>
  </si>
  <si>
    <t>22.    What challenges do you face in cross-functional collaboration?</t>
  </si>
  <si>
    <t xml:space="preserve">Culture is not cross-collaborative. </t>
  </si>
  <si>
    <t>23.    How could digital tools enhance collaboration between your department and others?</t>
  </si>
  <si>
    <t>More cross-collaborative, efficient and productive</t>
  </si>
  <si>
    <t>24.    What types of information or data would be most valuable to share across departments?</t>
  </si>
  <si>
    <t xml:space="preserve">Raw and analysed data. </t>
  </si>
  <si>
    <t>Customer Experience</t>
  </si>
  <si>
    <t xml:space="preserve">
26.    How does your departmentâ€™s work impact the end customer experience?</t>
  </si>
  <si>
    <t xml:space="preserve">A content work force that works more efficiently will mean better produced goods for the customer. </t>
  </si>
  <si>
    <t>27.    What digital innovations could enhance the customer experience related to your departmentâ€™s functions?</t>
  </si>
  <si>
    <t>Augmented reality</t>
  </si>
  <si>
    <t>28.    How can we use digital tools to gather and act on customer feedback more effectively?</t>
  </si>
  <si>
    <t xml:space="preserve">Create a supplier and customer login page that collects information </t>
  </si>
  <si>
    <t>29.    What potential risks to customer satisfaction should we be aware of as we undergo this digital transformation?</t>
  </si>
  <si>
    <t xml:space="preserve">No uptake in digital infrastructure </t>
  </si>
  <si>
    <t>30.    How can we ensure our digital evolution enhances rather than complicates the customer journey?</t>
  </si>
  <si>
    <t xml:space="preserve">Gradual increment in digital platforms, change management processes are in place and eas of use. </t>
  </si>
  <si>
    <t>Innovation and New Markets</t>
  </si>
  <si>
    <t xml:space="preserve">
31.    What opportunities for innovation do you see within your departmentâ€™s scope?</t>
  </si>
  <si>
    <t xml:space="preserve">The need to hire a software developer, and start a digital team.  </t>
  </si>
  <si>
    <t>33.    What potential new products or services could emerge from our digital evolution?</t>
  </si>
  <si>
    <t>Advanced manufacturing</t>
  </si>
  <si>
    <t>34.    How can we foster a culture of innovation within your department?</t>
  </si>
  <si>
    <t>Develop a digital committee to oversee the transformation</t>
  </si>
  <si>
    <t>35.    What resources would your department need to pursue innovative ideas effectively?</t>
  </si>
  <si>
    <t xml:space="preserve">A digital leader, a digital team and competent change management administrator </t>
  </si>
  <si>
    <t>Change Management and Training</t>
  </si>
  <si>
    <t>36.    What concerns or reservations might your team have about the digital transformation?</t>
  </si>
  <si>
    <t xml:space="preserve">Unsure of what digital transformation needs are required. </t>
  </si>
  <si>
    <t>37.    What training or support would your team need to adapt to new digital tools and processes successfully?</t>
  </si>
  <si>
    <t>Full training of the software. Competent IT and software team</t>
  </si>
  <si>
    <t>38.    What metrics should we use to measure the success of our digital transformation efforts in your department?</t>
  </si>
  <si>
    <t>Less effort with more outputs</t>
  </si>
  <si>
    <t>Cybersecurity and Risk Management</t>
  </si>
  <si>
    <t xml:space="preserve">
39.    What are the primary cybersecurity risks associated with your department?</t>
  </si>
  <si>
    <t>Old servers. Need to upgrade or go cloud-based system</t>
  </si>
  <si>
    <t>40.    How could our digital transformation efforts potentially increase or mitigate these risks?</t>
  </si>
  <si>
    <t>Not addressing cybersecurity with the required level of importance</t>
  </si>
  <si>
    <t>2024/12/13 9:49:20 AM GMT+4</t>
  </si>
  <si>
    <t>Faizan</t>
  </si>
  <si>
    <t>Process Analyst</t>
  </si>
  <si>
    <t>R0002</t>
  </si>
  <si>
    <t xml:space="preserve">Odoo, Email, </t>
  </si>
  <si>
    <t>IOT, Assignments Automation, Data analysis and Dashboards,</t>
  </si>
  <si>
    <t>They are open</t>
  </si>
  <si>
    <t>Work smart instead hard and time to invent more</t>
  </si>
  <si>
    <t xml:space="preserve">Documentation of processes and policies  </t>
  </si>
  <si>
    <t>Production automation</t>
  </si>
  <si>
    <t>Technology Integration</t>
  </si>
  <si>
    <t xml:space="preserve">
8.    Which areas of your departmentâ€™s operations would benefit most from AI, Machine Learning integration and advance manufacturing?</t>
  </si>
  <si>
    <t xml:space="preserve">BMS and Machine maintenance </t>
  </si>
  <si>
    <t xml:space="preserve">Machines performance and reports, utilities conservation and services provision to employees </t>
  </si>
  <si>
    <t>Induction trainings and critical equipment operations</t>
  </si>
  <si>
    <t>11.    Are there any emerging technologies not mentioned in our key focus areas that you believe could be beneficial for your department?</t>
  </si>
  <si>
    <t>Power BI</t>
  </si>
  <si>
    <t>Machines operating hours for preventive and predictive maintenance, Contractors managements, Inventories and stocks, Issuance and employee holdings, Utilities monitoring and consumption, Fleet management.</t>
  </si>
  <si>
    <t xml:space="preserve">Manual input, excel, WhatsApp </t>
  </si>
  <si>
    <t xml:space="preserve">Total working manhours, Total number of hours lost, </t>
  </si>
  <si>
    <t>Data lost (Jumps from one to another platform)</t>
  </si>
  <si>
    <t>Decision-making, optimizing workflows, and uncovering valuable insights for continuous improvement.</t>
  </si>
  <si>
    <t>P.O approvals</t>
  </si>
  <si>
    <t>Value based approval policy</t>
  </si>
  <si>
    <t>Manual data input time will be used for more innovative ideas and less resources require for the same process which significantly reduce the cost</t>
  </si>
  <si>
    <t>Same as above</t>
  </si>
  <si>
    <t>Emails, whatsapp, Odoo</t>
  </si>
  <si>
    <t xml:space="preserve">Delays in responses, Authority for decisions, </t>
  </si>
  <si>
    <t>Improved Communication, Project Management and Workflow Optimization, Centralized Information &amp; Knowledge Sharing, Data Sharing and Integration, Enhanced Tracking &amp; Reporting.</t>
  </si>
  <si>
    <t>Important numbers, blockages and KPI numbers, so the other departments should what is important for their stakeholders.</t>
  </si>
  <si>
    <t>25.    How can we ensure that our digital transformation efforts break down silos and promote a more integrated approach across the company?</t>
  </si>
  <si>
    <t>Adopt Integrated Digital Tools and Platforms to tackle Break Down Physical and Organizational Barriers</t>
  </si>
  <si>
    <t>Product deliver at the right time</t>
  </si>
  <si>
    <t xml:space="preserve">Factory visualization </t>
  </si>
  <si>
    <t>Live Chat and Chatbots, NPS Tools, SMS and Push Notifications, Customer Satisfaction Tracking with Continuous Monitoring.</t>
  </si>
  <si>
    <t>Instead of rating, include specific issues to improve product quality</t>
  </si>
  <si>
    <t xml:space="preserve">Automation of manual tasks, Implementation of IoT for data collection and monitoring will lead to timely and informed decisions </t>
  </si>
  <si>
    <t>Provide Support for Experimentation, Ongoing Training and Knowledge Sharing.</t>
  </si>
  <si>
    <t>Provide Time and Resources for Innovation, training, workshops and certification.</t>
  </si>
  <si>
    <t>Fear of Job Displacement, Lack of Technological Proficiency, Resistance to Change, Concerns About Increased Workload.</t>
  </si>
  <si>
    <t>Training and tools to learn and implement new ideas</t>
  </si>
  <si>
    <t>Training Completion Rates, Tool Usage Rates, Process Efficiency Improvements, Automation Impact, Cost Savings and ROI.</t>
  </si>
  <si>
    <t>N/A</t>
  </si>
  <si>
    <t>Role-Based Access Control, Multi-Factor Authentication to protect system and not to sell out to the competitors.</t>
  </si>
  <si>
    <t>41.    What measures must be in place to ensure data privacy and security in your department?</t>
  </si>
  <si>
    <t>Data Backup and Recovery</t>
  </si>
  <si>
    <t>2024/12/18 11:21:52 AM GMT+4</t>
  </si>
  <si>
    <t>RnD</t>
  </si>
  <si>
    <t>Research &amp; Development</t>
  </si>
  <si>
    <t>Design Engineer</t>
  </si>
  <si>
    <t>R0003</t>
  </si>
  <si>
    <t>"5". We are halfway through.</t>
  </si>
  <si>
    <t>Computers and mobile phones</t>
  </si>
  <si>
    <t>None</t>
  </si>
  <si>
    <t>Very much open</t>
  </si>
  <si>
    <t>More efficiently</t>
  </si>
  <si>
    <t>I cannot see any example yet</t>
  </si>
  <si>
    <t>We will benefit from AI that has learnt from the competition worldwide</t>
  </si>
  <si>
    <t>No examples so far</t>
  </si>
  <si>
    <t>Augmented reality can be used in R&amp;D production</t>
  </si>
  <si>
    <t>No</t>
  </si>
  <si>
    <t>3D content</t>
  </si>
  <si>
    <t>We learn from many designs</t>
  </si>
  <si>
    <t>Top Competition designs</t>
  </si>
  <si>
    <t>None so far</t>
  </si>
  <si>
    <t>No can do</t>
  </si>
  <si>
    <t>Technical Data Package preparation</t>
  </si>
  <si>
    <t>Expansion of software packages</t>
  </si>
  <si>
    <t>Moderate</t>
  </si>
  <si>
    <t>Optimization in this case means more people and more time allocated to the design process</t>
  </si>
  <si>
    <t>Proactively</t>
  </si>
  <si>
    <t>Time constraints</t>
  </si>
  <si>
    <t>Still to see an example</t>
  </si>
  <si>
    <t>Work Order status updates (but Work Orders do not exist yet)</t>
  </si>
  <si>
    <t>Identify the operational bottlenecks and then adjust your technology needs</t>
  </si>
  <si>
    <t>A very significant impact</t>
  </si>
  <si>
    <t>Further development of technical data package. For example, the Company does not produce manuals</t>
  </si>
  <si>
    <t>Use CRM</t>
  </si>
  <si>
    <t xml:space="preserve">No individual approach to the customer needs </t>
  </si>
  <si>
    <t xml:space="preserve">Pay attention to the quality of the operational model first </t>
  </si>
  <si>
    <t>Satisfy the software and hardware requirements</t>
  </si>
  <si>
    <t>32.    How could digital transformation help us identify and enter new markets?</t>
  </si>
  <si>
    <t>Still to see</t>
  </si>
  <si>
    <t>Unmanned products</t>
  </si>
  <si>
    <t>Make the drive for innovation serve the actual needs</t>
  </si>
  <si>
    <t>Software upgrade</t>
  </si>
  <si>
    <t>Lack of time to look into it</t>
  </si>
  <si>
    <t>No requirements so far</t>
  </si>
  <si>
    <t xml:space="preserve">I am open to discuss it </t>
  </si>
  <si>
    <t>Security of Data storage can be improved using additional software packages</t>
  </si>
  <si>
    <t>Just buy and implement the missing software.</t>
  </si>
  <si>
    <t>Further improvement of data management and storage</t>
  </si>
  <si>
    <t>2024/12/18 12:24:08 PM GMT+4</t>
  </si>
  <si>
    <t>Mazie</t>
  </si>
  <si>
    <t>Procurement &amp; Supply Chain</t>
  </si>
  <si>
    <t>Supply Chain Officer</t>
  </si>
  <si>
    <t>R0004</t>
  </si>
  <si>
    <t xml:space="preserve">3 - we have the resources, but I don't think everyone is utilizing it. </t>
  </si>
  <si>
    <t>ERP (Odoo), Google workspace</t>
  </si>
  <si>
    <t xml:space="preserve">Traceability </t>
  </si>
  <si>
    <t>Well, we are moving briskly towards digital era, and I guess this is a must. Very much Open</t>
  </si>
  <si>
    <t xml:space="preserve">the traceability of stuff will be easy, smooth and won't be dependent on others since all data are accurate and easy to access(For example, Generating report in just few seconds) </t>
  </si>
  <si>
    <t>Resistance to change and siloed operations</t>
  </si>
  <si>
    <t>collaboration across departments and focus on agility and continuous improvement</t>
  </si>
  <si>
    <t>Mostly on communication. PO and SO processing. Invoice and payment. Forecasting and suppliers' management. There's a lot to mention</t>
  </si>
  <si>
    <t xml:space="preserve">Real time inventory monitoring, forecasting, Automate procurement processing </t>
  </si>
  <si>
    <t>i would say real time assistance</t>
  </si>
  <si>
    <t>Nothing so far</t>
  </si>
  <si>
    <t xml:space="preserve">suppliers' performance. Price comparison. Project forecasting and Inventory </t>
  </si>
  <si>
    <t>It helps a lot by choosing a supplier that it is committed to the business and also it helps a lot on setting realistic targets</t>
  </si>
  <si>
    <t>pricing, materials availability, forecasting</t>
  </si>
  <si>
    <t>our current ERP is not the best option for us</t>
  </si>
  <si>
    <t xml:space="preserve">inventory, creating internal reference </t>
  </si>
  <si>
    <t>this will depend on which ERP we will be using in 2026</t>
  </si>
  <si>
    <t>reduced bottlenecks, automation</t>
  </si>
  <si>
    <t>align procurement process with quality standards</t>
  </si>
  <si>
    <t xml:space="preserve">quite good so far. SLAs and SOPs are in the works </t>
  </si>
  <si>
    <t>No urgency and does not fully understand the importance of a particular process</t>
  </si>
  <si>
    <t xml:space="preserve">transparency </t>
  </si>
  <si>
    <t>focus on data driven decision making</t>
  </si>
  <si>
    <t>the integrity of the products we procure</t>
  </si>
  <si>
    <t>align with our end goal</t>
  </si>
  <si>
    <t>leak of information</t>
  </si>
  <si>
    <t>2024/12/19 2:10:12 PM GMT+4</t>
  </si>
  <si>
    <t>Amen</t>
  </si>
  <si>
    <t>Finance &amp; Accounting</t>
  </si>
  <si>
    <t>Accountant</t>
  </si>
  <si>
    <t>R0005</t>
  </si>
  <si>
    <t>Rating: 7/10. The department has some digital tools in place but still relies on manual processes for several key functions. There's room for improvement in integrating systems across operations.</t>
  </si>
  <si>
    <t>Odoo (ERP system)
Microsoft Excel
Email communication tools</t>
  </si>
  <si>
    <t>Digitalizing the filing system and storing electronic copies of documents.
Automating accounting calculations through the ERP system.</t>
  </si>
  <si>
    <t>They are open to adopting new technologies and processes.</t>
  </si>
  <si>
    <t>By 2026, the department will operate more efficiently with streamlined processes, reduced manual work, and better data integration, resulting in faster decision-making and improved accuracy.</t>
  </si>
  <si>
    <t>Potential roadblocks include resistance to change, lack of adequate training, and integration challenges with existing systems.</t>
  </si>
  <si>
    <t>By automating key processes, reducing errors, and improving data accessibility, we can increase operational efficiency, reduce costs, and enhance the quality control process to ensure higher vehicle quality.</t>
  </si>
  <si>
    <t>Financial analysis would benefit most from AI and Machine Learning to improve forecasting accuracy and automate complex calculations.</t>
  </si>
  <si>
    <t>IoT could be used to monitor equipment performance, track inventory, and ensure production machinery is operating efficiently, providing real-time data for proactive maintenance.</t>
  </si>
  <si>
    <t>Financial data such as income statements, balance sheets, and cash flow reports.</t>
  </si>
  <si>
    <t>The data is used to perform financial analysis, but there is room to improve decision-making by refining analytical methods.</t>
  </si>
  <si>
    <t>Production data such as production timelines, and machine utilization could help optimize costs and improve planning.</t>
  </si>
  <si>
    <t>The primary challenge is the data collection process, which can be inefficient.</t>
  </si>
  <si>
    <t>Better data analytics could help identify inefficiencies, reduce costs, improve financial forecasts, and enhance decision-making.</t>
  </si>
  <si>
    <t>Filing documents and handling cash payments (especially compared to bank transfers) are the most time-consuming processes.</t>
  </si>
  <si>
    <t>Implementing a digital document management system and automating payments through electronic systems could significantly reduce time and errors.</t>
  </si>
  <si>
    <t>Process optimization would increase productivity by freeing up resources, reduce errors, and lower operational costs, leading to overall efficiency improvements.</t>
  </si>
  <si>
    <t>By automating routine tasks and ensuring data accuracy, process optimization would allow the team to focus more on quality control, enhancing vehicle quality without sacrificing efficiency.</t>
  </si>
  <si>
    <t>Collaboration occurs through regular meetings, shared reporting, and joint efforts on specific projects such as financial planning, budgeting, and performance analysis.</t>
  </si>
  <si>
    <t>Digital tools like cloud-based platforms and real-time collaboration software (e.g., Microsoft Teams, Google Drive) can improve communication, streamline data sharing, and ensure everyone is on the same page.</t>
  </si>
  <si>
    <t>Financial data, production data, inventory levels, and project timelines would help ensure cross-departmental alignment and timely decision-making.</t>
  </si>
  <si>
    <t>The accuracy of financial reporting, timely payments, and ensuring cost-effective processes contributes to competitive pricing and consistent product delivery, impacting customer satisfaction.</t>
  </si>
  <si>
    <t>Using CRM software and feedback survey tools can help gather real-time customer feedback and ensure quick responses to issues</t>
  </si>
  <si>
    <t>Risks include system downtime, data security issues, and customer frustration due to new systems or processes. These should be mitigated through clear communication and training.</t>
  </si>
  <si>
    <t>By focusing on user-friendly interfaces, maintaining clear communication about changes, and continuously testing new tools to ensure they meet customer needs.</t>
  </si>
  <si>
    <t>Improving data analytics for better decision-making, and streamlining payment processing offer significant innovation opportunities.</t>
  </si>
  <si>
    <t>Digital tools can analyze market trends, customer behavior, and competitors, enabling data-driven strategies to identify potential new markets.</t>
  </si>
  <si>
    <t>Investing in continuous learning and development, and rewarding creative solutions will foster innovation</t>
  </si>
  <si>
    <t>Access to digital tools, training resources, time for brainstorming, and collaboration with other departments for cross-functional input.</t>
  </si>
  <si>
    <t>Concerns may include a fear of job displacement, resistance to learning new technologies, and worries about system reliability and security.</t>
  </si>
  <si>
    <t>Training in new software systems, user support, and ongoing education on digital trends in the financial sector.</t>
  </si>
  <si>
    <t>Metrics could include improvements in process efficiency, reduced error rates, cost savings, time saved on manual tasks, and employee satisfaction with new systems.</t>
  </si>
  <si>
    <t>Risks include unauthorized access to financial data, phishing attacks, and data breaches.</t>
  </si>
  <si>
    <t>Digital transformation could increase risks if systems are not secured properly, but proper implementation of strong encryption, multi-factor authentication, and employee training can mitigate these risks.</t>
  </si>
  <si>
    <t>Implementing encryption, secure access controls, regular security audits, and employee awareness training are essential to ensure data privacy and security.</t>
  </si>
  <si>
    <t>2024/12/19 4:24:49 PM GMT+4</t>
  </si>
  <si>
    <t>Alberto</t>
  </si>
  <si>
    <t>QA Engineer</t>
  </si>
  <si>
    <t>R0006</t>
  </si>
  <si>
    <t>ODOO, google, Whattsup</t>
  </si>
  <si>
    <t xml:space="preserve"> collaboration of Quality,Production and Engineering (Advance manufacturing would be great)</t>
  </si>
  <si>
    <t>50/50</t>
  </si>
  <si>
    <t xml:space="preserve">paperless , on time response, traceability, easy access, </t>
  </si>
  <si>
    <t>up to date training and lead time</t>
  </si>
  <si>
    <t>need more clarification</t>
  </si>
  <si>
    <t>all department</t>
  </si>
  <si>
    <t>not really important as of now</t>
  </si>
  <si>
    <t>yes introducing AI technology and advance manufacturing</t>
  </si>
  <si>
    <t>FIR, costumer complaint, vehicle stocks,NCR</t>
  </si>
  <si>
    <t>costumer feedback</t>
  </si>
  <si>
    <t>syntax, proper data collection in ODOO</t>
  </si>
  <si>
    <t xml:space="preserve">faster decision </t>
  </si>
  <si>
    <t>uploading data on google drive</t>
  </si>
  <si>
    <t>time saving</t>
  </si>
  <si>
    <t>faster decision making, quicker analyzation of problems, on time response on costumer</t>
  </si>
  <si>
    <t>by ODOO, email, Whattsup and verbal communication</t>
  </si>
  <si>
    <t>proper channel for communication</t>
  </si>
  <si>
    <t>information will be clear and on time</t>
  </si>
  <si>
    <t xml:space="preserve">need more clarification </t>
  </si>
  <si>
    <t>all information will be clear and on time</t>
  </si>
  <si>
    <t>it will have a big impact on our department to get feedback and on time response on the end user</t>
  </si>
  <si>
    <t>separate  apps to be develop to address the costumers satisfaction</t>
  </si>
  <si>
    <t>passing confidential documents on the end user on the develop apps</t>
  </si>
  <si>
    <t xml:space="preserve">the apps should be user friendly </t>
  </si>
  <si>
    <t>windchill PLM would be nice</t>
  </si>
  <si>
    <t>no comments</t>
  </si>
  <si>
    <t>through brain storming session</t>
  </si>
  <si>
    <t>Skilled Workforce, Research and Development (R&amp;D) Infrastructure</t>
  </si>
  <si>
    <t>Impact on Work-Life Balance</t>
  </si>
  <si>
    <t>time, 0 error,</t>
  </si>
  <si>
    <t>confidential documents and costumer informations</t>
  </si>
  <si>
    <t>no comment</t>
  </si>
  <si>
    <t>2024/12/24 11:29:18 AM GMT+4</t>
  </si>
  <si>
    <t>Adnan</t>
  </si>
  <si>
    <t>Supply Chain Director</t>
  </si>
  <si>
    <t>R0007</t>
  </si>
  <si>
    <t>I would rate my department's current level of digital maturity at 7 out of 10. We have a robust foundation in place with the Odoo ERP system for managing procurement data and requests, ensuring centralised and efficient operations. Additionally, the use of WhatsApp groups and Google Drive enables effective communication and document sharing for streamlined processes.
However, there is still room for improvement in integrating these tools into a cohesive digital ecosystem. For example, automation of certain repetitive tasks (Verbal internal requests, Lack of accurate BOM, Unplanned production). Furthermore, aligning these tools with advanced digital practices like predictive analytics(Departmental budgeting, CAT tools to identify internal risk factors, supplier performance tracking, and seamless integration with supply chain partners(Supplier portal) could elevate our digital maturity to a higher level.  
On store level, integration of current inventory with digital tools like bar codes/RFID scanners can streamline the inventory in and out and conveyor belts to for timely delivery of material to requester can add value to company and reduce inventory waste.</t>
  </si>
  <si>
    <t>The top three digital tools or technologies currently used in our department are:
Odoo ERP: This serves as the central platform for managing procurement requests, supplier interactions, and inventory data. It allows us to streamline workflows, track procurement activities, and maintain accurate records in a unified system.
WhatsApp Groups: These are utilised for quick communication and coordination within the team and with other departments. They help expedite decision-making and ensure prompt responses to operational needs.
Google Drive: This is used for document management and sharing. It ensures that critical procurement and inventory-related documents are securely stored and easily accessible to the team, fostering better collaboration and data organization.
While these tools meet current needs, integrating them further and exploring complementary technologies could enhance overall efficiency and process automation.
As an example: We had our own customised supplier portal on armoredcarsme website that was solely developed as property of TAG Middle East but unfortunately because of the transition we lost the access. This is something department plan to bring back in 2025 and integrate with our exisiting ERP.</t>
  </si>
  <si>
    <t>Manual and Redundant Processes
Limited Integration Across Tools
Lack of Advanced Analytics and Predictive Capabilities</t>
  </si>
  <si>
    <t xml:space="preserve">Change is must if one has to survive but for that to happen, it is essential to demonstrate the tangible benefits of the change that new technology can have, provide adequate training, and ensure user-friendly implementations. 
Overall, with proper change management, I believe the team is willing and capable of embracing innovations that align with our operational goals. </t>
  </si>
  <si>
    <t xml:space="preserve">Which Evolution? </t>
  </si>
  <si>
    <t xml:space="preserve">Same as any other department, skill gap, budget constraint, bad planning and execution. </t>
  </si>
  <si>
    <t>Question is very vague. Before survey, please share what digital transformation we plan to bring. Answering based on the one I shared earlier, below were the benefits of supplier portal that will go again on our website and integrate with our ERP.
Data-Driven Decision-Making
Enhancing Supplier Collaboration
Cost Transparency and Control
Supplier Monitoring and Feedback</t>
  </si>
  <si>
    <t xml:space="preserve">Supplier Selection and Management
Demand Forecasting and Inventory Optimization
Procurement Automation:Automating repetitive tasks such as purchase order creation, invoice processing, and payment schedules using AI-driven systems
Quality Control and Assurance
Cost Analysis and Optimization
Predictive Maintenance for Inventory and Equipment
Advanced Material Selection
Sustainability and Waste Reduction
</t>
  </si>
  <si>
    <t xml:space="preserve">In an ideal situation, Blockchain based IoT technology should be TAGs' future plan that can help us in several impactful ways to enable real-time monitoring and rapid response, ensuring improved efficiency, transparency, and decision-making. 
Inventory Management
Supplier/Customer Payments
Production Planning, manufacturing status and 
Supply Chain Visibility
Equipment and Asset Monitoring
Quality Assurance
Energy and Resource Optimization
Workflow Automation
Safety and Security
Customer relations, transparency and communication.
</t>
  </si>
  <si>
    <t xml:space="preserve">We have not fully integrated these technologies yet, here are some hypothetical applications that could be impactful for TAG overall:
Training and Development
Real-Time Inventory Operations
Equipment Handling and Maintenance
Workflow and Process Optimization
Customer collaboration and Remote Assistance
</t>
  </si>
  <si>
    <t>Blockchain based IoT implementation</t>
  </si>
  <si>
    <t xml:space="preserve">Procurement Data
Inventory Data
Supplier Performance Metrics
Demand Forecasting Data
Operational Efficiency Data
Financial Data
Market and Supplier Insights
</t>
  </si>
  <si>
    <t>Same in decisions on above mentioned data</t>
  </si>
  <si>
    <t xml:space="preserve">Automating the data and processing will be valuable not additional data. Ofcourse If we can have insight of our competition data will be an add on :)
</t>
  </si>
  <si>
    <t>2024/12/24 12:41:04 PM GMT+4</t>
  </si>
  <si>
    <t>Nasreen</t>
  </si>
  <si>
    <t xml:space="preserve">Logistics &amp; Compliance </t>
  </si>
  <si>
    <t>Logistics Specialist</t>
  </si>
  <si>
    <t>R0008</t>
  </si>
  <si>
    <t xml:space="preserve">We have excess to Government websites like MOFA UAE, RAK chamber, Dubai Trade  that provides access to services, but they are not digital tools or technologies </t>
  </si>
  <si>
    <t>Compliance with Regulations and reporting</t>
  </si>
  <si>
    <t>If the digital tools and processes are perceived as secure, and easy to implement, our teams are typically receptive.</t>
  </si>
  <si>
    <t>The integration of digital platforms can improve communication and coordination across teams, resulting in a more agile, data-driven, and resilient logistics operation.</t>
  </si>
  <si>
    <t>Digital transformation within the logistics department could include lack of technical skills, and concerns about data security.</t>
  </si>
  <si>
    <t xml:space="preserve">Inventory Management, transport </t>
  </si>
  <si>
    <t xml:space="preserve"> We analyze the time vehicles spend waiting after completion, from final assembly to shipping, identifying bottlenecks in the process and improving efficiency.</t>
  </si>
  <si>
    <t xml:space="preserve">Data on vehicle wait times post-completion helps identify inefficiencies in the sales or export approvals and delivery process. </t>
  </si>
  <si>
    <t>Stock and Inventory management</t>
  </si>
  <si>
    <t>We struggle with integrating data from multiple sources.</t>
  </si>
  <si>
    <t>Better integration tools, and enhanced analytical capabilities can make more informed decisions.</t>
  </si>
  <si>
    <t xml:space="preserve">Our department currently collaborates with other departments through communication via email or phone and data sharing via ODOO. </t>
  </si>
  <si>
    <t>Delays in communication between departments lead to misunderstandings, impacting timelines and efficiency.</t>
  </si>
  <si>
    <t>Our department plays a crucial role in shaping the end customer experience by ensuring that armored vehicles are delivered on time.</t>
  </si>
  <si>
    <t>Implementing advanced tracking systems that allow customers to monitor the status and location of their vehicles throughout the production and delivery process, offering transparency and reducing uncertainty.</t>
  </si>
  <si>
    <t>2024/12/25 12:58:27 PM GMT+4</t>
  </si>
  <si>
    <t>Vaishak</t>
  </si>
  <si>
    <t>Operations Analyst</t>
  </si>
  <si>
    <t>R0009</t>
  </si>
  <si>
    <t xml:space="preserve">Google sheets , Odoo , Google Docs , </t>
  </si>
  <si>
    <t>Workflow management
Communication management
Quality control
Equipment downtime management
Real time monitoring of workforce
Inventory management
Customer demand communication management</t>
  </si>
  <si>
    <t>Adoption depends on several factors including level of digitalization, team's culture , challenges associated with the changes</t>
  </si>
  <si>
    <t>By 2026, operations should have significant reduction in manual processes having a greater roles in RPA, SMS which enables to make quicker decision making ,greater flexibility and enhanced workforce capabilities</t>
  </si>
  <si>
    <t xml:space="preserve">Resistance to change, training needs, operation integration challenges, cultural barriers, cybersecurity constraints, KPI tracking </t>
  </si>
  <si>
    <t>Set KPI's with numerals to identify efficiency in 
operational management
focussing on cost optimization
foster workforce efficinecy and engagment
potential impact</t>
  </si>
  <si>
    <t>Production process
Inventory management
Supply chain
Real time process monitoring</t>
  </si>
  <si>
    <t>Equipment monitoring and predictive manitenance
worker safety and environmental monitoring
automated alerts within production workforce
Downtime optimization and waste</t>
  </si>
  <si>
    <t>nil</t>
  </si>
  <si>
    <t xml:space="preserve">Autonomous robotics and Advanced manipulators in production lines
Additive manufacturing
Advanced sensors and actuators
</t>
  </si>
  <si>
    <t>Production output data
Production section output data
Worforce productive data
Inventory and supply chain data
Quality recorded datas</t>
  </si>
  <si>
    <t xml:space="preserve">Strategize production output
Control quality issues and improvement process implementation
Process performance optimization
</t>
  </si>
  <si>
    <t xml:space="preserve">Work in progress data
Maintenance cost and ROI data
Production line downtime causes
Workforce efficiency skill data
Compliance and regulatory data
</t>
  </si>
  <si>
    <t xml:space="preserve">Data accuracy
No real time data processing
different data formats
</t>
  </si>
  <si>
    <t xml:space="preserve">predictive maintenance and reduced downtime
improved quality control
optimized production process and efficiency rate increased
improved resource allocation
lean manufacturing and waste reduction
</t>
  </si>
  <si>
    <t xml:space="preserve">Manual entry and reporting
rescheduling of plan and reactive repairs
communication and coordination among departments
</t>
  </si>
  <si>
    <t>KPI results reflects improvement</t>
  </si>
  <si>
    <t>KPI results reflects impact and ROI</t>
  </si>
  <si>
    <t xml:space="preserve">Joint problem solving session
Daily huddle between operations  meeting
Feedback loops
Transparent metrics between departments in operation
</t>
  </si>
  <si>
    <t>Communication breakdowns
Resistance
Conflicting workflows and processes
competing pressures in time and priorities</t>
  </si>
  <si>
    <t>When answer for Qn22 does not arises</t>
  </si>
  <si>
    <t>KPI results</t>
  </si>
  <si>
    <t xml:space="preserve">Product Quality
product availability and on - time delivery
</t>
  </si>
  <si>
    <t>depends on what type of digital transformation is being to be adopted</t>
  </si>
  <si>
    <t>Advanced automation , robotics and implementation of manipulators
3D printing and rapid prototyping
AR for maintenance and training
sustainable manufacturing solutions</t>
  </si>
  <si>
    <t xml:space="preserve">Empower employees to contribute ideas
reward and recognize innovation
provide time for experimentation
</t>
  </si>
  <si>
    <t xml:space="preserve">Financial resources
Training and development
technology development
</t>
  </si>
  <si>
    <t xml:space="preserve">Disruptions or technical failure
</t>
  </si>
  <si>
    <t>Onboarding and introduction to digital tools
hands on practise on digital tools
technical support and trouble shooting tools</t>
  </si>
  <si>
    <t>Ransomware attacks
Unauthorised access to production systems
lack of security updates</t>
  </si>
  <si>
    <t xml:space="preserve">Access control and authentication
regular security audits 
data loss prevention
</t>
  </si>
  <si>
    <t>2024/12/26 12:54:05 PM GMT+4</t>
  </si>
  <si>
    <t>Mahmoud Fathy</t>
  </si>
  <si>
    <t>IT Department</t>
  </si>
  <si>
    <t>R0010</t>
  </si>
  <si>
    <t xml:space="preserve">7: Good digital infrastructure and systems, with a relatively high level of integration and some degree of automation. The department uses data for decision-making but may still have gaps.
</t>
  </si>
  <si>
    <t>ERP System, Google Drive and other cloud storage</t>
  </si>
  <si>
    <t>Technical issues</t>
  </si>
  <si>
    <t xml:space="preserve">High openness. The team is generally willing to embrace new technologies, and past adoption efforts were successful. Leadership is supportive, and the team has the skills needed to make the transition smooth.
</t>
  </si>
  <si>
    <t xml:space="preserve">To make this vision a reality, the digital evolution of 2025 will need to be accompanied by strong leadership, ongoing training, and a commitment to collaboration. If all of these components align, by 2026, your department will operate far more efficiently, innovatively, and flexibly, with digital tools embedded into every aspect of its operations.
</t>
  </si>
  <si>
    <t>Successfully implementing digital transformation requires careful planning, a clear vision, and a commitment to overcoming these challenges. By addressing these potential roadblocks upfront, you can increase the likelihood of a smooth transition and set your department up for success in the digital future.</t>
  </si>
  <si>
    <t>To ensure that your digital transformation directly contributes to increasing profit margins and improving vehicle quality, you need to focus on the end-to-end process, from design and manufacturing to customer engagement and after-sales services. Leveraging data analytics, automation, AI, and customer insights will not only help reduce costs and improve efficiency but also ensure that the products delivered meet or exceed customer expectations.</t>
  </si>
  <si>
    <t>Integrating AI, Machine Learning, and Advanced Manufacturing into these key areas can create a powerful synergy that boosts product quality, operational efficiency, and profitability.
AI and ML, you can improve product designs, optimize production, enhance supply chain management, offer personalized customer experiences, and ensure continuous improvement in quality control.</t>
  </si>
  <si>
    <t>By applying IoT technology across these areas, department can achieve a significant leap forward in operational efficiency, cost reduction, quality control, and customer satisfaction. The ability to monitor, analyze, and respond to real-time data enables smarter decision-making and quicker responses to issues as they arise.</t>
  </si>
  <si>
    <t>Both Virtual Reality (VR) and Augmented Reality (AR) can significantly improve training, operational efficiency, safety, and customer engagement in your department. By integrating these technologies, you can provide employees with immersive, hands-on learning experiences, streamline operations, enhance product design, and elevate customer service.</t>
  </si>
  <si>
    <t>Financial data from ERP system</t>
  </si>
  <si>
    <t>Data is being used in your department to inform decisions across many areas: from production scheduling and quality control to supply chain optimization and financial planning. The goal is to leverage data to improve efficiency, reduce costs, enhance product quality, and improve customer satisfaction.</t>
  </si>
  <si>
    <t>Improved data analytics can significantly enhance your departmentâ€™s efficiency and effectiveness across multiple functions. By providing deeper insights into operations, quality, customer preferences, supply chain dynamics, and employee performance, data analytics helps to optimize processes, reduce costs, improve product quality, and increase profitability.</t>
  </si>
  <si>
    <t>inventory management</t>
  </si>
  <si>
    <t>By implementing digital solutions such as AI-powered tools, cloud-based systems, and machine learning, department can automate and optimize numerous time-consuming and inefficient process</t>
  </si>
  <si>
    <t>Higher Productivity: Streamlined workflows, automated processes, and better resource utilization lead to faster output and improved capacity without a corresponding increase in labor.
Reduced Operational Costs: Lower labor costs, reduced waste, energy savings, and less downtime result in a more cost-efficient operation.
Improved Quality: Automation ensures higher consistency, fewer defects, and reduced rework costs, leading to improved customer satisfaction and loyalty.
Better Communication: Real-time data access and digital collaboration tools improve cross-functional teamwork, speeding up decision-making.
Scalability: Optimized processes enable your department to scale efficiently, meeting growing demands without a significant increase in costs.</t>
  </si>
  <si>
    <t>To ensure process optimization efforts align with the goal of improving vehicle quality, the focus must be on automation, real-time data monitoring, quality assurance, employee engagement, and continuous feedback. By integrating these strategies, you can increase efficiency, reduce costs, and maintain or even improve quality standards, leading to vehicles that meet the highest performance and reliability standards</t>
  </si>
  <si>
    <t>communication tools, shared data, and structured problem-solving approaches. Additionally, fostering a culture of cross-training and joint planning ensures that all departments are aligned and can address challenges together.</t>
  </si>
  <si>
    <t>communication breakdowns, conflicting priorities, and resource constraints can slow down progress.</t>
  </si>
  <si>
    <t>By adopting the right digital tools, cross-functional collaboration can be streamlined, leading to improved communication, efficiency, and decision-making. Whether it's through enhanced project management, real-time data sharing, or automation of routine tasks, digital tools are powerful enablers of collaboration that can help departments align toward common goals.</t>
  </si>
  <si>
    <t xml:space="preserve">By sharing relevant, up-to-date information across departments, organizations can foster greater alignment, improve efficiency, and make better, more informed decisions. </t>
  </si>
  <si>
    <t>To truly break down silos and create an integrated, collaborative organization, digital transformation efforts must be company-wide, driven by clear goals, the right technology.
By ensuring that all departments are aligned with the overarching vision, have access to integrated systems, and are empowered with the right tools and data, companies can foster collaboration, improve efficiency, and drive long-term success.</t>
  </si>
  <si>
    <t>Ultimately, every department within a company contributes to the customer experience in some way. While customer-facing teams (sales, marketing, customer service) may have the most direct impact, departments such as IT, operations, HR, and finance also play a critical role in creating seamless, positive experiences. By aligning all departments around the goal of delivering exceptional customer experiences and fostering collaboration across functions, companies can ensure that they meet or exceed customer expectations at every touchpoint.</t>
  </si>
  <si>
    <t>Digital innovations in various departments can collectively improve the customer experience by streamlining processes, enhancing personalization, improving product quality, and fostering better customer relationships. By leveraging these technologies, departments can work more efficiently</t>
  </si>
  <si>
    <t>Using digital tools to gather and act on customer feedback more effectively involves collecting feedback from multiple touchpoints, analyzing it efficiently, and using it to drive continuous improvement. By implementing the right tools and strategies, you can make the feedback process seamless, proactive, and highly impactful for both customers and the business. Prioritizing feedback-driven action can significantly improve customer satisfaction, loyalty, and overall brand reputation.</t>
  </si>
  <si>
    <t>While digital transformation can enhance efficiency, customer experience, and service delivery, it also presents several risks that can negatively impact customer satisfaction. By proactively addressing these risks through thoughtful planning, transparent communication, and careful implementation of new technologies, you can minimize disruptions and ensure that the transformation enhances, rather than detracts from, customer satisfaction. Balancing innovation with a focus on customer needs is key to a successful digital transformation journey.</t>
  </si>
  <si>
    <t>customers should always feel that technology is being used to make their experiences smoother, faster, and more convenient, not more complicated. By prioritizing user experience, maintaining consistency across channels, and continuously testing and improving, you can ensure that your digital transformation is a positive change that adds tangible value to the customer journey.</t>
  </si>
  <si>
    <t>In our department, there is immense potential for innovation, whether through adopting new technologies, optimizing existing processes, or fostering a culture of creativity and experimentation. The key to success is aligning these innovations with our departmentâ€™s strategic goals, improving customer satisfaction, enhancing productivity, and maintaining agility in an increasingly digital world.</t>
  </si>
  <si>
    <t>Digital transformation provides a comprehensive set of tools and strategies to enter new markets quickly, efficiently, and effectively. By leveraging data analytics, digital marketing, e-commerce platforms, automation, and cloud-based infrastructure, you can identify market opportunities, tailor your offerings, and scale operations globallyâ€”all while reducing risk and investment. The key to success lies in adopting a customer-centric, data-driven, and agile approach to entering new markets.</t>
  </si>
  <si>
    <t>By adopting and integrating emerging technologies like AI you can unlock new ways of delivering value, increase customer loyalty, and differentiate your offerings in competitive markets.</t>
  </si>
  <si>
    <t>Fostering a culture of innovation within your department is a long-term effort that requires commitment from leadership, active support from all team members, and a structured framework for idea generation and implementation. By encouraging a growth mindset, empowering employees, fostering collaboration, and providing the resources needed to experiment, you can create an environment where innovation thrives. This will lead to continuous improvement, better problem-solving, and the development of new products and services that drive growth and competitiveness.</t>
  </si>
  <si>
    <t>Effectively pursuing innovative ideas requires a combination of resources, support, and a culture of experimentation. Providing your team with the right tools, expertise, budget, time, and organizational backing will enable them to generate new ideas, test them, and turn them into impactful solutions. Additionally, external partnerships, customer insights, and a focus on creating a safe, collaborative environment will ensure that your department is well-positioned to drive meaningful innovation that aligns with both your department's and the organizationâ€™s long-term goals.</t>
  </si>
  <si>
    <t>Addressing team concerns about digital transformation requires clear communication, a supportive environment, and a structured change management plan. By acknowledging employees' reservations and providing the right training, resources, and leadership support, you can help your team navigate the transition more smoothly and empower them to thrive in the digital era. Regular feedback loops, recognizing successes, and offering continuous support will ensure that the transformation is embraced rather than resisted.</t>
  </si>
  <si>
    <t>Successful adaptation to new digital tools and processes requires a holistic approach that combines hands-on training, ongoing support, and a culture of learning. By providing the right resources, offering personalized assistance, ensuring leadership buy-in, and focusing on a positive change management experience, your team will feel empowered and supported through the transition.</t>
  </si>
  <si>
    <t>To measure the success of your digital transformation, you need a comprehensive set of metrics that look at adoption, efficiency, productivity, quality, and employee/customer satisfaction. These metrics should be regularly tracked and adjusted as the digital tools. 
A combination of qualitative feedback (e.g., employee satisfaction, customer feedback) and quantitative data (e.g., productivity gains, cost savings) will provide a complete picture of the transformationâ€™s impact.</t>
  </si>
  <si>
    <t>Cybersecurity risks are ever-present, especially as departments integrate new digital tools and technologies. To mitigate these risks, it's crucial to have a robust cybersecurity strategy that includes strong access controls, data encryption, employee training, regular system monitoring, and thorough third-party assessments. Understanding the specific risks your department faces will help prioritize actions and safeguard your department's digital assets, employees, and customers from potential threats.</t>
  </si>
  <si>
    <t>Digital transformation can either expose or mitigate cybersecurity risks depending on how itâ€™s managed. To minimize risks, itâ€™s crucial to incorporate robust cybersecurity practices from the outset of your transformation efforts, including strong access controls, data encryption, employee training, and continuous monitoring of systems and external partners. With the right tools, protocols, and governance in place, digital transformation can enhance security and build a more resilient and adaptive organization.</t>
  </si>
  <si>
    <t>To ensure data privacy and security in your department, a combination of technical measures, processes, and policies must be implemented. These measures should cover the encryption and access control of sensitive data, compliance with privacy regulations, employee training, secure handling of third-party relationships, and a robust incident response plan. A holistic approach to cybersecurity, incorporating both technical tools and a strong organizational culture of security, is the key to safeguarding your data and ensuring that digital transformation does not expose your department to unnecessary risks.</t>
  </si>
  <si>
    <t>2024/12/26 2:25:29 PM GMT+4</t>
  </si>
  <si>
    <t>Eliyaz</t>
  </si>
  <si>
    <t>Cybersecurity Analyst</t>
  </si>
  <si>
    <t>R0011</t>
  </si>
  <si>
    <t>Odoo, Google Workspace</t>
  </si>
  <si>
    <t>IT Ticketing tool</t>
  </si>
  <si>
    <t>This is not a departmental team, it's an architecture change.</t>
  </si>
  <si>
    <t>To be discussed</t>
  </si>
  <si>
    <t>1. Team expansion 
2. Exclusive IT budget
3. Vision and mission aligning with business strategy</t>
  </si>
  <si>
    <t>Its a rearchitect the company process, to be discussed</t>
  </si>
  <si>
    <t>Its an rearchitecture of data security which needs discussion and review to design the protocols, procedures, and policies
1. Data Policy
2. Data Process
3. Data Compliance</t>
  </si>
  <si>
    <t xml:space="preserve">Cross functional dependencies </t>
  </si>
  <si>
    <t>Self service portal</t>
  </si>
  <si>
    <t>Definitely save dollars</t>
  </si>
  <si>
    <t xml:space="preserve">Robotic customer app proactive scheduling customer relationship by implementing and adhering to process </t>
  </si>
  <si>
    <t>Email 
Mobile
Daily Morning Meeting</t>
  </si>
  <si>
    <t>Decision Making
Ownership</t>
  </si>
  <si>
    <t>Increase efficiency and security</t>
  </si>
  <si>
    <t>Education around on Email Security and Threat
Phishing Emails
Threat Management</t>
  </si>
  <si>
    <t>Systematic change management
Transformation project</t>
  </si>
  <si>
    <t>Associate Happiness</t>
  </si>
  <si>
    <t>Customer Relationship Management</t>
  </si>
  <si>
    <t>Service disruption 
Order delays
People Management
Mindset
Awareness Program</t>
  </si>
  <si>
    <t>Define Project scope
plan everything assume nothing
Third party serve before planning</t>
  </si>
  <si>
    <t xml:space="preserve">Opportunity to scale horizontally and vertically </t>
  </si>
  <si>
    <t>Need lot of data to define conclusions 
Uniqueness of digital transformation
specialization for new marketplace</t>
  </si>
  <si>
    <t>Empowerment</t>
  </si>
  <si>
    <t>Manpower 
software's
Security 
Automation
Budget</t>
  </si>
  <si>
    <t>No concerns or reservations</t>
  </si>
  <si>
    <t>ITIL Certification</t>
  </si>
  <si>
    <t>Company growth</t>
  </si>
  <si>
    <t>Ransomware 
Cyber Attack
Data corruption 
Data deft</t>
  </si>
  <si>
    <t>CrowdStrike is the solution for mitigate risks</t>
  </si>
  <si>
    <t>2024/12/26 11:29:40 PM GMT+4</t>
  </si>
  <si>
    <t>Daniel</t>
  </si>
  <si>
    <t>Marketing Department</t>
  </si>
  <si>
    <t>Content Manager</t>
  </si>
  <si>
    <t>R0012</t>
  </si>
  <si>
    <t>Ai, Adobe Suite, Google Suite</t>
  </si>
  <si>
    <t>I don't see it much different apart from utilizing AI more.</t>
  </si>
  <si>
    <t>It will not affect much as we already utilize digital tech to a large extent.</t>
  </si>
  <si>
    <t>Content Creation</t>
  </si>
  <si>
    <t>Social &amp; Website</t>
  </si>
  <si>
    <t>Limited extent as the platforms are very new.</t>
  </si>
  <si>
    <t>Manpower &amp; Enough Data Sets</t>
  </si>
  <si>
    <t>Better performance of websites and social platforms</t>
  </si>
  <si>
    <t>Photography, Videography, Content Creation</t>
  </si>
  <si>
    <t>AI</t>
  </si>
  <si>
    <t>Able to produce better quality with less time. Or more quantity with same cost.</t>
  </si>
  <si>
    <t>Mostly with sales, qc &amp; engineering teams on vehicle data and sales materials</t>
  </si>
  <si>
    <t>Time delay</t>
  </si>
  <si>
    <t>Proactive ways to communicate and provide data.</t>
  </si>
  <si>
    <t>Vehicle specs and builds</t>
  </si>
  <si>
    <t>Shared goals and objectives</t>
  </si>
  <si>
    <t>Directly. Everything we do is for customer in someway.</t>
  </si>
  <si>
    <t>Customer Visits portal.</t>
  </si>
  <si>
    <t>Post Sales Surveys &amp; Feedback loops</t>
  </si>
  <si>
    <t>Too many surveys</t>
  </si>
  <si>
    <t>Don't push digital for the sake of pushing digital. Focus on the biggest impact or pain areas. Our industry is niche, customers are few and market is complex.</t>
  </si>
  <si>
    <t>Access to proper Market Data</t>
  </si>
  <si>
    <t>App for Customer Journey</t>
  </si>
  <si>
    <t>Its our main focus already in everything we do.</t>
  </si>
  <si>
    <t>Manpower. Team is too small for the targets we need to achieve.</t>
  </si>
  <si>
    <t>Wrong Intentions or reasons behind change.</t>
  </si>
  <si>
    <t>Minimal</t>
  </si>
  <si>
    <t>Can't think of any - we are already quite digital :)</t>
  </si>
  <si>
    <t>Raw Footage of vehicles</t>
  </si>
  <si>
    <t>Security of Data Storage</t>
  </si>
  <si>
    <t>Password Protected Storage</t>
  </si>
  <si>
    <t>2024/12/27 12:50:40 PM GMT+4</t>
  </si>
  <si>
    <t>Pawan</t>
  </si>
  <si>
    <t>Sales Manager</t>
  </si>
  <si>
    <t>R0013</t>
  </si>
  <si>
    <t xml:space="preserve">I'll rate between 7-8, most of the sales material we sending or presenting to the clients are in digital platform, whether it's be the company profile, presentations, etc. </t>
  </si>
  <si>
    <t xml:space="preserve">Chat GPT, Sales CRM, Email platforms, Linkedin, Presentation tools, Online meeting platforms </t>
  </si>
  <si>
    <t>Post Sales Service and easy of platform accessibility for the clients to allow them to register the complaints/issues, Better Presentation tools for the team, and Software to conduct online meetings like Microsoft Teams</t>
  </si>
  <si>
    <t>Very much as long as they are convenient to implement and will ease their day to day job whether it's a reminder to follow up, maintaining the calendar, an automated follow up email to the clients, etc</t>
  </si>
  <si>
    <t>In order to allow me to answer that, I would need more information what sort of digital evolution we are looking at to implement in 2025</t>
  </si>
  <si>
    <t>Depends on how user friendly the User Interface is for the users including the clients, how convenient it would be to transfer the data</t>
  </si>
  <si>
    <t xml:space="preserve">The first thing would be the users using the platform to it's full capabilities, and ensuring the specific fields are updated in timely manner. Another thing I can think of from vehicle improvement prospective would be sort of access to any of our digital tool for the vehicle's Owner/users where they can easily login and post their any actual field struggles with our supplied vehicles. This will definitely make us stand out of the competition. </t>
  </si>
  <si>
    <t>Possibly automated follow up emails, sort of a tool to identify if the email address is legit or fake,</t>
  </si>
  <si>
    <t>Client Details, project details, market study, current affairs relevant to our industry, competition update</t>
  </si>
  <si>
    <t>Current affairs relevant to our industry, timely competition update</t>
  </si>
  <si>
    <t xml:space="preserve">There are not many challenges, the only thing is updating the data in timely manner. </t>
  </si>
  <si>
    <t xml:space="preserve">This will definitely help to target the high potential markets &amp; clients </t>
  </si>
  <si>
    <t xml:space="preserve">Preparing the technical specs according to the client's requirements, preparing the quote </t>
  </si>
  <si>
    <t xml:space="preserve">Introduction of some advance tools which can automatically generate the technical specs, and sales quotes specific to the client's requirement </t>
  </si>
  <si>
    <t xml:space="preserve">The team can focus more on interacting with the clients, attending actively new projects.  </t>
  </si>
  <si>
    <t xml:space="preserve">It's mainly via emails for the sales team and approaching their offices directly </t>
  </si>
  <si>
    <t xml:space="preserve">Timely updates for a project, live status for any request/project would be great and possibly with remote access. </t>
  </si>
  <si>
    <t xml:space="preserve">It will definitely help in terms of swift and timely information exchange </t>
  </si>
  <si>
    <t xml:space="preserve">Project updates from sales prospective </t>
  </si>
  <si>
    <t xml:space="preserve">As mentioned above, sort of access to our platform to the customers where they can easily upload/post any feedback for our supplied vehicles. Apart from that, the customers having active projects currently in manufacturing stage, maybe they should have a live access to see the timely progress on their projects rather </t>
  </si>
  <si>
    <t xml:space="preserve">Post sales platform/software </t>
  </si>
  <si>
    <t xml:space="preserve">The access of the End users/clients information among the team </t>
  </si>
  <si>
    <t xml:space="preserve">By keeping the things simple, the platform being user friendly </t>
  </si>
  <si>
    <t>There are many which can contribute towards the customer experience, starting with the customer presentation tool, live access to their projects in production, and easy to register any post sales feedback</t>
  </si>
  <si>
    <t xml:space="preserve">As I mentioned above, User Interface, easy of accessibility and how convenient it would be to move the existing data to possibly any new technology introduced. What sort of impact it will have on the client side. </t>
  </si>
  <si>
    <t xml:space="preserve">A session for the team for any new tools/software which may be introduced would be a must </t>
  </si>
  <si>
    <t xml:space="preserve">Sales data, contracts details, basically all the sales data is very confidential </t>
  </si>
  <si>
    <t xml:space="preserve">Accessibility of the data to other departments within the company </t>
  </si>
  <si>
    <t>Sentiment Score</t>
  </si>
  <si>
    <t>Critical Response</t>
  </si>
  <si>
    <t>Area for Improvement</t>
  </si>
  <si>
    <t>Opportunities</t>
  </si>
  <si>
    <t>Pain Points</t>
  </si>
  <si>
    <t>Integration Challenge</t>
  </si>
  <si>
    <t>Training Gap</t>
  </si>
  <si>
    <t>Security Risks</t>
  </si>
  <si>
    <t>Major Bottlenecks</t>
  </si>
  <si>
    <t>Digital Tools Currently Used</t>
  </si>
  <si>
    <t>Openness to New Technologies</t>
  </si>
  <si>
    <t>Business Profitability</t>
  </si>
  <si>
    <t>IoT Applications</t>
  </si>
  <si>
    <t>Digital Skill Gaps</t>
  </si>
  <si>
    <t>Digital Tools for Collaboration</t>
  </si>
  <si>
    <t>Challenges in Teamwork</t>
  </si>
  <si>
    <t>Digital Transformation Towards Customer Experience</t>
  </si>
  <si>
    <t>Mitigating Security Threats</t>
  </si>
  <si>
    <t>Digital Impact on Operations</t>
  </si>
  <si>
    <t>Market Opportunities</t>
  </si>
  <si>
    <t>AI/ML Integration</t>
  </si>
  <si>
    <t>Metrics for Success</t>
  </si>
  <si>
    <t>To be explored</t>
  </si>
  <si>
    <t>Not Applicable</t>
  </si>
  <si>
    <t>Thematic Response</t>
  </si>
  <si>
    <t>Digital Transformation towards Customer Experience</t>
  </si>
  <si>
    <t>Need for Clarification</t>
  </si>
  <si>
    <t>Not Fully Integrated Technologies</t>
  </si>
  <si>
    <t>Virtual/Augmented Reality Applications</t>
  </si>
  <si>
    <t>Digital Innovations</t>
  </si>
  <si>
    <t>Name</t>
  </si>
  <si>
    <t>Process Gap</t>
  </si>
  <si>
    <t>Logistics &amp; Compliance</t>
  </si>
  <si>
    <t>Current Tools/Technologies</t>
  </si>
  <si>
    <t>Odoo ERP, CAD Software, CNC Machines, Robotics, Inventory Systems</t>
  </si>
  <si>
    <t>3D Modeling Software, Simulation Software, Google Workspace, WhatsApp</t>
  </si>
  <si>
    <t>QuickBooks, SAP Financials, Odoo ERP, Excel</t>
  </si>
  <si>
    <t>GPS Tracking, Fleet Management Software, Warehouse Management Systems</t>
  </si>
  <si>
    <t>Cybersecurity Software, Cloud Storage, IT Ticketing Tools</t>
  </si>
  <si>
    <t>CRM Software, Social Media Management Tools, Google Analytics, LinkedIn, ChatGPT</t>
  </si>
  <si>
    <t>Row Labels</t>
  </si>
  <si>
    <t>Grand Total</t>
  </si>
  <si>
    <t>Average of Sentiment Score</t>
  </si>
  <si>
    <t>Count of Critical Response</t>
  </si>
  <si>
    <t>Category</t>
  </si>
  <si>
    <t>Recommended Tools</t>
  </si>
  <si>
    <t>Collaboration &amp; Communication</t>
  </si>
  <si>
    <t>Microsoft Teams, Slack, Zoom</t>
  </si>
  <si>
    <t>Project Management</t>
  </si>
  <si>
    <t>Asana, Trello, Jira</t>
  </si>
  <si>
    <t>Data Analytics &amp; Business Intelligence</t>
  </si>
  <si>
    <t>Power BI, Tableau, Google Data Studio</t>
  </si>
  <si>
    <t>AI &amp; Automation</t>
  </si>
  <si>
    <t>Microsoft Power Automate, UiPath (RPA), Chatbots</t>
  </si>
  <si>
    <t>Cybersecurity</t>
  </si>
  <si>
    <t>Multi-Factor Authentication (MFA), Endpoint Protection, Zero Trust Framework</t>
  </si>
  <si>
    <t>ERP &amp; CRM</t>
  </si>
  <si>
    <t>SAP, Oracle NetSuite, Salesforce</t>
  </si>
  <si>
    <t>Cloud-Based ERP, AI-Driven Forecasting Tools, Automated Financial Reporting Systems</t>
  </si>
  <si>
    <t>Alongside Odoo ERP, Predictive Maintenance Systems, IoT-based Monitoring, RFID Scanners, Conveyor Belts</t>
  </si>
  <si>
    <t>Total Critical Response</t>
  </si>
  <si>
    <t>Average Sentiment Score (Per Department)</t>
  </si>
  <si>
    <t>% of Negative Sentiment Response</t>
  </si>
  <si>
    <t>Total Sentiment Response</t>
  </si>
  <si>
    <t>Total Negative Sentiment Response</t>
  </si>
  <si>
    <t>Total Positive Sentiment Response</t>
  </si>
  <si>
    <t>Total Neutral Sentiment Response</t>
  </si>
  <si>
    <t>(All)</t>
  </si>
  <si>
    <t>Need Clarification Response</t>
  </si>
  <si>
    <t xml:space="preserve">Total Response </t>
  </si>
  <si>
    <t>Survey Response rate</t>
  </si>
  <si>
    <t>N/A Response</t>
  </si>
  <si>
    <t>Top 3 Areas Needing Urgent Intervention</t>
  </si>
  <si>
    <t>Which Department resist or embrace digital transformation</t>
  </si>
  <si>
    <t>Lowest sentiment towards digital transformation</t>
  </si>
  <si>
    <t>Highest sentiment towards digital transformation</t>
  </si>
  <si>
    <t>Top 3 departments with most issues needing resource allocation</t>
  </si>
  <si>
    <t>(Multiple Items)</t>
  </si>
  <si>
    <t>132 &amp; 78 &amp; 62 Critical Response</t>
  </si>
  <si>
    <t>Critical Response by Department</t>
  </si>
  <si>
    <t>% Critical Response by Department</t>
  </si>
  <si>
    <t>Key Point: No department with a negative sentiment score, all showing relative embrace towards digital transformation</t>
  </si>
  <si>
    <t>Digital Readiness Score &amp; Gaps</t>
  </si>
  <si>
    <t>% of Positive Sentiment Response</t>
  </si>
  <si>
    <t>% of Low-Readiness Areas Towards Everything Digital</t>
  </si>
  <si>
    <t>Digital readiness index</t>
  </si>
  <si>
    <t>Critical Response (Per Thematic Response)</t>
  </si>
  <si>
    <t>Business Transformation</t>
  </si>
  <si>
    <t>Sales</t>
  </si>
  <si>
    <t>Facilities Manager</t>
  </si>
  <si>
    <t>Engineering</t>
  </si>
  <si>
    <t>Financial Analyst</t>
  </si>
  <si>
    <t>Business Manager</t>
  </si>
  <si>
    <t>0.15, 0.15, &amp; 0.19</t>
  </si>
  <si>
    <t>Engineering, Manufacturing &amp; Operations &amp; IT Department</t>
  </si>
  <si>
    <t>Logistics &amp; Compliance, Finance &amp; Accounting, Procurement &amp; Supply Chain, and business transformation</t>
  </si>
  <si>
    <t>0.47, 0.57, 0.43, &amp; 0.42</t>
  </si>
  <si>
    <t>Facilities Management</t>
  </si>
  <si>
    <t xml:space="preserve">However some departments hint resistance </t>
  </si>
  <si>
    <t>Manufacturing &amp; Finance &amp; IT Department</t>
  </si>
  <si>
    <t>And minmally - Digial impact on operations at 0.13 ( This means some of the digital tools used are frowned upon )</t>
  </si>
  <si>
    <t>Digital Skills Gaps @ -0.53</t>
  </si>
  <si>
    <t>Mitigating Security Threats @ -0.40</t>
  </si>
  <si>
    <t xml:space="preserve">Areas needing improvement </t>
  </si>
  <si>
    <t>Digital tools for collaboration</t>
  </si>
  <si>
    <t>Digital Impact on operations</t>
  </si>
  <si>
    <t>Challenges in Teamwork @ -0.55</t>
  </si>
  <si>
    <t>evaluating by percent of total response</t>
  </si>
  <si>
    <t>Odoo ERP, Supply Chain Management Software, Google Drive, 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</si>
</sst>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2" tint="-0.89999084444715716"/>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2" fontId="0" fillId="0" borderId="0" xfId="0" applyNumberFormat="1" applyAlignment="1">
      <alignment horizontal="center"/>
    </xf>
    <xf numFmtId="0" fontId="0" fillId="0" borderId="0" xfId="0" applyAlignment="1">
      <alignment horizontal="center"/>
    </xf>
    <xf numFmtId="9" fontId="0" fillId="0" borderId="0" xfId="1" applyFont="1"/>
    <xf numFmtId="9" fontId="0" fillId="0" borderId="0" xfId="1" applyFont="1" applyAlignment="1">
      <alignment horizontal="center" vertical="center"/>
    </xf>
    <xf numFmtId="0" fontId="0" fillId="2" borderId="0" xfId="0" applyFill="1"/>
    <xf numFmtId="0" fontId="0" fillId="0" borderId="0" xfId="0" pivotButton="1" applyAlignment="1">
      <alignment horizontal="center" vertical="center"/>
    </xf>
    <xf numFmtId="0" fontId="2" fillId="2" borderId="1" xfId="0" applyFont="1" applyFill="1" applyBorder="1" applyAlignment="1">
      <alignment horizontal="center"/>
    </xf>
    <xf numFmtId="10" fontId="2" fillId="2" borderId="1" xfId="0" applyNumberFormat="1" applyFont="1" applyFill="1" applyBorder="1" applyAlignment="1">
      <alignment horizontal="center"/>
    </xf>
    <xf numFmtId="2" fontId="2" fillId="2" borderId="1" xfId="0" applyNumberFormat="1" applyFont="1" applyFill="1" applyBorder="1" applyAlignment="1">
      <alignment horizontal="center"/>
    </xf>
    <xf numFmtId="0" fontId="2" fillId="2" borderId="0" xfId="0" applyFont="1" applyFill="1" applyAlignment="1">
      <alignment horizontal="center"/>
    </xf>
  </cellXfs>
  <cellStyles count="2">
    <cellStyle name="Normal" xfId="0" builtinId="0"/>
    <cellStyle name="Percent" xfId="1" builtinId="5"/>
  </cellStyles>
  <dxfs count="67">
    <dxf>
      <font>
        <b/>
        <i val="0"/>
        <color rgb="FFFFFF00"/>
      </font>
    </dxf>
    <dxf>
      <font>
        <color theme="9"/>
      </font>
    </dxf>
    <dxf>
      <font>
        <color rgb="FFFF0000"/>
      </font>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numFmt numFmtId="2" formatCode="0.00"/>
    </dxf>
    <dxf>
      <numFmt numFmtId="2" formatCode="0.00"/>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 formatCode="0"/>
    </dxf>
    <dxf>
      <font>
        <sz val="10"/>
      </font>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ont>
        <color theme="0"/>
      </font>
    </dxf>
    <dxf>
      <font>
        <color theme="0"/>
      </font>
    </dxf>
    <dxf>
      <font>
        <color theme="0"/>
      </font>
    </dxf>
    <dxf>
      <font>
        <color theme="0"/>
      </font>
    </dxf>
    <dxf>
      <font>
        <color theme="0"/>
      </font>
    </dxf>
    <dxf>
      <font>
        <color theme="0"/>
      </font>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0"/>
      </font>
      <fill>
        <patternFill>
          <bgColor rgb="FF132F49"/>
        </patternFill>
      </fill>
    </dxf>
  </dxfs>
  <tableStyles count="1" defaultTableStyle="TableStyleMedium2" defaultPivotStyle="PivotStyleLight16">
    <tableStyle name="Slicer Style 1" pivot="0" table="0" count="1" xr9:uid="{57326828-B39B-4844-A01E-BA676C4B60A0}">
      <tableStyleElement type="wholeTable" dxfId="66"/>
    </tableStyle>
  </tableStyles>
  <colors>
    <mruColors>
      <color rgb="FF1F4E79"/>
      <color rgb="FF132F4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[Israel Josiah - Dashboard for Survey Analysis.xlsx]Support!PivotTable1</c:name>
    <c:fmtId val="1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Avr</a:t>
            </a:r>
            <a:r>
              <a:rPr lang="en-US" b="1" baseline="0">
                <a:solidFill>
                  <a:schemeClr val="bg1"/>
                </a:solidFill>
              </a:rPr>
              <a:t> Sentiment Per </a:t>
            </a:r>
            <a:r>
              <a:rPr lang="en-US" b="1">
                <a:solidFill>
                  <a:schemeClr val="bg1"/>
                </a:solidFill>
              </a:rPr>
              <a:t>Thematic Response</a:t>
            </a:r>
          </a:p>
        </c:rich>
      </c:tx>
      <c:layout>
        <c:manualLayout>
          <c:xMode val="edge"/>
          <c:yMode val="edge"/>
          <c:x val="0.23347494896471271"/>
          <c:y val="1.07744845112724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NG"/>
        </a:p>
      </c:txPr>
    </c:title>
    <c:autoTitleDeleted val="0"/>
    <c:pivotFmts>
      <c:pivotFmt>
        <c:idx val="0"/>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061487730351935"/>
          <c:y val="8.1835272798382305E-2"/>
          <c:w val="0.47507421652226045"/>
          <c:h val="0.87119300348680884"/>
        </c:manualLayout>
      </c:layout>
      <c:barChart>
        <c:barDir val="bar"/>
        <c:grouping val="clustered"/>
        <c:varyColors val="0"/>
        <c:ser>
          <c:idx val="0"/>
          <c:order val="0"/>
          <c:tx>
            <c:strRef>
              <c:f>Support!$B$1</c:f>
              <c:strCache>
                <c:ptCount val="1"/>
                <c:pt idx="0">
                  <c:v>Total</c:v>
                </c:pt>
              </c:strCache>
            </c:strRef>
          </c:tx>
          <c:spPr>
            <a:solidFill>
              <a:srgbClr val="385723"/>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Support!$A$2:$A$22</c:f>
              <c:strCache>
                <c:ptCount val="20"/>
                <c:pt idx="0">
                  <c:v>Virtual/Augmented Reality Applications</c:v>
                </c:pt>
                <c:pt idx="1">
                  <c:v>Pain Points</c:v>
                </c:pt>
                <c:pt idx="2">
                  <c:v>Openness to New Technologies</c:v>
                </c:pt>
                <c:pt idx="3">
                  <c:v>Not Fully Integrated Technologies</c:v>
                </c:pt>
                <c:pt idx="4">
                  <c:v>Not Applicable</c:v>
                </c:pt>
                <c:pt idx="5">
                  <c:v>Need for Clarification</c:v>
                </c:pt>
                <c:pt idx="6">
                  <c:v>Mitigating Security Threats</c:v>
                </c:pt>
                <c:pt idx="7">
                  <c:v>Metrics for Success</c:v>
                </c:pt>
                <c:pt idx="8">
                  <c:v>Market Opportunities</c:v>
                </c:pt>
                <c:pt idx="9">
                  <c:v>IoT Applications</c:v>
                </c:pt>
                <c:pt idx="10">
                  <c:v>Digital Transformation towards Customer Experience</c:v>
                </c:pt>
                <c:pt idx="11">
                  <c:v>Digital Tools for Collaboration</c:v>
                </c:pt>
                <c:pt idx="12">
                  <c:v>Digital Tools Currently Used</c:v>
                </c:pt>
                <c:pt idx="13">
                  <c:v>Digital Skill Gaps</c:v>
                </c:pt>
                <c:pt idx="14">
                  <c:v>Digital Innovations</c:v>
                </c:pt>
                <c:pt idx="15">
                  <c:v>Digital Impact on Operations</c:v>
                </c:pt>
                <c:pt idx="16">
                  <c:v>Data Management and Analytics</c:v>
                </c:pt>
                <c:pt idx="17">
                  <c:v>Challenges in Teamwork</c:v>
                </c:pt>
                <c:pt idx="18">
                  <c:v>Business Profitability</c:v>
                </c:pt>
                <c:pt idx="19">
                  <c:v>AI/ML Integration</c:v>
                </c:pt>
              </c:strCache>
            </c:strRef>
          </c:cat>
          <c:val>
            <c:numRef>
              <c:f>Support!$B$2:$B$22</c:f>
              <c:numCache>
                <c:formatCode>0</c:formatCode>
                <c:ptCount val="20"/>
                <c:pt idx="0">
                  <c:v>1</c:v>
                </c:pt>
                <c:pt idx="1">
                  <c:v>1</c:v>
                </c:pt>
                <c:pt idx="2">
                  <c:v>0.86956521739130432</c:v>
                </c:pt>
                <c:pt idx="3">
                  <c:v>0</c:v>
                </c:pt>
                <c:pt idx="4">
                  <c:v>0</c:v>
                </c:pt>
                <c:pt idx="5">
                  <c:v>-1</c:v>
                </c:pt>
                <c:pt idx="6">
                  <c:v>-0.4</c:v>
                </c:pt>
                <c:pt idx="7">
                  <c:v>1</c:v>
                </c:pt>
                <c:pt idx="8">
                  <c:v>0.86363636363636365</c:v>
                </c:pt>
                <c:pt idx="9">
                  <c:v>0.7142857142857143</c:v>
                </c:pt>
                <c:pt idx="10">
                  <c:v>0.78947368421052633</c:v>
                </c:pt>
                <c:pt idx="11">
                  <c:v>0.88095238095238093</c:v>
                </c:pt>
                <c:pt idx="12">
                  <c:v>0.84615384615384615</c:v>
                </c:pt>
                <c:pt idx="13">
                  <c:v>-0.52631578947368418</c:v>
                </c:pt>
                <c:pt idx="14">
                  <c:v>0.8666666666666667</c:v>
                </c:pt>
                <c:pt idx="15">
                  <c:v>0.12820512820512819</c:v>
                </c:pt>
                <c:pt idx="16">
                  <c:v>0.52830188679245282</c:v>
                </c:pt>
                <c:pt idx="17">
                  <c:v>-0.54545454545454541</c:v>
                </c:pt>
                <c:pt idx="18">
                  <c:v>0.9</c:v>
                </c:pt>
                <c:pt idx="19">
                  <c:v>0.73333333333333328</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C7EF-46F7-8250-A09B262A3A07}"/>
            </c:ext>
          </c:extLst>
        </c:ser>
        <c:dLbls>
          <c:dLblPos val="outEnd"/>
          <c:showLegendKey val="0"/>
          <c:showVal val="1"/>
          <c:showCatName val="0"/>
          <c:showSerName val="0"/>
          <c:showPercent val="0"/>
          <c:showBubbleSize val="0"/>
        </c:dLbls>
        <c:gapWidth val="182"/>
        <c:axId val="1605598191"/>
        <c:axId val="1605599151"/>
      </c:barChart>
      <c:catAx>
        <c:axId val="1605598191"/>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605599151"/>
        <c:crosses val="autoZero"/>
        <c:auto val="1"/>
        <c:lblAlgn val="ctr"/>
        <c:lblOffset val="100"/>
        <c:noMultiLvlLbl val="0"/>
      </c:catAx>
      <c:valAx>
        <c:axId val="1605599151"/>
        <c:scaling>
          <c:orientation val="minMax"/>
        </c:scaling>
        <c:delete val="1"/>
        <c:axPos val="b"/>
        <c:numFmt formatCode="0" sourceLinked="1"/>
        <c:majorTickMark val="none"/>
        <c:minorTickMark val="none"/>
        <c:tickLblPos val="nextTo"/>
        <c:crossAx val="160559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alpha val="30000"/>
      </a:schemeClr>
    </a:solidFill>
    <a:ln w="9525" cap="flat" cmpd="sng" algn="ctr">
      <a:noFill/>
      <a:round/>
    </a:ln>
    <a:effectLst/>
    <a:scene3d>
      <a:camera prst="orthographicFront"/>
      <a:lightRig rig="threePt" dir="t"/>
    </a:scene3d>
    <a:sp3d prstMaterial="metal">
      <a:bevelT w="38100" h="57150" prst="angle"/>
    </a:sp3d>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[Israel Josiah - Dashboard for Survey Analysis.xlsx]Support!PivotTable2</c:name>
    <c:fmtId val="11"/>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10 Critical Areas for Improvement</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lumMod val="50000"/>
              <a:alpha val="61000"/>
            </a:schemeClr>
          </a:solidFill>
          <a:ln>
            <a:noFill/>
          </a:ln>
          <a:effectLst/>
        </c:spPr>
        <c:marker>
          <c:symbol val="none"/>
        </c:marker>
        <c:dLbl>
          <c:idx val="0"/>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lumMod val="50000"/>
              <a:alpha val="61000"/>
            </a:schemeClr>
          </a:solidFill>
          <a:ln>
            <a:noFill/>
          </a:ln>
          <a:effectLst/>
        </c:spPr>
        <c:dLbl>
          <c:idx val="0"/>
          <c:layout>
            <c:manualLayout>
              <c:x val="2.136752136752137E-3"/>
              <c:y val="-0.35783829104695253"/>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lumMod val="50000"/>
              <a:alpha val="61000"/>
            </a:schemeClr>
          </a:solidFill>
          <a:ln>
            <a:noFill/>
          </a:ln>
          <a:effectLst/>
        </c:spPr>
        <c:dLbl>
          <c:idx val="0"/>
          <c:layout>
            <c:manualLayout>
              <c:x val="1.7094017094017016E-2"/>
              <c:y val="-0.2096307232429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50000"/>
              <a:alpha val="61000"/>
            </a:schemeClr>
          </a:solidFill>
          <a:ln>
            <a:noFill/>
          </a:ln>
          <a:effectLst/>
        </c:spPr>
        <c:dLbl>
          <c:idx val="0"/>
          <c:layout>
            <c:manualLayout>
              <c:x val="3.2051282051282048E-2"/>
              <c:y val="-0.2855209244677748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lumMod val="50000"/>
              <a:alpha val="61000"/>
            </a:schemeClr>
          </a:solidFill>
          <a:ln>
            <a:noFill/>
          </a:ln>
          <a:effectLst/>
        </c:spPr>
        <c:dLbl>
          <c:idx val="0"/>
          <c:layout>
            <c:manualLayout>
              <c:x val="4.273504273504195E-3"/>
              <c:y val="-0.1846901428988043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lumMod val="50000"/>
              <a:alpha val="61000"/>
            </a:schemeClr>
          </a:solidFill>
          <a:ln>
            <a:noFill/>
          </a:ln>
          <a:effectLst/>
        </c:spPr>
        <c:dLbl>
          <c:idx val="0"/>
          <c:layout>
            <c:manualLayout>
              <c:x val="-1.2820500730821858E-2"/>
              <c:y val="-0.205428331875182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lumMod val="50000"/>
              <a:alpha val="61000"/>
            </a:schemeClr>
          </a:solidFill>
          <a:ln>
            <a:noFill/>
          </a:ln>
          <a:effectLst/>
        </c:spPr>
        <c:dLbl>
          <c:idx val="0"/>
          <c:layout>
            <c:manualLayout>
              <c:x val="1.7964071856287425E-2"/>
              <c:y val="-0.2488105132691746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lumMod val="50000"/>
              <a:alpha val="61000"/>
            </a:schemeClr>
          </a:solidFill>
          <a:ln>
            <a:noFill/>
          </a:ln>
          <a:effectLst/>
        </c:spPr>
        <c:dLbl>
          <c:idx val="0"/>
          <c:layout>
            <c:manualLayout>
              <c:x val="0"/>
              <c:y val="-0.36609434237386995"/>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lumMod val="50000"/>
              <a:alpha val="61000"/>
            </a:schemeClr>
          </a:solidFill>
          <a:ln>
            <a:noFill/>
          </a:ln>
          <a:effectLst/>
        </c:spPr>
        <c:dLbl>
          <c:idx val="0"/>
          <c:layout>
            <c:manualLayout>
              <c:x val="0"/>
              <c:y val="-0.3029771799358413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lumMod val="50000"/>
              <a:alpha val="61000"/>
            </a:schemeClr>
          </a:solidFill>
          <a:ln>
            <a:noFill/>
          </a:ln>
          <a:effectLst/>
        </c:spPr>
        <c:dLbl>
          <c:idx val="0"/>
          <c:layout>
            <c:manualLayout>
              <c:x val="-5.9880239520958816E-3"/>
              <c:y val="-0.1458603091280255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lumMod val="50000"/>
              <a:alpha val="61000"/>
            </a:schemeClr>
          </a:solidFill>
          <a:ln>
            <a:noFill/>
          </a:ln>
          <a:effectLst/>
        </c:spPr>
        <c:dLbl>
          <c:idx val="0"/>
          <c:layout>
            <c:manualLayout>
              <c:x val="0"/>
              <c:y val="-0.1785943423738700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lumMod val="50000"/>
              <a:alpha val="61000"/>
            </a:schemeClr>
          </a:solidFill>
          <a:ln>
            <a:noFill/>
          </a:ln>
          <a:effectLst/>
        </c:spPr>
        <c:marker>
          <c:symbol val="none"/>
        </c:marker>
        <c:dLbl>
          <c:idx val="0"/>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lumMod val="50000"/>
              <a:alpha val="61000"/>
            </a:schemeClr>
          </a:solidFill>
          <a:ln>
            <a:noFill/>
          </a:ln>
          <a:effectLst/>
        </c:spPr>
        <c:dLbl>
          <c:idx val="0"/>
          <c:layout>
            <c:manualLayout>
              <c:x val="1.7964071856287425E-2"/>
              <c:y val="-0.2488105132691746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lumMod val="50000"/>
              <a:alpha val="61000"/>
            </a:schemeClr>
          </a:solidFill>
          <a:ln>
            <a:noFill/>
          </a:ln>
          <a:effectLst/>
        </c:spPr>
        <c:dLbl>
          <c:idx val="0"/>
          <c:layout>
            <c:manualLayout>
              <c:x val="0"/>
              <c:y val="-0.36609434237386995"/>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lumMod val="50000"/>
              <a:alpha val="61000"/>
            </a:schemeClr>
          </a:solidFill>
          <a:ln>
            <a:noFill/>
          </a:ln>
          <a:effectLst/>
        </c:spPr>
        <c:dLbl>
          <c:idx val="0"/>
          <c:layout>
            <c:manualLayout>
              <c:x val="0"/>
              <c:y val="-0.3029771799358413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lumMod val="50000"/>
              <a:alpha val="61000"/>
            </a:schemeClr>
          </a:solidFill>
          <a:ln>
            <a:noFill/>
          </a:ln>
          <a:effectLst/>
        </c:spPr>
        <c:dLbl>
          <c:idx val="0"/>
          <c:layout>
            <c:manualLayout>
              <c:x val="-1.2820500730821858E-2"/>
              <c:y val="-0.205428331875182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lumMod val="50000"/>
              <a:alpha val="61000"/>
            </a:schemeClr>
          </a:solidFill>
          <a:ln>
            <a:noFill/>
          </a:ln>
          <a:effectLst/>
        </c:spPr>
        <c:dLbl>
          <c:idx val="0"/>
          <c:layout>
            <c:manualLayout>
              <c:x val="2.136752136752137E-3"/>
              <c:y val="-0.35783829104695253"/>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lumMod val="50000"/>
              <a:alpha val="61000"/>
            </a:schemeClr>
          </a:solidFill>
          <a:ln>
            <a:noFill/>
          </a:ln>
          <a:effectLst/>
        </c:spPr>
        <c:dLbl>
          <c:idx val="0"/>
          <c:layout>
            <c:manualLayout>
              <c:x val="1.7094017094017016E-2"/>
              <c:y val="-0.2096307232429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lumMod val="50000"/>
              <a:alpha val="61000"/>
            </a:schemeClr>
          </a:solidFill>
          <a:ln>
            <a:noFill/>
          </a:ln>
          <a:effectLst/>
        </c:spPr>
        <c:dLbl>
          <c:idx val="0"/>
          <c:layout>
            <c:manualLayout>
              <c:x val="-5.9880239520958816E-3"/>
              <c:y val="-0.1458603091280255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lumMod val="50000"/>
              <a:alpha val="61000"/>
            </a:schemeClr>
          </a:solidFill>
          <a:ln>
            <a:noFill/>
          </a:ln>
          <a:effectLst/>
        </c:spPr>
        <c:dLbl>
          <c:idx val="0"/>
          <c:layout>
            <c:manualLayout>
              <c:x val="4.273504273504195E-3"/>
              <c:y val="-0.1846901428988043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lumMod val="50000"/>
              <a:alpha val="61000"/>
            </a:schemeClr>
          </a:solidFill>
          <a:ln>
            <a:noFill/>
          </a:ln>
          <a:effectLst/>
        </c:spPr>
        <c:dLbl>
          <c:idx val="0"/>
          <c:layout>
            <c:manualLayout>
              <c:x val="0"/>
              <c:y val="-0.1785943423738700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lumMod val="50000"/>
              <a:alpha val="61000"/>
            </a:schemeClr>
          </a:solidFill>
          <a:ln>
            <a:noFill/>
          </a:ln>
          <a:effectLst/>
        </c:spPr>
        <c:marker>
          <c:symbol val="none"/>
        </c:marker>
        <c:dLbl>
          <c:idx val="0"/>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lumMod val="50000"/>
              <a:alpha val="61000"/>
            </a:schemeClr>
          </a:solidFill>
          <a:ln>
            <a:noFill/>
          </a:ln>
          <a:effectLst/>
        </c:spPr>
        <c:dLbl>
          <c:idx val="0"/>
          <c:layout>
            <c:manualLayout>
              <c:x val="1.7964071856287425E-2"/>
              <c:y val="-0.2488105132691746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lumMod val="50000"/>
              <a:alpha val="61000"/>
            </a:schemeClr>
          </a:solidFill>
          <a:ln>
            <a:noFill/>
          </a:ln>
          <a:effectLst/>
        </c:spPr>
        <c:dLbl>
          <c:idx val="0"/>
          <c:layout>
            <c:manualLayout>
              <c:x val="0"/>
              <c:y val="-0.36609434237386995"/>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lumMod val="50000"/>
              <a:alpha val="61000"/>
            </a:schemeClr>
          </a:solidFill>
          <a:ln>
            <a:noFill/>
          </a:ln>
          <a:effectLst/>
        </c:spPr>
        <c:dLbl>
          <c:idx val="0"/>
          <c:layout>
            <c:manualLayout>
              <c:x val="0"/>
              <c:y val="-0.3029771799358413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lumMod val="50000"/>
              <a:alpha val="61000"/>
            </a:schemeClr>
          </a:solidFill>
          <a:ln>
            <a:noFill/>
          </a:ln>
          <a:effectLst/>
        </c:spPr>
        <c:dLbl>
          <c:idx val="0"/>
          <c:layout>
            <c:manualLayout>
              <c:x val="-1.2820500730821858E-2"/>
              <c:y val="-0.205428331875182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lumMod val="50000"/>
              <a:alpha val="61000"/>
            </a:schemeClr>
          </a:solidFill>
          <a:ln>
            <a:noFill/>
          </a:ln>
          <a:effectLst/>
        </c:spPr>
        <c:dLbl>
          <c:idx val="0"/>
          <c:layout>
            <c:manualLayout>
              <c:x val="2.136752136752137E-3"/>
              <c:y val="-0.35783829104695253"/>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lumMod val="50000"/>
              <a:alpha val="61000"/>
            </a:schemeClr>
          </a:solidFill>
          <a:ln>
            <a:noFill/>
          </a:ln>
          <a:effectLst/>
        </c:spPr>
        <c:dLbl>
          <c:idx val="0"/>
          <c:layout>
            <c:manualLayout>
              <c:x val="1.7094017094017016E-2"/>
              <c:y val="-0.2096307232429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lumMod val="50000"/>
              <a:alpha val="61000"/>
            </a:schemeClr>
          </a:solidFill>
          <a:ln>
            <a:noFill/>
          </a:ln>
          <a:effectLst/>
        </c:spPr>
        <c:dLbl>
          <c:idx val="0"/>
          <c:layout>
            <c:manualLayout>
              <c:x val="-5.9880239520958816E-3"/>
              <c:y val="-0.1458603091280255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lumMod val="50000"/>
              <a:alpha val="61000"/>
            </a:schemeClr>
          </a:solidFill>
          <a:ln>
            <a:noFill/>
          </a:ln>
          <a:effectLst/>
        </c:spPr>
        <c:dLbl>
          <c:idx val="0"/>
          <c:layout>
            <c:manualLayout>
              <c:x val="7.9869883040935667E-3"/>
              <c:y val="-0.23561606882473024"/>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lumMod val="50000"/>
              <a:alpha val="61000"/>
            </a:schemeClr>
          </a:solidFill>
          <a:ln>
            <a:noFill/>
          </a:ln>
          <a:effectLst/>
        </c:spPr>
        <c:dLbl>
          <c:idx val="0"/>
          <c:layout>
            <c:manualLayout>
              <c:x val="0"/>
              <c:y val="-0.1415573053368328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Support!$H$2</c:f>
              <c:strCache>
                <c:ptCount val="1"/>
                <c:pt idx="0">
                  <c:v>Total</c:v>
                </c:pt>
              </c:strCache>
            </c:strRef>
          </c:tx>
          <c:spPr>
            <a:solidFill>
              <a:schemeClr val="accent1">
                <a:lumMod val="50000"/>
                <a:alpha val="61000"/>
              </a:schemeClr>
            </a:solidFill>
            <a:ln>
              <a:noFill/>
            </a:ln>
            <a:effectLst/>
          </c:spPr>
          <c:invertIfNegative val="0"/>
          <c:dPt>
            <c:idx val="0"/>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1-F3F7-4D71-8CA9-EDD4D9B06EF8}"/>
              </c:ext>
            </c:extLst>
          </c:dPt>
          <c:dPt>
            <c:idx val="1"/>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3-F3F7-4D71-8CA9-EDD4D9B06EF8}"/>
              </c:ext>
            </c:extLst>
          </c:dPt>
          <c:dPt>
            <c:idx val="2"/>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5-F3F7-4D71-8CA9-EDD4D9B06EF8}"/>
              </c:ext>
            </c:extLst>
          </c:dPt>
          <c:dPt>
            <c:idx val="3"/>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7-F3F7-4D71-8CA9-EDD4D9B06EF8}"/>
              </c:ext>
            </c:extLst>
          </c:dPt>
          <c:dPt>
            <c:idx val="4"/>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9-F3F7-4D71-8CA9-EDD4D9B06EF8}"/>
              </c:ext>
            </c:extLst>
          </c:dPt>
          <c:dPt>
            <c:idx val="5"/>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B-F3F7-4D71-8CA9-EDD4D9B06EF8}"/>
              </c:ext>
            </c:extLst>
          </c:dPt>
          <c:dPt>
            <c:idx val="6"/>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D-F3F7-4D71-8CA9-EDD4D9B06EF8}"/>
              </c:ext>
            </c:extLst>
          </c:dPt>
          <c:dPt>
            <c:idx val="7"/>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F-F3F7-4D71-8CA9-EDD4D9B06EF8}"/>
              </c:ext>
            </c:extLst>
          </c:dPt>
          <c:dPt>
            <c:idx val="8"/>
            <c:invertIfNegative val="0"/>
            <c:bubble3D val="0"/>
            <c:extLst>
              <c:ext xmlns:c16="http://schemas.microsoft.com/office/drawing/2014/chart" uri="{C3380CC4-5D6E-409C-BE32-E72D297353CC}">
                <c16:uniqueId val="{00000010-F3F7-4D71-8CA9-EDD4D9B06EF8}"/>
              </c:ext>
            </c:extLst>
          </c:dPt>
          <c:dPt>
            <c:idx val="9"/>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12-F3F7-4D71-8CA9-EDD4D9B06EF8}"/>
              </c:ext>
            </c:extLst>
          </c:dPt>
          <c:dLbls>
            <c:dLbl>
              <c:idx val="0"/>
              <c:layout>
                <c:manualLayout>
                  <c:x val="1.7964071856287425E-2"/>
                  <c:y val="-0.24881051326917469"/>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3F7-4D71-8CA9-EDD4D9B06EF8}"/>
                </c:ext>
              </c:extLst>
            </c:dLbl>
            <c:dLbl>
              <c:idx val="1"/>
              <c:layout>
                <c:manualLayout>
                  <c:x val="0"/>
                  <c:y val="-0.36609434237386995"/>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3F7-4D71-8CA9-EDD4D9B06EF8}"/>
                </c:ext>
              </c:extLst>
            </c:dLbl>
            <c:dLbl>
              <c:idx val="2"/>
              <c:layout>
                <c:manualLayout>
                  <c:x val="0"/>
                  <c:y val="-0.30297717993584139"/>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3F7-4D71-8CA9-EDD4D9B06EF8}"/>
                </c:ext>
              </c:extLst>
            </c:dLbl>
            <c:dLbl>
              <c:idx val="3"/>
              <c:layout>
                <c:manualLayout>
                  <c:x val="-1.2820500730821858E-2"/>
                  <c:y val="-0.20542833187518228"/>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3F7-4D71-8CA9-EDD4D9B06EF8}"/>
                </c:ext>
              </c:extLst>
            </c:dLbl>
            <c:dLbl>
              <c:idx val="4"/>
              <c:layout>
                <c:manualLayout>
                  <c:x val="2.136752136752137E-3"/>
                  <c:y val="-0.35783829104695253"/>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3F7-4D71-8CA9-EDD4D9B06EF8}"/>
                </c:ext>
              </c:extLst>
            </c:dLbl>
            <c:dLbl>
              <c:idx val="5"/>
              <c:layout>
                <c:manualLayout>
                  <c:x val="1.7094017094017016E-2"/>
                  <c:y val="-0.209630723242928"/>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3F7-4D71-8CA9-EDD4D9B06EF8}"/>
                </c:ext>
              </c:extLst>
            </c:dLbl>
            <c:dLbl>
              <c:idx val="6"/>
              <c:layout>
                <c:manualLayout>
                  <c:x val="-5.9880239520958816E-3"/>
                  <c:y val="-0.14586030912802558"/>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3F7-4D71-8CA9-EDD4D9B06EF8}"/>
                </c:ext>
              </c:extLst>
            </c:dLbl>
            <c:dLbl>
              <c:idx val="7"/>
              <c:layout>
                <c:manualLayout>
                  <c:x val="7.9869883040935667E-3"/>
                  <c:y val="-0.23561606882473024"/>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3F7-4D71-8CA9-EDD4D9B06EF8}"/>
                </c:ext>
              </c:extLst>
            </c:dLbl>
            <c:dLbl>
              <c:idx val="9"/>
              <c:layout>
                <c:manualLayout>
                  <c:x val="0"/>
                  <c:y val="-0.14155730533683289"/>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3F7-4D71-8CA9-EDD4D9B06EF8}"/>
                </c:ext>
              </c:extLst>
            </c:dLbl>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Support!$G$3:$G$13</c:f>
              <c:strCache>
                <c:ptCount val="10"/>
                <c:pt idx="0">
                  <c:v>Challenges in Teamwork</c:v>
                </c:pt>
                <c:pt idx="1">
                  <c:v>Data Management and Analytics</c:v>
                </c:pt>
                <c:pt idx="2">
                  <c:v>Digital Impact on Operations</c:v>
                </c:pt>
                <c:pt idx="3">
                  <c:v>Digital Skill Gaps</c:v>
                </c:pt>
                <c:pt idx="4">
                  <c:v>Digital Tools for Collaboration</c:v>
                </c:pt>
                <c:pt idx="5">
                  <c:v>Digital Transformation towards Customer Experience</c:v>
                </c:pt>
                <c:pt idx="6">
                  <c:v>Market Opportunities</c:v>
                </c:pt>
                <c:pt idx="7">
                  <c:v>Mitigating Security Threats</c:v>
                </c:pt>
                <c:pt idx="8">
                  <c:v>Not Applicable</c:v>
                </c:pt>
                <c:pt idx="9">
                  <c:v>Openness to New Technologies</c:v>
                </c:pt>
              </c:strCache>
            </c:strRef>
          </c:cat>
          <c:val>
            <c:numRef>
              <c:f>Support!$H$3:$H$13</c:f>
              <c:numCache>
                <c:formatCode>General</c:formatCode>
                <c:ptCount val="10"/>
                <c:pt idx="0">
                  <c:v>33</c:v>
                </c:pt>
                <c:pt idx="1">
                  <c:v>53</c:v>
                </c:pt>
                <c:pt idx="2">
                  <c:v>39</c:v>
                </c:pt>
                <c:pt idx="3">
                  <c:v>38</c:v>
                </c:pt>
                <c:pt idx="4">
                  <c:v>42</c:v>
                </c:pt>
                <c:pt idx="5">
                  <c:v>38</c:v>
                </c:pt>
                <c:pt idx="6">
                  <c:v>22</c:v>
                </c:pt>
                <c:pt idx="7">
                  <c:v>30</c:v>
                </c:pt>
                <c:pt idx="8">
                  <c:v>32</c:v>
                </c:pt>
                <c:pt idx="9">
                  <c:v>23</c:v>
                </c:pt>
              </c:numCache>
            </c:numRef>
          </c:val>
          <c:extLst>
            <c:ext xmlns:c16="http://schemas.microsoft.com/office/drawing/2014/chart" uri="{C3380CC4-5D6E-409C-BE32-E72D297353CC}">
              <c16:uniqueId val="{00000013-F3F7-4D71-8CA9-EDD4D9B06EF8}"/>
            </c:ext>
          </c:extLst>
        </c:ser>
        <c:dLbls>
          <c:showLegendKey val="0"/>
          <c:showVal val="1"/>
          <c:showCatName val="0"/>
          <c:showSerName val="0"/>
          <c:showPercent val="0"/>
          <c:showBubbleSize val="0"/>
        </c:dLbls>
        <c:gapWidth val="219"/>
        <c:overlap val="100"/>
        <c:axId val="981312927"/>
        <c:axId val="981313887"/>
      </c:barChart>
      <c:catAx>
        <c:axId val="981312927"/>
        <c:scaling>
          <c:orientation val="minMax"/>
        </c:scaling>
        <c:delete val="1"/>
        <c:axPos val="b"/>
        <c:numFmt formatCode="General" sourceLinked="1"/>
        <c:majorTickMark val="out"/>
        <c:minorTickMark val="none"/>
        <c:tickLblPos val="none"/>
        <c:crossAx val="981313887"/>
        <c:crosses val="autoZero"/>
        <c:auto val="1"/>
        <c:lblAlgn val="ctr"/>
        <c:lblOffset val="100"/>
        <c:noMultiLvlLbl val="0"/>
      </c:catAx>
      <c:valAx>
        <c:axId val="9813138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98131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alpha val="30000"/>
      </a:schemeClr>
    </a:solidFill>
    <a:ln w="9525" cap="flat" cmpd="sng" algn="ctr">
      <a:noFill/>
      <a:round/>
    </a:ln>
    <a:effectLst/>
    <a:scene3d>
      <a:camera prst="orthographicFront"/>
      <a:lightRig rig="threePt" dir="t"/>
    </a:scene3d>
    <a:sp3d prstMaterial="metal">
      <a:bevelT w="38100" h="57150" prst="angle"/>
    </a:sp3d>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[Israel Josiah - Dashboard for Survey Analysis.xlsx]Support!PivotTable3</c:name>
    <c:fmtId val="5"/>
  </c:pivotSource>
  <c:chart>
    <c:title>
      <c:tx>
        <c:rich>
          <a:bodyPr rot="0" spcFirstLastPara="1" vertOverflow="ellipsis" vert="horz" wrap="square" anchor="ctr" anchorCtr="1"/>
          <a:lstStyle/>
          <a:p>
            <a:pPr>
              <a:defRPr lang="en-US" sz="1200" b="1" i="0" u="none" strike="noStrike" kern="1200" spc="0" baseline="0">
                <a:solidFill>
                  <a:schemeClr val="bg1"/>
                </a:solidFill>
                <a:latin typeface="+mn-lt"/>
                <a:ea typeface="+mn-ea"/>
                <a:cs typeface="+mn-cs"/>
              </a:defRPr>
            </a:pPr>
            <a:r>
              <a:rPr lang="en-US" b="1"/>
              <a:t>Critical Response by Department</a:t>
            </a:r>
          </a:p>
        </c:rich>
      </c:tx>
      <c:layout>
        <c:manualLayout>
          <c:xMode val="edge"/>
          <c:yMode val="edge"/>
          <c:x val="0.33403455818022748"/>
          <c:y val="1.7497812773403325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1"/>
          </a:solidFill>
          <a:ln w="19050">
            <a:noFill/>
          </a:ln>
          <a:effectLst/>
        </c:spPr>
        <c:marker>
          <c:symbol val="none"/>
        </c:marker>
        <c:dLbl>
          <c:idx val="0"/>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3.8888888888888994E-2"/>
              <c:y val="9.7222222222222196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noFill/>
          </a:ln>
          <a:effectLst/>
        </c:spPr>
        <c:dLbl>
          <c:idx val="0"/>
          <c:layout>
            <c:manualLayout>
              <c:x val="7.4999999999999997E-2"/>
              <c:y val="8.7962962962962965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noFill/>
          </a:ln>
          <a:effectLst/>
        </c:spPr>
        <c:dLbl>
          <c:idx val="0"/>
          <c:layout>
            <c:manualLayout>
              <c:x val="-5.8333333333333438E-2"/>
              <c:y val="9.2592592592592587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noFill/>
          </a:ln>
          <a:effectLst/>
        </c:spPr>
        <c:dLbl>
          <c:idx val="0"/>
          <c:layout>
            <c:manualLayout>
              <c:x val="4.1666666666666664E-2"/>
              <c:y val="-6.4814814814814894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noFill/>
          </a:ln>
          <a:effectLst/>
        </c:spPr>
        <c:dLbl>
          <c:idx val="0"/>
          <c:layout>
            <c:manualLayout>
              <c:x val="-5.8333333333333334E-2"/>
              <c:y val="-7.407407407407407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marker>
          <c:symbol val="none"/>
        </c:marker>
        <c:dLbl>
          <c:idx val="0"/>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noFill/>
          </a:ln>
          <a:effectLst/>
        </c:spPr>
        <c:dLbl>
          <c:idx val="0"/>
          <c:layout>
            <c:manualLayout>
              <c:x val="-3.8888888888888994E-2"/>
              <c:y val="9.7222222222222196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noFill/>
          </a:ln>
          <a:effectLst/>
        </c:spPr>
        <c:dLbl>
          <c:idx val="0"/>
          <c:layout>
            <c:manualLayout>
              <c:x val="-5.8333333333333438E-2"/>
              <c:y val="9.2592592592592587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noFill/>
          </a:ln>
          <a:effectLst/>
        </c:spPr>
        <c:dLbl>
          <c:idx val="0"/>
          <c:layout>
            <c:manualLayout>
              <c:x val="-5.8333333333333334E-2"/>
              <c:y val="-7.407407407407407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noFill/>
          </a:ln>
          <a:effectLst/>
        </c:spPr>
        <c:dLbl>
          <c:idx val="0"/>
          <c:layout>
            <c:manualLayout>
              <c:x val="4.1666666666666664E-2"/>
              <c:y val="-6.4814814814814894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dLbl>
          <c:idx val="0"/>
          <c:layout>
            <c:manualLayout>
              <c:x val="7.4999999999999997E-2"/>
              <c:y val="8.7962962962962965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noFill/>
          </a:ln>
          <a:effectLst/>
        </c:spPr>
        <c:marker>
          <c:symbol val="none"/>
        </c:marker>
        <c:dLbl>
          <c:idx val="0"/>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noFill/>
          </a:ln>
          <a:effectLst/>
        </c:spPr>
        <c:dLbl>
          <c:idx val="0"/>
          <c:layout>
            <c:manualLayout>
              <c:x val="-6.1837060179369255E-2"/>
              <c:y val="8.1077015261346419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noFill/>
          </a:ln>
          <a:effectLst/>
        </c:spPr>
        <c:dLbl>
          <c:idx val="0"/>
          <c:layout>
            <c:manualLayout>
              <c:x val="-4.8874200201991513E-2"/>
              <c:y val="-3.917675007140381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noFill/>
          </a:ln>
          <a:effectLst/>
        </c:spPr>
        <c:dLbl>
          <c:idx val="0"/>
          <c:layout>
            <c:manualLayout>
              <c:x val="-5.8333242301432227E-2"/>
              <c:y val="-4.1109102481632059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noFill/>
          </a:ln>
          <a:effectLst/>
        </c:spPr>
        <c:dLbl>
          <c:idx val="0"/>
          <c:layout>
            <c:manualLayout>
              <c:x val="-3.7158766918278845E-2"/>
              <c:y val="-5.6152635499857328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98515749677497"/>
                  <c:h val="0.216373466089334"/>
                </c:manualLayout>
              </c15:layout>
            </c:ext>
          </c:extLst>
        </c:dLbl>
      </c:pivotFmt>
      <c:pivotFmt>
        <c:idx val="21"/>
        <c:spPr>
          <a:solidFill>
            <a:schemeClr val="accent1"/>
          </a:solidFill>
          <a:ln w="19050">
            <a:noFill/>
          </a:ln>
          <a:effectLst/>
        </c:spPr>
        <c:dLbl>
          <c:idx val="0"/>
          <c:layout>
            <c:manualLayout>
              <c:x val="6.621329469608421E-2"/>
              <c:y val="0"/>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noFill/>
          </a:ln>
          <a:effectLst/>
        </c:spPr>
        <c:dLbl>
          <c:idx val="0"/>
          <c:layout>
            <c:manualLayout>
              <c:x val="3.153014033146867E-2"/>
              <c:y val="-1.6145312901249164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noFill/>
          </a:ln>
          <a:effectLst/>
        </c:spPr>
        <c:dLbl>
          <c:idx val="0"/>
          <c:layout>
            <c:manualLayout>
              <c:x val="7.4999999999999997E-2"/>
              <c:y val="8.7962962962962965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noFill/>
          </a:ln>
          <a:effectLst/>
        </c:spPr>
        <c:dLbl>
          <c:idx val="0"/>
          <c:layout>
            <c:manualLayout>
              <c:x val="2.5224112265174879E-2"/>
              <c:y val="8.0726564506245768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19050">
            <a:noFill/>
          </a:ln>
          <a:effectLst/>
        </c:spPr>
        <c:dLbl>
          <c:idx val="0"/>
          <c:layout>
            <c:manualLayout>
              <c:x val="7.5672336795524806E-2"/>
              <c:y val="6.9963022572079703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w="19050">
            <a:noFill/>
          </a:ln>
          <a:effectLst/>
        </c:spPr>
        <c:dLbl>
          <c:idx val="0"/>
          <c:layout>
            <c:manualLayout>
              <c:x val="-7.251932276237795E-2"/>
              <c:y val="-1.0763541934166109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1778687214056"/>
                  <c:h val="0.28095471769433067"/>
                </c:manualLayout>
              </c15:layout>
            </c:ext>
          </c:extLst>
        </c:dLbl>
      </c:pivotFmt>
      <c:pivotFmt>
        <c:idx val="27"/>
        <c:spPr>
          <a:solidFill>
            <a:schemeClr val="accent1"/>
          </a:solidFill>
          <a:ln w="19050">
            <a:noFill/>
          </a:ln>
          <a:effectLst/>
        </c:spPr>
      </c:pivotFmt>
    </c:pivotFmts>
    <c:plotArea>
      <c:layout/>
      <c:pieChart>
        <c:varyColors val="1"/>
        <c:ser>
          <c:idx val="0"/>
          <c:order val="0"/>
          <c:tx>
            <c:strRef>
              <c:f>Support!$M$3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478-45DB-A029-4A59E707839A}"/>
              </c:ext>
            </c:extLst>
          </c:dPt>
          <c:dPt>
            <c:idx val="1"/>
            <c:bubble3D val="0"/>
            <c:spPr>
              <a:solidFill>
                <a:schemeClr val="accent2"/>
              </a:solidFill>
              <a:ln w="19050">
                <a:noFill/>
              </a:ln>
              <a:effectLst/>
            </c:spPr>
            <c:extLst>
              <c:ext xmlns:c16="http://schemas.microsoft.com/office/drawing/2014/chart" uri="{C3380CC4-5D6E-409C-BE32-E72D297353CC}">
                <c16:uniqueId val="{00000003-2478-45DB-A029-4A59E707839A}"/>
              </c:ext>
            </c:extLst>
          </c:dPt>
          <c:dPt>
            <c:idx val="2"/>
            <c:bubble3D val="0"/>
            <c:spPr>
              <a:solidFill>
                <a:schemeClr val="accent3"/>
              </a:solidFill>
              <a:ln w="19050">
                <a:noFill/>
              </a:ln>
              <a:effectLst/>
            </c:spPr>
            <c:extLst>
              <c:ext xmlns:c16="http://schemas.microsoft.com/office/drawing/2014/chart" uri="{C3380CC4-5D6E-409C-BE32-E72D297353CC}">
                <c16:uniqueId val="{00000005-2478-45DB-A029-4A59E707839A}"/>
              </c:ext>
            </c:extLst>
          </c:dPt>
          <c:dPt>
            <c:idx val="3"/>
            <c:bubble3D val="0"/>
            <c:spPr>
              <a:solidFill>
                <a:schemeClr val="accent4"/>
              </a:solidFill>
              <a:ln w="19050">
                <a:noFill/>
              </a:ln>
              <a:effectLst/>
            </c:spPr>
            <c:extLst>
              <c:ext xmlns:c16="http://schemas.microsoft.com/office/drawing/2014/chart" uri="{C3380CC4-5D6E-409C-BE32-E72D297353CC}">
                <c16:uniqueId val="{00000007-2478-45DB-A029-4A59E707839A}"/>
              </c:ext>
            </c:extLst>
          </c:dPt>
          <c:dPt>
            <c:idx val="4"/>
            <c:bubble3D val="0"/>
            <c:spPr>
              <a:solidFill>
                <a:schemeClr val="accent5"/>
              </a:solidFill>
              <a:ln w="19050">
                <a:noFill/>
              </a:ln>
              <a:effectLst/>
            </c:spPr>
            <c:extLst>
              <c:ext xmlns:c16="http://schemas.microsoft.com/office/drawing/2014/chart" uri="{C3380CC4-5D6E-409C-BE32-E72D297353CC}">
                <c16:uniqueId val="{00000009-2478-45DB-A029-4A59E707839A}"/>
              </c:ext>
            </c:extLst>
          </c:dPt>
          <c:dPt>
            <c:idx val="5"/>
            <c:bubble3D val="0"/>
            <c:spPr>
              <a:solidFill>
                <a:schemeClr val="accent6"/>
              </a:solidFill>
              <a:ln w="19050">
                <a:noFill/>
              </a:ln>
              <a:effectLst/>
            </c:spPr>
            <c:extLst>
              <c:ext xmlns:c16="http://schemas.microsoft.com/office/drawing/2014/chart" uri="{C3380CC4-5D6E-409C-BE32-E72D297353CC}">
                <c16:uniqueId val="{0000000B-2478-45DB-A029-4A59E707839A}"/>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2478-45DB-A029-4A59E707839A}"/>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5604-411A-95B5-97FDE50AA3FB}"/>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00E-DAE9-4D90-97F3-4AA2902B101B}"/>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00F-DAE9-4D90-97F3-4AA2902B101B}"/>
              </c:ext>
            </c:extLst>
          </c:dPt>
          <c:dLbls>
            <c:dLbl>
              <c:idx val="0"/>
              <c:layout>
                <c:manualLayout>
                  <c:x val="-6.1837060179369255E-2"/>
                  <c:y val="8.107701526134641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478-45DB-A029-4A59E707839A}"/>
                </c:ext>
              </c:extLst>
            </c:dLbl>
            <c:dLbl>
              <c:idx val="1"/>
              <c:layout>
                <c:manualLayout>
                  <c:x val="-4.8874200201991513E-2"/>
                  <c:y val="-3.9176750071403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478-45DB-A029-4A59E707839A}"/>
                </c:ext>
              </c:extLst>
            </c:dLbl>
            <c:dLbl>
              <c:idx val="2"/>
              <c:layout>
                <c:manualLayout>
                  <c:x val="-5.8333242301432227E-2"/>
                  <c:y val="-4.110910248163205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478-45DB-A029-4A59E707839A}"/>
                </c:ext>
              </c:extLst>
            </c:dLbl>
            <c:dLbl>
              <c:idx val="3"/>
              <c:layout>
                <c:manualLayout>
                  <c:x val="-3.7158766918278845E-2"/>
                  <c:y val="-5.6152635499857328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5198515749677497"/>
                      <c:h val="0.216373466089334"/>
                    </c:manualLayout>
                  </c15:layout>
                </c:ext>
                <c:ext xmlns:c16="http://schemas.microsoft.com/office/drawing/2014/chart" uri="{C3380CC4-5D6E-409C-BE32-E72D297353CC}">
                  <c16:uniqueId val="{00000007-2478-45DB-A029-4A59E707839A}"/>
                </c:ext>
              </c:extLst>
            </c:dLbl>
            <c:dLbl>
              <c:idx val="4"/>
              <c:layout>
                <c:manualLayout>
                  <c:x val="6.621329469608421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478-45DB-A029-4A59E707839A}"/>
                </c:ext>
              </c:extLst>
            </c:dLbl>
            <c:dLbl>
              <c:idx val="5"/>
              <c:layout>
                <c:manualLayout>
                  <c:x val="3.153014033146867E-2"/>
                  <c:y val="-1.61453129012491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478-45DB-A029-4A59E707839A}"/>
                </c:ext>
              </c:extLst>
            </c:dLbl>
            <c:dLbl>
              <c:idx val="6"/>
              <c:layout>
                <c:manualLayout>
                  <c:x val="-7.251932276237795E-2"/>
                  <c:y val="-1.076354193416610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71778687214056"/>
                      <c:h val="0.28095471769433067"/>
                    </c:manualLayout>
                  </c15:layout>
                </c:ext>
                <c:ext xmlns:c16="http://schemas.microsoft.com/office/drawing/2014/chart" uri="{C3380CC4-5D6E-409C-BE32-E72D297353CC}">
                  <c16:uniqueId val="{0000000D-2478-45DB-A029-4A59E707839A}"/>
                </c:ext>
              </c:extLst>
            </c:dLbl>
            <c:dLbl>
              <c:idx val="8"/>
              <c:layout>
                <c:manualLayout>
                  <c:x val="2.5224112265174879E-2"/>
                  <c:y val="8.072656450624576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DAE9-4D90-97F3-4AA2902B101B}"/>
                </c:ext>
              </c:extLst>
            </c:dLbl>
            <c:dLbl>
              <c:idx val="9"/>
              <c:layout>
                <c:manualLayout>
                  <c:x val="7.5672336795524806E-2"/>
                  <c:y val="6.996302257207970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DAE9-4D90-97F3-4AA2902B101B}"/>
                </c:ext>
              </c:extLst>
            </c:dLbl>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Support!$L$4:$L$14</c:f>
              <c:strCache>
                <c:ptCount val="10"/>
                <c:pt idx="0">
                  <c:v>Finance &amp; Accounting</c:v>
                </c:pt>
                <c:pt idx="1">
                  <c:v>IT Department</c:v>
                </c:pt>
                <c:pt idx="2">
                  <c:v>Logistics &amp; Compliance </c:v>
                </c:pt>
                <c:pt idx="3">
                  <c:v>Manufacturing &amp; Operations</c:v>
                </c:pt>
                <c:pt idx="4">
                  <c:v>Marketing Department</c:v>
                </c:pt>
                <c:pt idx="5">
                  <c:v>Procurement &amp; Supply Chain</c:v>
                </c:pt>
                <c:pt idx="6">
                  <c:v>Business Transformation</c:v>
                </c:pt>
                <c:pt idx="7">
                  <c:v>Engineering</c:v>
                </c:pt>
                <c:pt idx="8">
                  <c:v>Sales</c:v>
                </c:pt>
                <c:pt idx="9">
                  <c:v>Facilities Management</c:v>
                </c:pt>
              </c:strCache>
            </c:strRef>
          </c:cat>
          <c:val>
            <c:numRef>
              <c:f>Support!$M$4:$M$14</c:f>
              <c:numCache>
                <c:formatCode>0.00%</c:formatCode>
                <c:ptCount val="10"/>
                <c:pt idx="0">
                  <c:v>0.17391304347826086</c:v>
                </c:pt>
                <c:pt idx="1">
                  <c:v>9.3821510297482841E-2</c:v>
                </c:pt>
                <c:pt idx="2">
                  <c:v>3.4324942791762014E-2</c:v>
                </c:pt>
                <c:pt idx="3">
                  <c:v>0.18535469107551489</c:v>
                </c:pt>
                <c:pt idx="4">
                  <c:v>9.3821510297482841E-2</c:v>
                </c:pt>
                <c:pt idx="5">
                  <c:v>9.1533180778032033E-2</c:v>
                </c:pt>
                <c:pt idx="6">
                  <c:v>8.2379862700228831E-2</c:v>
                </c:pt>
                <c:pt idx="7">
                  <c:v>9.3821510297482841E-2</c:v>
                </c:pt>
                <c:pt idx="8">
                  <c:v>6.4073226544622428E-2</c:v>
                </c:pt>
                <c:pt idx="9">
                  <c:v>8.6956521739130432E-2</c:v>
                </c:pt>
              </c:numCache>
            </c:numRef>
          </c:val>
          <c:extLst>
            <c:ext xmlns:c16="http://schemas.microsoft.com/office/drawing/2014/chart" uri="{C3380CC4-5D6E-409C-BE32-E72D297353CC}">
              <c16:uniqueId val="{0000000E-2478-45DB-A029-4A59E707839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alpha val="30000"/>
      </a:schemeClr>
    </a:solidFill>
    <a:ln w="9525" cap="flat" cmpd="sng" algn="ctr">
      <a:noFill/>
      <a:round/>
    </a:ln>
    <a:effectLst/>
    <a:scene3d>
      <a:camera prst="orthographicFront"/>
      <a:lightRig rig="threePt" dir="t"/>
    </a:scene3d>
    <a:sp3d prstMaterial="metal">
      <a:bevelT w="38100" h="57150" prst="angle"/>
    </a:sp3d>
  </c:spPr>
  <c:txPr>
    <a:bodyPr/>
    <a:lstStyle/>
    <a:p>
      <a:pPr>
        <a:defRPr lang="en-US" sz="1000" b="0" i="0" u="none" strike="noStrike" kern="1200" baseline="0">
          <a:solidFill>
            <a:schemeClr val="bg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[Israel Josiah - Dashboard for Survey Analysis.xlsx]Support!PivotTable6</c:name>
    <c:fmtId val="4"/>
  </c:pivotSource>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t>Readiness Evaluation</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1"/>
          </a:solidFill>
          <a:ln w="28575" cap="rnd">
            <a:solidFill>
              <a:schemeClr val="accent1">
                <a:lumMod val="75000"/>
                <a:alpha val="64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alpha val="64000"/>
              </a:schemeClr>
            </a:solidFill>
            <a:round/>
          </a:ln>
          <a:effectLst/>
        </c:spPr>
        <c:marker>
          <c:symbol val="none"/>
        </c:marker>
        <c:dLbl>
          <c:idx val="0"/>
          <c:layout>
            <c:manualLayout>
              <c:x val="-0.1"/>
              <c:y val="-5.5555555555555726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alpha val="64000"/>
              </a:schemeClr>
            </a:solidFill>
            <a:round/>
          </a:ln>
          <a:effectLst/>
        </c:spPr>
        <c:marker>
          <c:symbol val="none"/>
        </c:marker>
        <c:dLbl>
          <c:idx val="0"/>
          <c:layout>
            <c:manualLayout>
              <c:x val="1.0185067526415994E-16"/>
              <c:y val="-9.2592592592592587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chemeClr val="accent1">
                <a:lumMod val="75000"/>
                <a:alpha val="64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75000"/>
                <a:alpha val="64000"/>
              </a:schemeClr>
            </a:solidFill>
            <a:round/>
          </a:ln>
          <a:effectLst/>
        </c:spPr>
        <c:marker>
          <c:symbol val="none"/>
        </c:marker>
        <c:dLbl>
          <c:idx val="0"/>
          <c:layout>
            <c:manualLayout>
              <c:x val="-0.1"/>
              <c:y val="-5.5555555555555726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lumMod val="75000"/>
                <a:alpha val="64000"/>
              </a:schemeClr>
            </a:solidFill>
            <a:round/>
          </a:ln>
          <a:effectLst/>
        </c:spPr>
        <c:marker>
          <c:symbol val="none"/>
        </c:marker>
        <c:dLbl>
          <c:idx val="0"/>
          <c:layout>
            <c:manualLayout>
              <c:x val="1.0185067526415994E-16"/>
              <c:y val="-9.2592592592592587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10"/>
        <c:spPr>
          <a:ln w="28575" cap="rnd">
            <a:solidFill>
              <a:schemeClr val="accent1">
                <a:lumMod val="75000"/>
                <a:alpha val="64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1"/>
        <c:spPr>
          <a:ln w="28575" cap="rnd">
            <a:solidFill>
              <a:schemeClr val="accent1">
                <a:lumMod val="75000"/>
                <a:alpha val="64000"/>
              </a:schemeClr>
            </a:solidFill>
            <a:round/>
          </a:ln>
          <a:effectLst/>
        </c:spPr>
        <c:marker>
          <c:symbol val="none"/>
        </c:marker>
        <c:dLbl>
          <c:idx val="0"/>
          <c:layout>
            <c:manualLayout>
              <c:x val="-1.1970496386515409E-16"/>
              <c:y val="-0.1121967012402958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2"/>
        <c:spPr>
          <a:ln w="28575" cap="rnd">
            <a:solidFill>
              <a:schemeClr val="accent1">
                <a:lumMod val="75000"/>
                <a:alpha val="64000"/>
              </a:schemeClr>
            </a:solidFill>
            <a:round/>
          </a:ln>
          <a:effectLst/>
        </c:spPr>
        <c:marker>
          <c:symbol val="none"/>
        </c:marker>
        <c:dLbl>
          <c:idx val="0"/>
          <c:layout>
            <c:manualLayout>
              <c:x val="-0.14691233459509148"/>
              <c:y val="8.5797477419049625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3"/>
        <c:spPr>
          <a:ln w="28575" cap="rnd">
            <a:solidFill>
              <a:schemeClr val="accent1">
                <a:lumMod val="75000"/>
                <a:alpha val="64000"/>
              </a:schemeClr>
            </a:solidFill>
            <a:round/>
          </a:ln>
          <a:effectLst/>
        </c:spPr>
        <c:marker>
          <c:symbol val="none"/>
        </c:marker>
        <c:dLbl>
          <c:idx val="0"/>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4"/>
        <c:spPr>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5"/>
        <c:spPr>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6"/>
        <c:spPr>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7"/>
        <c:spPr>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s>
    <c:plotArea>
      <c:layout/>
      <c:lineChart>
        <c:grouping val="standard"/>
        <c:varyColors val="0"/>
        <c:ser>
          <c:idx val="0"/>
          <c:order val="0"/>
          <c:tx>
            <c:strRef>
              <c:f>Support!$AA$3</c:f>
              <c:strCache>
                <c:ptCount val="1"/>
                <c:pt idx="0">
                  <c:v>Total</c:v>
                </c:pt>
              </c:strCache>
            </c:strRef>
          </c:tx>
          <c:spPr>
            <a:ln w="28575" cap="rnd">
              <a:solidFill>
                <a:schemeClr val="accent1">
                  <a:lumMod val="75000"/>
                  <a:alpha val="64000"/>
                </a:schemeClr>
              </a:solidFill>
              <a:round/>
            </a:ln>
            <a:effectLst/>
          </c:spPr>
          <c:marker>
            <c:symbol val="none"/>
          </c:marker>
          <c:dPt>
            <c:idx val="0"/>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2-4CEA-4574-B107-E730C304E7B8}"/>
              </c:ext>
            </c:extLst>
          </c:dPt>
          <c:dPt>
            <c:idx val="1"/>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1-4CEA-4574-B107-E730C304E7B8}"/>
              </c:ext>
            </c:extLst>
          </c:dPt>
          <c:dPt>
            <c:idx val="2"/>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3-4CEA-4574-B107-E730C304E7B8}"/>
              </c:ext>
            </c:extLst>
          </c:dPt>
          <c:dPt>
            <c:idx val="3"/>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D-3B82-48FC-A1A2-AA895F20A042}"/>
              </c:ext>
            </c:extLst>
          </c:dPt>
          <c:dPt>
            <c:idx val="4"/>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0-EFD3-4827-B7FB-70D8A4B411FD}"/>
              </c:ext>
            </c:extLst>
          </c:dPt>
          <c:dPt>
            <c:idx val="5"/>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1-EFD3-4827-B7FB-70D8A4B411FD}"/>
              </c:ext>
            </c:extLst>
          </c:dPt>
          <c:dPt>
            <c:idx val="6"/>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3-B4B4-470F-A35F-2EFA1CFE94DC}"/>
              </c:ext>
            </c:extLst>
          </c:dPt>
          <c:dLbls>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2-4CEA-4574-B107-E730C304E7B8}"/>
                </c:ext>
              </c:extLst>
            </c:dLbl>
            <c:dLbl>
              <c:idx val="1"/>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1-4CEA-4574-B107-E730C304E7B8}"/>
                </c:ext>
              </c:extLst>
            </c:dLbl>
            <c:dLbl>
              <c:idx val="2"/>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3-4CEA-4574-B107-E730C304E7B8}"/>
                </c:ext>
              </c:extLst>
            </c:dLbl>
            <c:dLbl>
              <c:idx val="3"/>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D-3B82-48FC-A1A2-AA895F20A042}"/>
                </c:ext>
              </c:extLst>
            </c:dLbl>
            <c:dLbl>
              <c:idx val="4"/>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0-EFD3-4827-B7FB-70D8A4B411FD}"/>
                </c:ext>
              </c:extLst>
            </c:dLbl>
            <c:dLbl>
              <c:idx val="5"/>
              <c:layout>
                <c:manualLayout>
                  <c:x val="-1.1970496386515409E-16"/>
                  <c:y val="-0.1121967012402958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EFD3-4827-B7FB-70D8A4B411FD}"/>
                </c:ext>
              </c:extLst>
            </c:dLbl>
            <c:dLbl>
              <c:idx val="6"/>
              <c:layout>
                <c:manualLayout>
                  <c:x val="-0.14691233459509148"/>
                  <c:y val="8.5797477419049625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B4B4-470F-A35F-2EFA1CFE94DC}"/>
                </c:ext>
              </c:extLst>
            </c:dLbl>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0"/>
              </c:ext>
            </c:extLst>
          </c:dLbls>
          <c:trendline>
            <c:spPr>
              <a:ln w="22225" cap="rnd">
                <a:solidFill>
                  <a:schemeClr val="accent1"/>
                </a:solidFill>
                <a:prstDash val="sysDot"/>
                <a:headEnd w="sm" len="sm"/>
                <a:tailEnd type="none" w="sm" len="sm"/>
              </a:ln>
              <a:effectLst/>
            </c:spPr>
            <c:trendlineType val="linear"/>
            <c:dispRSqr val="0"/>
            <c:dispEq val="0"/>
          </c:trendline>
          <c:cat>
            <c:strRef>
              <c:f>Support!$Z$4:$Z$11</c:f>
              <c:strCache>
                <c:ptCount val="7"/>
                <c:pt idx="0">
                  <c:v>AI/ML Integration</c:v>
                </c:pt>
                <c:pt idx="1">
                  <c:v>Challenges in Teamwork</c:v>
                </c:pt>
                <c:pt idx="2">
                  <c:v>Data Management and Analytics</c:v>
                </c:pt>
                <c:pt idx="3">
                  <c:v>Digital Impact on Operations</c:v>
                </c:pt>
                <c:pt idx="4">
                  <c:v>Digital Innovations</c:v>
                </c:pt>
                <c:pt idx="5">
                  <c:v>Digital Skill Gaps</c:v>
                </c:pt>
                <c:pt idx="6">
                  <c:v>Mitigating Security Threats</c:v>
                </c:pt>
              </c:strCache>
            </c:strRef>
          </c:cat>
          <c:val>
            <c:numRef>
              <c:f>Support!$AA$4:$AA$11</c:f>
              <c:numCache>
                <c:formatCode>0.00</c:formatCode>
                <c:ptCount val="7"/>
                <c:pt idx="0">
                  <c:v>0.73333333333333328</c:v>
                </c:pt>
                <c:pt idx="1">
                  <c:v>-0.54545454545454541</c:v>
                </c:pt>
                <c:pt idx="2">
                  <c:v>0.52830188679245282</c:v>
                </c:pt>
                <c:pt idx="3">
                  <c:v>0.12820512820512819</c:v>
                </c:pt>
                <c:pt idx="4">
                  <c:v>0.8666666666666667</c:v>
                </c:pt>
                <c:pt idx="5">
                  <c:v>-0.52631578947368418</c:v>
                </c:pt>
                <c:pt idx="6">
                  <c:v>-0.4</c:v>
                </c:pt>
              </c:numCache>
            </c:numRef>
          </c:val>
          <c:smooth val="0"/>
          <c:extLst>
            <c:ext xmlns:c16="http://schemas.microsoft.com/office/drawing/2014/chart" uri="{C3380CC4-5D6E-409C-BE32-E72D297353CC}">
              <c16:uniqueId val="{00000003-EFD3-4827-B7FB-70D8A4B411FD}"/>
            </c:ext>
          </c:extLst>
        </c:ser>
        <c:dLbls>
          <c:showLegendKey val="0"/>
          <c:showVal val="1"/>
          <c:showCatName val="0"/>
          <c:showSerName val="0"/>
          <c:showPercent val="0"/>
          <c:showBubbleSize val="0"/>
        </c:dLbls>
        <c:smooth val="0"/>
        <c:axId val="1966046479"/>
        <c:axId val="1966045519"/>
      </c:lineChart>
      <c:catAx>
        <c:axId val="1966046479"/>
        <c:scaling>
          <c:orientation val="minMax"/>
        </c:scaling>
        <c:delete val="0"/>
        <c:axPos val="b"/>
        <c:numFmt formatCode="General" sourceLinked="1"/>
        <c:majorTickMark val="out"/>
        <c:minorTickMark val="none"/>
        <c:tickLblPos val="low"/>
        <c:spPr>
          <a:noFill/>
          <a:ln w="9525" cap="flat" cmpd="sng" algn="ctr">
            <a:noFill/>
            <a:round/>
          </a:ln>
          <a:effectLst/>
        </c:spPr>
        <c:txPr>
          <a:bodyPr rot="0" spcFirstLastPara="1" vertOverflow="ellipsis" wrap="square" anchor="ctr" anchorCtr="1"/>
          <a:lstStyle/>
          <a:p>
            <a:pPr>
              <a:defRPr lang="en-US" sz="500" b="0" i="0" u="none" strike="noStrike" kern="1200" baseline="0">
                <a:solidFill>
                  <a:schemeClr val="bg1"/>
                </a:solidFill>
                <a:latin typeface="+mn-lt"/>
                <a:ea typeface="+mn-ea"/>
                <a:cs typeface="+mn-cs"/>
              </a:defRPr>
            </a:pPr>
            <a:endParaRPr lang="en-NG"/>
          </a:p>
        </c:txPr>
        <c:crossAx val="1966045519"/>
        <c:crosses val="autoZero"/>
        <c:auto val="0"/>
        <c:lblAlgn val="ctr"/>
        <c:lblOffset val="0"/>
        <c:tickMarkSkip val="1"/>
        <c:noMultiLvlLbl val="0"/>
      </c:catAx>
      <c:valAx>
        <c:axId val="1966045519"/>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NG"/>
          </a:p>
        </c:txPr>
        <c:crossAx val="1966046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F4E79">
        <a:alpha val="30000"/>
      </a:srgbClr>
    </a:solidFill>
    <a:ln w="9525" cap="flat" cmpd="sng" algn="ctr">
      <a:noFill/>
      <a:round/>
    </a:ln>
    <a:effectLst/>
    <a:scene3d>
      <a:camera prst="orthographicFront"/>
      <a:lightRig rig="threePt" dir="t"/>
    </a:scene3d>
    <a:sp3d prstMaterial="metal">
      <a:bevelT w="38100" h="57150" prst="angle"/>
    </a:sp3d>
  </c:spPr>
  <c:txPr>
    <a:bodyPr/>
    <a:lstStyle/>
    <a:p>
      <a:pPr>
        <a:defRPr lang="en-US" sz="1000" b="0" i="0" u="none" strike="noStrike" kern="1200" baseline="0">
          <a:solidFill>
            <a:schemeClr val="bg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440531</xdr:colOff>
      <xdr:row>4</xdr:row>
      <xdr:rowOff>178595</xdr:rowOff>
    </xdr:from>
    <xdr:to>
      <xdr:col>10</xdr:col>
      <xdr:colOff>476249</xdr:colOff>
      <xdr:row>29</xdr:row>
      <xdr:rowOff>168088</xdr:rowOff>
    </xdr:to>
    <xdr:graphicFrame macro="">
      <xdr:nvGraphicFramePr>
        <xdr:cNvPr id="2" name="Chart 1">
          <a:extLst>
            <a:ext uri="{FF2B5EF4-FFF2-40B4-BE49-F238E27FC236}">
              <a16:creationId xmlns:a16="http://schemas.microsoft.com/office/drawing/2014/main" id="{260CCF0B-9D15-427F-A31B-9B3A49F91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531812</xdr:colOff>
      <xdr:row>4</xdr:row>
      <xdr:rowOff>178595</xdr:rowOff>
    </xdr:from>
    <xdr:to>
      <xdr:col>24</xdr:col>
      <xdr:colOff>0</xdr:colOff>
      <xdr:row>19</xdr:row>
      <xdr:rowOff>64295</xdr:rowOff>
    </xdr:to>
    <xdr:graphicFrame macro="">
      <xdr:nvGraphicFramePr>
        <xdr:cNvPr id="3" name="Chart 2">
          <a:extLst>
            <a:ext uri="{FF2B5EF4-FFF2-40B4-BE49-F238E27FC236}">
              <a16:creationId xmlns:a16="http://schemas.microsoft.com/office/drawing/2014/main" id="{7848D550-8F37-4585-97B8-A3F47D0DB9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219138</xdr:colOff>
      <xdr:row>19</xdr:row>
      <xdr:rowOff>143577</xdr:rowOff>
    </xdr:from>
    <xdr:to>
      <xdr:col>24</xdr:col>
      <xdr:colOff>11206</xdr:colOff>
      <xdr:row>29</xdr:row>
      <xdr:rowOff>168088</xdr:rowOff>
    </xdr:to>
    <xdr:graphicFrame macro="">
      <xdr:nvGraphicFramePr>
        <xdr:cNvPr id="4" name="Chart 3">
          <a:extLst>
            <a:ext uri="{FF2B5EF4-FFF2-40B4-BE49-F238E27FC236}">
              <a16:creationId xmlns:a16="http://schemas.microsoft.com/office/drawing/2014/main" id="{7EAB8A04-E1D8-441D-8126-362243CEE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142174</xdr:colOff>
      <xdr:row>12</xdr:row>
      <xdr:rowOff>17928</xdr:rowOff>
    </xdr:from>
    <xdr:to>
      <xdr:col>3</xdr:col>
      <xdr:colOff>356487</xdr:colOff>
      <xdr:row>29</xdr:row>
      <xdr:rowOff>156881</xdr:rowOff>
    </xdr:to>
    <mc:AlternateContent xmlns:mc="http://schemas.openxmlformats.org/markup-compatibility/2006" xmlns:a14="http://schemas.microsoft.com/office/drawing/2010/main">
      <mc:Choice Requires="a14">
        <xdr:graphicFrame macro="">
          <xdr:nvGraphicFramePr>
            <xdr:cNvPr id="6" name="Critical Response">
              <a:extLst>
                <a:ext uri="{FF2B5EF4-FFF2-40B4-BE49-F238E27FC236}">
                  <a16:creationId xmlns:a16="http://schemas.microsoft.com/office/drawing/2014/main" id="{926236CA-4561-4A89-B382-5AEFE4E836FD}"/>
                </a:ext>
              </a:extLst>
            </xdr:cNvPr>
            <xdr:cNvGraphicFramePr/>
          </xdr:nvGraphicFramePr>
          <xdr:xfrm>
            <a:off x="0" y="0"/>
            <a:ext cx="0" cy="0"/>
          </xdr:xfrm>
          <a:graphic>
            <a:graphicData uri="http://schemas.microsoft.com/office/drawing/2010/slicer">
              <sle:slicer xmlns:sle="http://schemas.microsoft.com/office/drawing/2010/slicer" name="Critical Response"/>
            </a:graphicData>
          </a:graphic>
        </xdr:graphicFrame>
      </mc:Choice>
      <mc:Fallback xmlns="">
        <xdr:sp macro="" textlink="">
          <xdr:nvSpPr>
            <xdr:cNvPr id="0" name=""/>
            <xdr:cNvSpPr>
              <a:spLocks noTextEdit="1"/>
            </xdr:cNvSpPr>
          </xdr:nvSpPr>
          <xdr:spPr>
            <a:xfrm>
              <a:off x="142174" y="2303928"/>
              <a:ext cx="2029666" cy="33774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130968</xdr:colOff>
      <xdr:row>4</xdr:row>
      <xdr:rowOff>178595</xdr:rowOff>
    </xdr:from>
    <xdr:to>
      <xdr:col>3</xdr:col>
      <xdr:colOff>369093</xdr:colOff>
      <xdr:row>11</xdr:row>
      <xdr:rowOff>124245</xdr:rowOff>
    </xdr:to>
    <mc:AlternateContent xmlns:mc="http://schemas.openxmlformats.org/markup-compatibility/2006" xmlns:a14="http://schemas.microsoft.com/office/drawing/2010/main">
      <mc:Choice Requires="a14">
        <xdr:graphicFrame macro="">
          <xdr:nvGraphicFramePr>
            <xdr:cNvPr id="7" name="Sentiment Score">
              <a:extLst>
                <a:ext uri="{FF2B5EF4-FFF2-40B4-BE49-F238E27FC236}">
                  <a16:creationId xmlns:a16="http://schemas.microsoft.com/office/drawing/2014/main" id="{DBC08246-6059-41C7-B53E-14EA095C0C97}"/>
                </a:ext>
              </a:extLst>
            </xdr:cNvPr>
            <xdr:cNvGraphicFramePr/>
          </xdr:nvGraphicFramePr>
          <xdr:xfrm>
            <a:off x="0" y="0"/>
            <a:ext cx="0" cy="0"/>
          </xdr:xfrm>
          <a:graphic>
            <a:graphicData uri="http://schemas.microsoft.com/office/drawing/2010/slicer">
              <sle:slicer xmlns:sle="http://schemas.microsoft.com/office/drawing/2010/slicer" name="Sentiment Score"/>
            </a:graphicData>
          </a:graphic>
        </xdr:graphicFrame>
      </mc:Choice>
      <mc:Fallback xmlns="">
        <xdr:sp macro="" textlink="">
          <xdr:nvSpPr>
            <xdr:cNvPr id="0" name=""/>
            <xdr:cNvSpPr>
              <a:spLocks noTextEdit="1"/>
            </xdr:cNvSpPr>
          </xdr:nvSpPr>
          <xdr:spPr>
            <a:xfrm>
              <a:off x="130968" y="940595"/>
              <a:ext cx="2059781" cy="1279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119062</xdr:colOff>
      <xdr:row>0</xdr:row>
      <xdr:rowOff>59531</xdr:rowOff>
    </xdr:from>
    <xdr:to>
      <xdr:col>23</xdr:col>
      <xdr:colOff>593912</xdr:colOff>
      <xdr:row>4</xdr:row>
      <xdr:rowOff>134471</xdr:rowOff>
    </xdr:to>
    <xdr:sp macro="" textlink="">
      <xdr:nvSpPr>
        <xdr:cNvPr id="9" name="Rectangle 8">
          <a:extLst>
            <a:ext uri="{FF2B5EF4-FFF2-40B4-BE49-F238E27FC236}">
              <a16:creationId xmlns:a16="http://schemas.microsoft.com/office/drawing/2014/main" id="{BD28EA12-D8E3-D917-AD5B-958005F7ADCA}"/>
            </a:ext>
          </a:extLst>
        </xdr:cNvPr>
        <xdr:cNvSpPr/>
      </xdr:nvSpPr>
      <xdr:spPr>
        <a:xfrm>
          <a:off x="119062" y="59531"/>
          <a:ext cx="14392556" cy="836940"/>
        </a:xfrm>
        <a:prstGeom prst="rect">
          <a:avLst/>
        </a:prstGeom>
        <a:solidFill>
          <a:schemeClr val="accent5">
            <a:lumMod val="50000"/>
            <a:alpha val="59000"/>
          </a:schemeClr>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kern="1200"/>
        </a:p>
      </xdr:txBody>
    </xdr:sp>
    <xdr:clientData/>
  </xdr:twoCellAnchor>
  <xdr:twoCellAnchor>
    <xdr:from>
      <xdr:col>2</xdr:col>
      <xdr:colOff>536638</xdr:colOff>
      <xdr:row>0</xdr:row>
      <xdr:rowOff>152898</xdr:rowOff>
    </xdr:from>
    <xdr:to>
      <xdr:col>5</xdr:col>
      <xdr:colOff>495138</xdr:colOff>
      <xdr:row>4</xdr:row>
      <xdr:rowOff>38898</xdr:rowOff>
    </xdr:to>
    <xdr:sp macro="" textlink="">
      <xdr:nvSpPr>
        <xdr:cNvPr id="11" name="Rectangle: Rounded Corners 10">
          <a:extLst>
            <a:ext uri="{FF2B5EF4-FFF2-40B4-BE49-F238E27FC236}">
              <a16:creationId xmlns:a16="http://schemas.microsoft.com/office/drawing/2014/main" id="{46C4797D-1DBC-7F6E-FFF4-E0E7562C948E}"/>
            </a:ext>
          </a:extLst>
        </xdr:cNvPr>
        <xdr:cNvSpPr/>
      </xdr:nvSpPr>
      <xdr:spPr>
        <a:xfrm>
          <a:off x="1746873"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kern="1200"/>
            <a:t>% of Low Digital Readiness Areas</a:t>
          </a:r>
          <a:endParaRPr lang="en-NG" sz="1050" b="1" kern="1200"/>
        </a:p>
      </xdr:txBody>
    </xdr:sp>
    <xdr:clientData/>
  </xdr:twoCellAnchor>
  <xdr:twoCellAnchor>
    <xdr:from>
      <xdr:col>6</xdr:col>
      <xdr:colOff>138736</xdr:colOff>
      <xdr:row>0</xdr:row>
      <xdr:rowOff>152898</xdr:rowOff>
    </xdr:from>
    <xdr:to>
      <xdr:col>9</xdr:col>
      <xdr:colOff>97236</xdr:colOff>
      <xdr:row>4</xdr:row>
      <xdr:rowOff>38898</xdr:rowOff>
    </xdr:to>
    <xdr:sp macro="" textlink="">
      <xdr:nvSpPr>
        <xdr:cNvPr id="12" name="Rectangle: Rounded Corners 11">
          <a:extLst>
            <a:ext uri="{FF2B5EF4-FFF2-40B4-BE49-F238E27FC236}">
              <a16:creationId xmlns:a16="http://schemas.microsoft.com/office/drawing/2014/main" id="{3B980D11-2AC8-4517-A99B-EB7D72A16CD6}"/>
            </a:ext>
          </a:extLst>
        </xdr:cNvPr>
        <xdr:cNvSpPr/>
      </xdr:nvSpPr>
      <xdr:spPr>
        <a:xfrm>
          <a:off x="3769442"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050" b="1" kern="1200">
              <a:solidFill>
                <a:schemeClr val="lt1"/>
              </a:solidFill>
              <a:latin typeface="+mn-lt"/>
              <a:ea typeface="+mn-ea"/>
              <a:cs typeface="+mn-cs"/>
            </a:rPr>
            <a:t>% Of Digital Readiness Index</a:t>
          </a:r>
          <a:endParaRPr lang="en-NG" sz="1050" b="1" kern="1200">
            <a:solidFill>
              <a:schemeClr val="lt1"/>
            </a:solidFill>
            <a:latin typeface="+mn-lt"/>
            <a:ea typeface="+mn-ea"/>
            <a:cs typeface="+mn-cs"/>
          </a:endParaRPr>
        </a:p>
      </xdr:txBody>
    </xdr:sp>
    <xdr:clientData/>
  </xdr:twoCellAnchor>
  <xdr:twoCellAnchor>
    <xdr:from>
      <xdr:col>9</xdr:col>
      <xdr:colOff>345952</xdr:colOff>
      <xdr:row>0</xdr:row>
      <xdr:rowOff>152898</xdr:rowOff>
    </xdr:from>
    <xdr:to>
      <xdr:col>12</xdr:col>
      <xdr:colOff>304452</xdr:colOff>
      <xdr:row>4</xdr:row>
      <xdr:rowOff>38898</xdr:rowOff>
    </xdr:to>
    <xdr:sp macro="" textlink="">
      <xdr:nvSpPr>
        <xdr:cNvPr id="13" name="Rectangle: Rounded Corners 12">
          <a:extLst>
            <a:ext uri="{FF2B5EF4-FFF2-40B4-BE49-F238E27FC236}">
              <a16:creationId xmlns:a16="http://schemas.microsoft.com/office/drawing/2014/main" id="{1929EA62-CBAE-43FE-99AA-5DFF3A83DDC7}"/>
            </a:ext>
          </a:extLst>
        </xdr:cNvPr>
        <xdr:cNvSpPr/>
      </xdr:nvSpPr>
      <xdr:spPr>
        <a:xfrm>
          <a:off x="5792011"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050" b="1" i="0" u="none" strike="noStrike">
              <a:solidFill>
                <a:schemeClr val="lt1"/>
              </a:solidFill>
              <a:effectLst/>
              <a:latin typeface="+mn-lt"/>
              <a:ea typeface="+mn-ea"/>
              <a:cs typeface="+mn-cs"/>
            </a:rPr>
            <a:t>Total Critical Response</a:t>
          </a:r>
          <a:r>
            <a:rPr lang="en-US" sz="1050" b="1"/>
            <a:t> </a:t>
          </a:r>
          <a:endParaRPr lang="en-NG" sz="1050" b="1" kern="1200"/>
        </a:p>
      </xdr:txBody>
    </xdr:sp>
    <xdr:clientData/>
  </xdr:twoCellAnchor>
  <xdr:twoCellAnchor>
    <xdr:from>
      <xdr:col>3</xdr:col>
      <xdr:colOff>443877</xdr:colOff>
      <xdr:row>2</xdr:row>
      <xdr:rowOff>92759</xdr:rowOff>
    </xdr:from>
    <xdr:to>
      <xdr:col>4</xdr:col>
      <xdr:colOff>592043</xdr:colOff>
      <xdr:row>4</xdr:row>
      <xdr:rowOff>61009</xdr:rowOff>
    </xdr:to>
    <xdr:sp macro="" textlink="Support!BC2">
      <xdr:nvSpPr>
        <xdr:cNvPr id="18" name="TextBox 17">
          <a:extLst>
            <a:ext uri="{FF2B5EF4-FFF2-40B4-BE49-F238E27FC236}">
              <a16:creationId xmlns:a16="http://schemas.microsoft.com/office/drawing/2014/main" id="{E65294CC-088D-F644-83F4-1FB668DFD315}"/>
            </a:ext>
          </a:extLst>
        </xdr:cNvPr>
        <xdr:cNvSpPr txBox="1"/>
      </xdr:nvSpPr>
      <xdr:spPr>
        <a:xfrm>
          <a:off x="2259230" y="473759"/>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899BCF-D915-4E36-B3D8-B53CDECE05AF}" type="TxLink">
            <a:rPr lang="en-US" sz="1400" b="1" i="0" u="none" strike="noStrike" kern="1200">
              <a:solidFill>
                <a:schemeClr val="bg1"/>
              </a:solidFill>
              <a:latin typeface="Calibri"/>
              <a:ea typeface="Calibri"/>
              <a:cs typeface="Calibri"/>
            </a:rPr>
            <a:pPr algn="ctr"/>
            <a:t>12%</a:t>
          </a:fld>
          <a:endParaRPr lang="en-NG" sz="1400" b="1" kern="1200">
            <a:solidFill>
              <a:schemeClr val="bg1"/>
            </a:solidFill>
          </a:endParaRPr>
        </a:p>
      </xdr:txBody>
    </xdr:sp>
    <xdr:clientData/>
  </xdr:twoCellAnchor>
  <xdr:twoCellAnchor>
    <xdr:from>
      <xdr:col>7</xdr:col>
      <xdr:colOff>66488</xdr:colOff>
      <xdr:row>2</xdr:row>
      <xdr:rowOff>92759</xdr:rowOff>
    </xdr:from>
    <xdr:to>
      <xdr:col>8</xdr:col>
      <xdr:colOff>214655</xdr:colOff>
      <xdr:row>4</xdr:row>
      <xdr:rowOff>61009</xdr:rowOff>
    </xdr:to>
    <xdr:sp macro="" textlink="Support!BA2">
      <xdr:nvSpPr>
        <xdr:cNvPr id="19" name="TextBox 18">
          <a:extLst>
            <a:ext uri="{FF2B5EF4-FFF2-40B4-BE49-F238E27FC236}">
              <a16:creationId xmlns:a16="http://schemas.microsoft.com/office/drawing/2014/main" id="{A7FA33D4-1734-4BF4-B00B-3158546F6EA2}"/>
            </a:ext>
          </a:extLst>
        </xdr:cNvPr>
        <xdr:cNvSpPr txBox="1"/>
      </xdr:nvSpPr>
      <xdr:spPr>
        <a:xfrm>
          <a:off x="4302312" y="473759"/>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B9C212-E79A-42EE-BFF0-3189F8A08122}" type="TxLink">
            <a:rPr lang="en-US" sz="1100" b="0" i="0" u="none" strike="noStrike" kern="1200">
              <a:solidFill>
                <a:srgbClr val="FFFF00"/>
              </a:solidFill>
              <a:latin typeface="Calibri"/>
              <a:ea typeface="Calibri"/>
              <a:cs typeface="Calibri"/>
            </a:rPr>
            <a:pPr algn="ctr"/>
            <a:t>34%</a:t>
          </a:fld>
          <a:endParaRPr lang="en-NG" sz="1600" b="1" kern="1200">
            <a:solidFill>
              <a:srgbClr val="FFFF00"/>
            </a:solidFill>
          </a:endParaRPr>
        </a:p>
      </xdr:txBody>
    </xdr:sp>
    <xdr:clientData/>
  </xdr:twoCellAnchor>
  <xdr:twoCellAnchor>
    <xdr:from>
      <xdr:col>10</xdr:col>
      <xdr:colOff>528544</xdr:colOff>
      <xdr:row>19</xdr:row>
      <xdr:rowOff>148789</xdr:rowOff>
    </xdr:from>
    <xdr:to>
      <xdr:col>17</xdr:col>
      <xdr:colOff>168088</xdr:colOff>
      <xdr:row>29</xdr:row>
      <xdr:rowOff>168088</xdr:rowOff>
    </xdr:to>
    <xdr:graphicFrame macro="">
      <xdr:nvGraphicFramePr>
        <xdr:cNvPr id="20" name="Chart 19">
          <a:extLst>
            <a:ext uri="{FF2B5EF4-FFF2-40B4-BE49-F238E27FC236}">
              <a16:creationId xmlns:a16="http://schemas.microsoft.com/office/drawing/2014/main" id="{3EC5BEA2-1893-4052-A877-432318587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294218</xdr:colOff>
      <xdr:row>2</xdr:row>
      <xdr:rowOff>92759</xdr:rowOff>
    </xdr:from>
    <xdr:to>
      <xdr:col>11</xdr:col>
      <xdr:colOff>442384</xdr:colOff>
      <xdr:row>4</xdr:row>
      <xdr:rowOff>61009</xdr:rowOff>
    </xdr:to>
    <xdr:sp macro="" textlink="Support!AS2">
      <xdr:nvSpPr>
        <xdr:cNvPr id="21" name="TextBox 20">
          <a:extLst>
            <a:ext uri="{FF2B5EF4-FFF2-40B4-BE49-F238E27FC236}">
              <a16:creationId xmlns:a16="http://schemas.microsoft.com/office/drawing/2014/main" id="{187A54E1-2277-409A-A42A-F2BDD1F7EC70}"/>
            </a:ext>
          </a:extLst>
        </xdr:cNvPr>
        <xdr:cNvSpPr txBox="1"/>
      </xdr:nvSpPr>
      <xdr:spPr>
        <a:xfrm>
          <a:off x="6345394" y="473759"/>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0A47C9-E817-4BD6-83BD-88481A6AC996}" type="TxLink">
            <a:rPr lang="en-US" sz="1400" b="1" i="0" u="none" strike="noStrike" kern="1200">
              <a:solidFill>
                <a:schemeClr val="bg1"/>
              </a:solidFill>
              <a:latin typeface="Calibri"/>
              <a:ea typeface="Calibri"/>
              <a:cs typeface="Calibri"/>
            </a:rPr>
            <a:pPr marL="0" indent="0" algn="ctr"/>
            <a:t>397</a:t>
          </a:fld>
          <a:endParaRPr lang="en-NG" sz="1400" b="1" i="0" u="none" strike="noStrike" kern="1200">
            <a:solidFill>
              <a:schemeClr val="bg1"/>
            </a:solidFill>
            <a:latin typeface="Calibri"/>
            <a:ea typeface="Calibri"/>
            <a:cs typeface="Calibri"/>
          </a:endParaRPr>
        </a:p>
      </xdr:txBody>
    </xdr:sp>
    <xdr:clientData/>
  </xdr:twoCellAnchor>
  <xdr:twoCellAnchor>
    <xdr:from>
      <xdr:col>12</xdr:col>
      <xdr:colOff>553168</xdr:colOff>
      <xdr:row>0</xdr:row>
      <xdr:rowOff>152898</xdr:rowOff>
    </xdr:from>
    <xdr:to>
      <xdr:col>15</xdr:col>
      <xdr:colOff>511668</xdr:colOff>
      <xdr:row>4</xdr:row>
      <xdr:rowOff>38898</xdr:rowOff>
    </xdr:to>
    <xdr:sp macro="" textlink="">
      <xdr:nvSpPr>
        <xdr:cNvPr id="22" name="Rectangle: Rounded Corners 21">
          <a:extLst>
            <a:ext uri="{FF2B5EF4-FFF2-40B4-BE49-F238E27FC236}">
              <a16:creationId xmlns:a16="http://schemas.microsoft.com/office/drawing/2014/main" id="{FFBAE8B7-261D-4BF7-936D-F3CD83CC14EB}"/>
            </a:ext>
          </a:extLst>
        </xdr:cNvPr>
        <xdr:cNvSpPr/>
      </xdr:nvSpPr>
      <xdr:spPr>
        <a:xfrm>
          <a:off x="7814580"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i="0" u="none" strike="noStrike">
              <a:solidFill>
                <a:schemeClr val="lt1"/>
              </a:solidFill>
              <a:effectLst/>
              <a:latin typeface="+mn-lt"/>
              <a:ea typeface="+mn-ea"/>
              <a:cs typeface="+mn-cs"/>
            </a:rPr>
            <a:t>% of Negative Sentiment</a:t>
          </a:r>
          <a:r>
            <a:rPr lang="en-US" sz="1050" b="1" i="0" u="none" strike="noStrike" baseline="0">
              <a:solidFill>
                <a:schemeClr val="lt1"/>
              </a:solidFill>
              <a:effectLst/>
              <a:latin typeface="+mn-lt"/>
              <a:ea typeface="+mn-ea"/>
              <a:cs typeface="+mn-cs"/>
            </a:rPr>
            <a:t> Score</a:t>
          </a:r>
          <a:r>
            <a:rPr lang="en-US" sz="1050" b="1" i="0" u="none" strike="noStrike">
              <a:solidFill>
                <a:schemeClr val="lt1"/>
              </a:solidFill>
              <a:effectLst/>
              <a:latin typeface="+mn-lt"/>
              <a:ea typeface="+mn-ea"/>
              <a:cs typeface="+mn-cs"/>
            </a:rPr>
            <a:t> </a:t>
          </a:r>
          <a:endParaRPr lang="en-NG" sz="1050" b="1" kern="1200"/>
        </a:p>
      </xdr:txBody>
    </xdr:sp>
    <xdr:clientData/>
  </xdr:twoCellAnchor>
  <xdr:twoCellAnchor>
    <xdr:from>
      <xdr:col>13</xdr:col>
      <xdr:colOff>521947</xdr:colOff>
      <xdr:row>2</xdr:row>
      <xdr:rowOff>92759</xdr:rowOff>
    </xdr:from>
    <xdr:to>
      <xdr:col>15</xdr:col>
      <xdr:colOff>64995</xdr:colOff>
      <xdr:row>4</xdr:row>
      <xdr:rowOff>61009</xdr:rowOff>
    </xdr:to>
    <xdr:sp macro="" textlink="Support!AE2">
      <xdr:nvSpPr>
        <xdr:cNvPr id="23" name="TextBox 22">
          <a:extLst>
            <a:ext uri="{FF2B5EF4-FFF2-40B4-BE49-F238E27FC236}">
              <a16:creationId xmlns:a16="http://schemas.microsoft.com/office/drawing/2014/main" id="{32A7EE8E-26D4-427B-9C4C-1565405CECF8}"/>
            </a:ext>
          </a:extLst>
        </xdr:cNvPr>
        <xdr:cNvSpPr txBox="1"/>
      </xdr:nvSpPr>
      <xdr:spPr>
        <a:xfrm>
          <a:off x="8388476" y="473759"/>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C692C01-DD9A-4F7B-8AF3-57E04310E379}" type="TxLink">
            <a:rPr lang="en-US" sz="1400" b="1" i="0" u="none" strike="noStrike" kern="1200">
              <a:solidFill>
                <a:schemeClr val="bg1"/>
              </a:solidFill>
              <a:latin typeface="Calibri"/>
              <a:ea typeface="Calibri"/>
              <a:cs typeface="Calibri"/>
            </a:rPr>
            <a:pPr marL="0" indent="0" algn="ctr"/>
            <a:t>28%</a:t>
          </a:fld>
          <a:endParaRPr lang="en-NG" sz="1400" b="1" i="0" u="none" strike="noStrike" kern="1200">
            <a:solidFill>
              <a:schemeClr val="bg1"/>
            </a:solidFill>
            <a:latin typeface="Calibri"/>
            <a:ea typeface="Calibri"/>
            <a:cs typeface="Calibri"/>
          </a:endParaRPr>
        </a:p>
      </xdr:txBody>
    </xdr:sp>
    <xdr:clientData/>
  </xdr:twoCellAnchor>
  <xdr:twoCellAnchor>
    <xdr:from>
      <xdr:col>16</xdr:col>
      <xdr:colOff>155266</xdr:colOff>
      <xdr:row>0</xdr:row>
      <xdr:rowOff>152898</xdr:rowOff>
    </xdr:from>
    <xdr:to>
      <xdr:col>19</xdr:col>
      <xdr:colOff>113766</xdr:colOff>
      <xdr:row>4</xdr:row>
      <xdr:rowOff>38898</xdr:rowOff>
    </xdr:to>
    <xdr:sp macro="" textlink="">
      <xdr:nvSpPr>
        <xdr:cNvPr id="24" name="Rectangle: Rounded Corners 23">
          <a:extLst>
            <a:ext uri="{FF2B5EF4-FFF2-40B4-BE49-F238E27FC236}">
              <a16:creationId xmlns:a16="http://schemas.microsoft.com/office/drawing/2014/main" id="{0AF58CC0-9C92-498F-B78A-712BAE5D2538}"/>
            </a:ext>
          </a:extLst>
        </xdr:cNvPr>
        <xdr:cNvSpPr/>
      </xdr:nvSpPr>
      <xdr:spPr>
        <a:xfrm>
          <a:off x="9837148"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i="0" u="none" strike="noStrike">
              <a:solidFill>
                <a:schemeClr val="lt1"/>
              </a:solidFill>
              <a:effectLst/>
              <a:latin typeface="+mn-lt"/>
              <a:ea typeface="+mn-ea"/>
              <a:cs typeface="+mn-cs"/>
            </a:rPr>
            <a:t>% of Positve Sentiment</a:t>
          </a:r>
          <a:r>
            <a:rPr lang="en-US" sz="1050" b="1" i="0" u="none" strike="noStrike" baseline="0">
              <a:solidFill>
                <a:schemeClr val="lt1"/>
              </a:solidFill>
              <a:effectLst/>
              <a:latin typeface="+mn-lt"/>
              <a:ea typeface="+mn-ea"/>
              <a:cs typeface="+mn-cs"/>
            </a:rPr>
            <a:t> Score</a:t>
          </a:r>
          <a:r>
            <a:rPr lang="en-US" sz="1050" b="1" i="0" u="none" strike="noStrike">
              <a:solidFill>
                <a:schemeClr val="lt1"/>
              </a:solidFill>
              <a:effectLst/>
              <a:latin typeface="+mn-lt"/>
              <a:ea typeface="+mn-ea"/>
              <a:cs typeface="+mn-cs"/>
            </a:rPr>
            <a:t> </a:t>
          </a:r>
          <a:endParaRPr lang="en-NG" sz="1050" b="1" kern="1200"/>
        </a:p>
      </xdr:txBody>
    </xdr:sp>
    <xdr:clientData/>
  </xdr:twoCellAnchor>
  <xdr:twoCellAnchor>
    <xdr:from>
      <xdr:col>17</xdr:col>
      <xdr:colOff>144556</xdr:colOff>
      <xdr:row>2</xdr:row>
      <xdr:rowOff>92759</xdr:rowOff>
    </xdr:from>
    <xdr:to>
      <xdr:col>18</xdr:col>
      <xdr:colOff>292722</xdr:colOff>
      <xdr:row>4</xdr:row>
      <xdr:rowOff>61009</xdr:rowOff>
    </xdr:to>
    <xdr:sp macro="" textlink="Support!AG2">
      <xdr:nvSpPr>
        <xdr:cNvPr id="25" name="TextBox 24">
          <a:extLst>
            <a:ext uri="{FF2B5EF4-FFF2-40B4-BE49-F238E27FC236}">
              <a16:creationId xmlns:a16="http://schemas.microsoft.com/office/drawing/2014/main" id="{2C975AD2-AE8D-48FB-B5D0-32D8735B6A88}"/>
            </a:ext>
          </a:extLst>
        </xdr:cNvPr>
        <xdr:cNvSpPr txBox="1"/>
      </xdr:nvSpPr>
      <xdr:spPr>
        <a:xfrm>
          <a:off x="10431556" y="473759"/>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0CD9A4-7420-4EA6-98A7-8B2B552F0D4B}" type="TxLink">
            <a:rPr lang="en-US" sz="1400" b="1" i="0" u="none" strike="noStrike" kern="1200">
              <a:solidFill>
                <a:schemeClr val="bg1"/>
              </a:solidFill>
              <a:latin typeface="Calibri"/>
              <a:ea typeface="Calibri"/>
              <a:cs typeface="Calibri"/>
            </a:rPr>
            <a:pPr marL="0" indent="0" algn="ctr"/>
            <a:t>62%</a:t>
          </a:fld>
          <a:endParaRPr lang="en-NG" sz="1400" b="1" i="0" u="none" strike="noStrike" kern="1200">
            <a:solidFill>
              <a:schemeClr val="bg1"/>
            </a:solidFill>
            <a:latin typeface="Calibri"/>
            <a:ea typeface="Calibri"/>
            <a:cs typeface="Calibri"/>
          </a:endParaRPr>
        </a:p>
      </xdr:txBody>
    </xdr:sp>
    <xdr:clientData/>
  </xdr:twoCellAnchor>
  <xdr:twoCellAnchor>
    <xdr:from>
      <xdr:col>19</xdr:col>
      <xdr:colOff>392206</xdr:colOff>
      <xdr:row>0</xdr:row>
      <xdr:rowOff>114798</xdr:rowOff>
    </xdr:from>
    <xdr:to>
      <xdr:col>23</xdr:col>
      <xdr:colOff>336176</xdr:colOff>
      <xdr:row>2</xdr:row>
      <xdr:rowOff>33618</xdr:rowOff>
    </xdr:to>
    <xdr:sp macro="" textlink="">
      <xdr:nvSpPr>
        <xdr:cNvPr id="26" name="Rectangle: Rounded Corners 25">
          <a:extLst>
            <a:ext uri="{FF2B5EF4-FFF2-40B4-BE49-F238E27FC236}">
              <a16:creationId xmlns:a16="http://schemas.microsoft.com/office/drawing/2014/main" id="{A3B52D76-3365-420D-9E04-0A5542F4B772}"/>
            </a:ext>
          </a:extLst>
        </xdr:cNvPr>
        <xdr:cNvSpPr/>
      </xdr:nvSpPr>
      <xdr:spPr>
        <a:xfrm>
          <a:off x="11889441" y="114798"/>
          <a:ext cx="2364441" cy="299820"/>
        </a:xfrm>
        <a:prstGeom prst="roundRect">
          <a:avLst/>
        </a:prstGeom>
        <a:solidFill>
          <a:schemeClr val="bg2">
            <a:lumMod val="10000"/>
            <a:alpha val="29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i="0" u="none" strike="noStrike">
              <a:solidFill>
                <a:schemeClr val="lt1"/>
              </a:solidFill>
              <a:effectLst/>
              <a:latin typeface="+mn-lt"/>
              <a:ea typeface="+mn-ea"/>
              <a:cs typeface="+mn-cs"/>
            </a:rPr>
            <a:t>Top</a:t>
          </a:r>
          <a:r>
            <a:rPr lang="en-US" sz="1000" b="1" i="0" u="none" strike="noStrike" baseline="0">
              <a:solidFill>
                <a:schemeClr val="lt1"/>
              </a:solidFill>
              <a:effectLst/>
              <a:latin typeface="+mn-lt"/>
              <a:ea typeface="+mn-ea"/>
              <a:cs typeface="+mn-cs"/>
            </a:rPr>
            <a:t> 3 Areas Needing Improvement</a:t>
          </a:r>
          <a:endParaRPr lang="en-NG" sz="1000" b="1" kern="1200"/>
        </a:p>
      </xdr:txBody>
    </xdr:sp>
    <xdr:clientData/>
  </xdr:twoCellAnchor>
  <xdr:twoCellAnchor>
    <xdr:from>
      <xdr:col>19</xdr:col>
      <xdr:colOff>75079</xdr:colOff>
      <xdr:row>1</xdr:row>
      <xdr:rowOff>179298</xdr:rowOff>
    </xdr:from>
    <xdr:to>
      <xdr:col>24</xdr:col>
      <xdr:colOff>100851</xdr:colOff>
      <xdr:row>4</xdr:row>
      <xdr:rowOff>91889</xdr:rowOff>
    </xdr:to>
    <xdr:grpSp>
      <xdr:nvGrpSpPr>
        <xdr:cNvPr id="30" name="Group 29">
          <a:extLst>
            <a:ext uri="{FF2B5EF4-FFF2-40B4-BE49-F238E27FC236}">
              <a16:creationId xmlns:a16="http://schemas.microsoft.com/office/drawing/2014/main" id="{B14217CF-0095-CE3D-5F35-927B4A2DB41B}"/>
            </a:ext>
          </a:extLst>
        </xdr:cNvPr>
        <xdr:cNvGrpSpPr/>
      </xdr:nvGrpSpPr>
      <xdr:grpSpPr>
        <a:xfrm>
          <a:off x="11612235" y="369798"/>
          <a:ext cx="3061866" cy="484091"/>
          <a:chOff x="11112873" y="392209"/>
          <a:chExt cx="3051361" cy="484091"/>
        </a:xfrm>
      </xdr:grpSpPr>
      <xdr:sp macro="" textlink="Support!A36">
        <xdr:nvSpPr>
          <xdr:cNvPr id="27" name="TextBox 26">
            <a:extLst>
              <a:ext uri="{FF2B5EF4-FFF2-40B4-BE49-F238E27FC236}">
                <a16:creationId xmlns:a16="http://schemas.microsoft.com/office/drawing/2014/main" id="{15177E96-03B3-468A-A062-3938C933ACB6}"/>
              </a:ext>
            </a:extLst>
          </xdr:cNvPr>
          <xdr:cNvSpPr txBox="1"/>
        </xdr:nvSpPr>
        <xdr:spPr>
          <a:xfrm>
            <a:off x="11121837" y="392209"/>
            <a:ext cx="3042397" cy="190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0EE9E5B-FC30-4B0B-840F-9681DB3F716B}" type="TxLink">
              <a:rPr lang="en-US" sz="1100" b="1" i="1" u="none" strike="noStrike" kern="1200">
                <a:solidFill>
                  <a:schemeClr val="accent1"/>
                </a:solidFill>
                <a:latin typeface="Calibri"/>
                <a:ea typeface="Calibri"/>
                <a:cs typeface="Calibri"/>
              </a:rPr>
              <a:pPr marL="0" indent="0" algn="ctr"/>
              <a:t>Data Management and Analytics</a:t>
            </a:fld>
            <a:endParaRPr lang="en-NG" sz="1100" b="1" i="1" u="none" strike="noStrike" kern="1200">
              <a:solidFill>
                <a:schemeClr val="accent1"/>
              </a:solidFill>
              <a:latin typeface="Calibri"/>
              <a:ea typeface="Calibri"/>
              <a:cs typeface="Calibri"/>
            </a:endParaRPr>
          </a:p>
        </xdr:txBody>
      </xdr:sp>
      <xdr:sp macro="" textlink="Support!A37">
        <xdr:nvSpPr>
          <xdr:cNvPr id="28" name="TextBox 27">
            <a:extLst>
              <a:ext uri="{FF2B5EF4-FFF2-40B4-BE49-F238E27FC236}">
                <a16:creationId xmlns:a16="http://schemas.microsoft.com/office/drawing/2014/main" id="{5E9DCCE7-ABF6-4AA7-940C-0A81443237C9}"/>
              </a:ext>
            </a:extLst>
          </xdr:cNvPr>
          <xdr:cNvSpPr txBox="1"/>
        </xdr:nvSpPr>
        <xdr:spPr>
          <a:xfrm>
            <a:off x="11117355" y="544609"/>
            <a:ext cx="3042397" cy="190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565434-984F-4690-88C8-661F18E4DA40}" type="TxLink">
              <a:rPr lang="en-US" sz="1100" b="1" i="1" u="none" strike="noStrike" kern="1200">
                <a:solidFill>
                  <a:schemeClr val="accent1"/>
                </a:solidFill>
                <a:latin typeface="Calibri"/>
                <a:ea typeface="Calibri"/>
                <a:cs typeface="Calibri"/>
              </a:rPr>
              <a:pPr marL="0" indent="0" algn="ctr"/>
              <a:t>Digital Impact on Operations</a:t>
            </a:fld>
            <a:endParaRPr lang="en-NG" sz="1050" b="1" i="1" u="none" strike="noStrike" kern="1200">
              <a:solidFill>
                <a:schemeClr val="accent1"/>
              </a:solidFill>
              <a:latin typeface="Calibri"/>
              <a:ea typeface="Calibri"/>
              <a:cs typeface="Calibri"/>
            </a:endParaRPr>
          </a:p>
        </xdr:txBody>
      </xdr:sp>
      <xdr:sp macro="" textlink="Support!A38">
        <xdr:nvSpPr>
          <xdr:cNvPr id="29" name="TextBox 28">
            <a:extLst>
              <a:ext uri="{FF2B5EF4-FFF2-40B4-BE49-F238E27FC236}">
                <a16:creationId xmlns:a16="http://schemas.microsoft.com/office/drawing/2014/main" id="{22F64CBD-C210-4329-B98D-8110DF918975}"/>
              </a:ext>
            </a:extLst>
          </xdr:cNvPr>
          <xdr:cNvSpPr txBox="1"/>
        </xdr:nvSpPr>
        <xdr:spPr>
          <a:xfrm>
            <a:off x="11112873" y="685803"/>
            <a:ext cx="3042397" cy="190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959612-F1AC-400A-9832-AA448B49EE07}" type="TxLink">
              <a:rPr lang="en-US" sz="1100" b="1" i="1" u="none" strike="noStrike" kern="1200">
                <a:solidFill>
                  <a:schemeClr val="accent1"/>
                </a:solidFill>
                <a:latin typeface="Calibri"/>
                <a:ea typeface="Calibri"/>
                <a:cs typeface="Calibri"/>
              </a:rPr>
              <a:pPr marL="0" indent="0" algn="ctr"/>
              <a:t>Digital Tools for Collaboration</a:t>
            </a:fld>
            <a:endParaRPr lang="en-NG" sz="1050" b="1" i="1" u="none" strike="noStrike" kern="1200">
              <a:solidFill>
                <a:schemeClr val="accent1"/>
              </a:solidFill>
              <a:latin typeface="Calibri"/>
              <a:ea typeface="Calibri"/>
              <a:cs typeface="Calibri"/>
            </a:endParaRPr>
          </a:p>
        </xdr:txBody>
      </xdr:sp>
    </xdr:grpSp>
    <xdr:clientData/>
  </xdr:twoCellAnchor>
  <xdr:twoCellAnchor>
    <xdr:from>
      <xdr:col>0</xdr:col>
      <xdr:colOff>123891</xdr:colOff>
      <xdr:row>0</xdr:row>
      <xdr:rowOff>155140</xdr:rowOff>
    </xdr:from>
    <xdr:to>
      <xdr:col>2</xdr:col>
      <xdr:colOff>291354</xdr:colOff>
      <xdr:row>2</xdr:row>
      <xdr:rowOff>89647</xdr:rowOff>
    </xdr:to>
    <xdr:sp macro="" textlink="">
      <xdr:nvSpPr>
        <xdr:cNvPr id="31" name="Rectangle: Rounded Corners 30">
          <a:extLst>
            <a:ext uri="{FF2B5EF4-FFF2-40B4-BE49-F238E27FC236}">
              <a16:creationId xmlns:a16="http://schemas.microsoft.com/office/drawing/2014/main" id="{1CDF3243-5EC0-4C94-B604-2F87A583E970}"/>
            </a:ext>
          </a:extLst>
        </xdr:cNvPr>
        <xdr:cNvSpPr/>
      </xdr:nvSpPr>
      <xdr:spPr>
        <a:xfrm>
          <a:off x="123891" y="155140"/>
          <a:ext cx="1377698" cy="315507"/>
        </a:xfrm>
        <a:prstGeom prst="roundRect">
          <a:avLst/>
        </a:prstGeom>
        <a:solidFill>
          <a:schemeClr val="bg2">
            <a:lumMod val="10000"/>
            <a:alpha val="29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i="0" u="none" strike="noStrike">
              <a:solidFill>
                <a:schemeClr val="lt1"/>
              </a:solidFill>
              <a:effectLst/>
              <a:latin typeface="+mn-lt"/>
              <a:ea typeface="+mn-ea"/>
              <a:cs typeface="+mn-cs"/>
            </a:rPr>
            <a:t>Survey Response Rate</a:t>
          </a:r>
          <a:endParaRPr lang="en-NG" sz="1000" b="1" kern="1200"/>
        </a:p>
      </xdr:txBody>
    </xdr:sp>
    <xdr:clientData/>
  </xdr:twoCellAnchor>
  <xdr:twoCellAnchor>
    <xdr:from>
      <xdr:col>0</xdr:col>
      <xdr:colOff>455239</xdr:colOff>
      <xdr:row>2</xdr:row>
      <xdr:rowOff>81943</xdr:rowOff>
    </xdr:from>
    <xdr:to>
      <xdr:col>1</xdr:col>
      <xdr:colOff>481853</xdr:colOff>
      <xdr:row>4</xdr:row>
      <xdr:rowOff>33618</xdr:rowOff>
    </xdr:to>
    <xdr:sp macro="" textlink="Support!AU2">
      <xdr:nvSpPr>
        <xdr:cNvPr id="32" name="TextBox 31">
          <a:extLst>
            <a:ext uri="{FF2B5EF4-FFF2-40B4-BE49-F238E27FC236}">
              <a16:creationId xmlns:a16="http://schemas.microsoft.com/office/drawing/2014/main" id="{D1D829B0-E860-45C3-8220-CDAC23332DD2}"/>
            </a:ext>
          </a:extLst>
        </xdr:cNvPr>
        <xdr:cNvSpPr txBox="1"/>
      </xdr:nvSpPr>
      <xdr:spPr>
        <a:xfrm>
          <a:off x="455239" y="462943"/>
          <a:ext cx="631732" cy="33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D633B0-E913-424F-87B8-1F731CB6ADB6}" type="TxLink">
            <a:rPr lang="en-US" sz="2000" b="1" i="0" u="none" strike="noStrike" kern="1200">
              <a:solidFill>
                <a:schemeClr val="bg1"/>
              </a:solidFill>
              <a:latin typeface="Calibri"/>
              <a:ea typeface="Calibri"/>
              <a:cs typeface="Calibri"/>
            </a:rPr>
            <a:pPr marL="0" indent="0" algn="ctr"/>
            <a:t>91%</a:t>
          </a:fld>
          <a:endParaRPr lang="en-NG" sz="2400" b="1" i="0" u="none" strike="noStrike" kern="1200">
            <a:solidFill>
              <a:schemeClr val="bg1"/>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rael Josiah" refreshedDate="45687.550443402775" createdVersion="8" refreshedVersion="8" minRefreshableVersion="3" recordCount="437" xr:uid="{4EB115A0-92F4-4895-B862-B40B9C1C02B7}">
  <cacheSource type="worksheet">
    <worksheetSource name="FactTable"/>
  </cacheSource>
  <cacheFields count="11">
    <cacheField name="Timestamp" numFmtId="0">
      <sharedItems/>
    </cacheField>
    <cacheField name="Username" numFmtId="0">
      <sharedItems/>
    </cacheField>
    <cacheField name="Department" numFmtId="0">
      <sharedItems count="12">
        <s v="Business Transformation"/>
        <s v="Facilities Management"/>
        <s v="Engineering"/>
        <s v="Procurement &amp; Supply Chain"/>
        <s v="Finance &amp; Accounting"/>
        <s v="Manufacturing &amp; Operations"/>
        <s v="Logistics &amp; Compliance "/>
        <s v="IT Department"/>
        <s v="Marketing Department"/>
        <s v="Sales"/>
        <s v="Facilities Manager" u="1"/>
        <s v="Research &amp; Development" u="1"/>
      </sharedItems>
    </cacheField>
    <cacheField name="Role" numFmtId="0">
      <sharedItems/>
    </cacheField>
    <cacheField name="Respondent ID" numFmtId="0">
      <sharedItems/>
    </cacheField>
    <cacheField name="Question Section" numFmtId="0">
      <sharedItems containsBlank="1"/>
    </cacheField>
    <cacheField name="Questions" numFmtId="0">
      <sharedItems/>
    </cacheField>
    <cacheField name="Response" numFmtId="0">
      <sharedItems containsMixedTypes="1" containsNumber="1" containsInteger="1" minValue="4" maxValue="7" longText="1"/>
    </cacheField>
    <cacheField name="Thematic Response" numFmtId="0">
      <sharedItems count="28">
        <s v="Digital Innovations"/>
        <s v="Openness to New Technologies"/>
        <s v="Not Applicable"/>
        <s v="Business Profitability"/>
        <s v="Digital Transformation towards Customer Experience"/>
        <s v="Data Management and Analytics"/>
        <s v="Digital Skill Gaps"/>
        <s v="Challenges in Teamwork"/>
        <s v="Mitigating Security Threats"/>
        <s v="Market Opportunities"/>
        <s v="Digital Tools Currently Used"/>
        <s v="Digital Impact on Operations"/>
        <s v="AI/ML Integration"/>
        <s v="IoT Applications"/>
        <s v="Digital Tools for Collaboration"/>
        <s v="Metrics for Success"/>
        <s v="Pain Points"/>
        <s v="Need for Clarification"/>
        <s v="Not Fully Integrated Technologies"/>
        <s v="Virtual/Augmented Reality Applications"/>
        <s v="Collaboration and Teamwork" u="1"/>
        <s v="Cybersecurity Risks" u="1"/>
        <s v="Emerging Technologies" u="1"/>
        <s v="Data Privacy and Security" u="1"/>
        <s v="Digital Maturity" u="1"/>
        <s v="Digital Tools and Technologies" u="1"/>
        <s v="Data Management" u="1"/>
        <s v="Data Analytics" u="1"/>
      </sharedItems>
    </cacheField>
    <cacheField name="Critical Response" numFmtId="0">
      <sharedItems count="11">
        <s v="Area for Improvement"/>
        <s v="Opportunities"/>
        <s v="Pain Points"/>
        <s v="Not Applicable"/>
        <s v="Integration Challenge"/>
        <s v="Training Gap"/>
        <s v="Security Risks"/>
        <s v="Process Gap"/>
        <s v="Need for Clarification"/>
        <s v="Major Bottlenecks"/>
        <s v="High Cost" u="1"/>
      </sharedItems>
    </cacheField>
    <cacheField name="Sentiment Score" numFmtId="0">
      <sharedItems containsSemiMixedTypes="0" containsString="0" containsNumber="1" containsInteger="1" minValue="-1" maxValue="1" count="3">
        <n v="1"/>
        <n v="0"/>
        <n v="-1"/>
      </sharedItems>
    </cacheField>
  </cacheFields>
  <extLst>
    <ext xmlns:x14="http://schemas.microsoft.com/office/spreadsheetml/2009/9/main" uri="{725AE2AE-9491-48be-B2B4-4EB974FC3084}">
      <x14:pivotCacheDefinition pivotCacheId="1636301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7">
  <r>
    <s v="2024/12/12 3:37:31 PM GMT+4"/>
    <s v="Oye"/>
    <x v="0"/>
    <s v="Business Manager"/>
    <s v="R0001"/>
    <s v="General Digital Readiness"/>
    <s v="_x000a_1.    How would you rate your departmentâ€™s current level of digital maturity on a scale of 1-10? Please explain your rating."/>
    <s v="3 - There needs to be more digital collaboration to achieve a optimal efficiency and productivity. "/>
    <x v="0"/>
    <x v="0"/>
    <x v="0"/>
  </r>
  <r>
    <s v="2024/12/12 3:37:31 PM GMT+4"/>
    <s v="Oye"/>
    <x v="0"/>
    <s v="Business Manager"/>
    <s v="R0001"/>
    <s v=""/>
    <s v="2.    What are the top three digital tools or technologies currently used in your department?"/>
    <s v="Google Workspace, Odoo and Whatsapp "/>
    <x v="0"/>
    <x v="1"/>
    <x v="0"/>
  </r>
  <r>
    <s v="2024/12/12 3:37:31 PM GMT+4"/>
    <s v="Oye"/>
    <x v="0"/>
    <s v="Business Manager"/>
    <s v="R0001"/>
    <s v=""/>
    <s v="3.    What are your department's main pain points that could be addressed through digital solutions?"/>
    <s v="Collaboration and advanced manufacturing "/>
    <x v="0"/>
    <x v="2"/>
    <x v="0"/>
  </r>
  <r>
    <s v="2024/12/12 3:37:31 PM GMT+4"/>
    <s v="Oye"/>
    <x v="0"/>
    <s v="Business Manager"/>
    <s v="R0001"/>
    <m/>
    <s v="4.    How open is your team to adopting new digital technologies and processes?"/>
    <s v="Very Open"/>
    <x v="1"/>
    <x v="1"/>
    <x v="0"/>
  </r>
  <r>
    <s v="2024/12/12 3:37:31 PM GMT+4"/>
    <s v="Oye"/>
    <x v="0"/>
    <s v="Business Manager"/>
    <s v="R0001"/>
    <s v=""/>
    <s v="5.    How do you envision your department operating differently in 2026 due to this digital evolution taken in 2025?"/>
    <s v="D"/>
    <x v="2"/>
    <x v="3"/>
    <x v="1"/>
  </r>
  <r>
    <s v="2024/12/12 3:37:31 PM GMT+4"/>
    <s v="Oye"/>
    <x v="0"/>
    <s v="Business Manager"/>
    <s v="R0001"/>
    <s v=""/>
    <s v="6.    What potential roadblocks do you foresee in implementing digital transformation within your department?"/>
    <s v="People not using the digital tools. "/>
    <x v="0"/>
    <x v="4"/>
    <x v="2"/>
  </r>
  <r>
    <s v="2024/12/12 3:37:31 PM GMT+4"/>
    <s v="Oye"/>
    <x v="0"/>
    <s v="Business Manager"/>
    <s v="R0001"/>
    <s v=""/>
    <s v="7.    How can we ensure that our digital transformation efforts contribute to increasing profit margins and improving vehicle quality?"/>
    <s v="By measuring outputs "/>
    <x v="3"/>
    <x v="1"/>
    <x v="0"/>
  </r>
  <r>
    <s v="2024/12/12 3:37:31 PM GMT+4"/>
    <s v="Oye"/>
    <x v="0"/>
    <s v="Business Manager"/>
    <s v="R0001"/>
    <s v=""/>
    <s v="9.    How could Internet of Things (IoT) technology be applied in your department for real-time monitoring and rapid response?"/>
    <s v="Stock taking "/>
    <x v="0"/>
    <x v="1"/>
    <x v="0"/>
  </r>
  <r>
    <s v="2024/12/12 3:37:31 PM GMT+4"/>
    <s v="Oye"/>
    <x v="0"/>
    <s v="Business Manager"/>
    <s v="R0001"/>
    <s v=""/>
    <s v="10.    How might Virtual and Augmented Reality be utilised for training or operational purposes in your department?"/>
    <s v="Customer Experience "/>
    <x v="4"/>
    <x v="1"/>
    <x v="0"/>
  </r>
  <r>
    <s v="2024/12/12 3:37:31 PM GMT+4"/>
    <s v="Oye"/>
    <x v="0"/>
    <s v="Business Manager"/>
    <s v="R0001"/>
    <s v="Data Management and Analytics"/>
    <s v="_x000a_12.    What types of data does your department currently collect and analyse?"/>
    <s v="Surveys"/>
    <x v="5"/>
    <x v="0"/>
    <x v="0"/>
  </r>
  <r>
    <s v="2024/12/12 3:37:31 PM GMT+4"/>
    <s v="Oye"/>
    <x v="0"/>
    <s v="Business Manager"/>
    <s v="R0001"/>
    <s v=""/>
    <s v="13.    How is this data currently being used to inform decision-making?"/>
    <s v="Strategic evaluation leading to objective decision makings"/>
    <x v="5"/>
    <x v="1"/>
    <x v="0"/>
  </r>
  <r>
    <s v="2024/12/12 3:37:31 PM GMT+4"/>
    <s v="Oye"/>
    <x v="0"/>
    <s v="Business Manager"/>
    <s v="R0001"/>
    <s v=""/>
    <s v="14.    What additional data would be valuable for your department to collect and analyse?"/>
    <s v="Production staff digital evaluation and assessment forms"/>
    <x v="5"/>
    <x v="0"/>
    <x v="2"/>
  </r>
  <r>
    <s v="2024/12/12 3:37:31 PM GMT+4"/>
    <s v="Oye"/>
    <x v="0"/>
    <s v="Business Manager"/>
    <s v="R0001"/>
    <s v=""/>
    <s v="15.    What challenges does your department face in terms of data management and analysis?"/>
    <s v="Their is no culture in collecting and analysing data. "/>
    <x v="5"/>
    <x v="2"/>
    <x v="2"/>
  </r>
  <r>
    <s v="2024/12/12 3:37:31 PM GMT+4"/>
    <s v="Oye"/>
    <x v="0"/>
    <s v="Business Manager"/>
    <s v="R0001"/>
    <s v=""/>
    <s v="16.    How could improved data analytics contribute to your departmentâ€™s efficiency and effectiveness?"/>
    <s v="The department will make objective decisions for the company. Provide a clear understanding of the pain points and gather solutions. "/>
    <x v="5"/>
    <x v="1"/>
    <x v="0"/>
  </r>
  <r>
    <s v="2024/12/12 3:37:31 PM GMT+4"/>
    <s v="Oye"/>
    <x v="0"/>
    <s v="Business Manager"/>
    <s v="R0001"/>
    <s v="Process Optimization"/>
    <s v="_x000a_17.    Which processes in your department are the most time-consuming or inefficient?"/>
    <s v="Getting staff to be efficient"/>
    <x v="6"/>
    <x v="4"/>
    <x v="2"/>
  </r>
  <r>
    <s v="2024/12/12 3:37:31 PM GMT+4"/>
    <s v="Oye"/>
    <x v="0"/>
    <s v="Business Manager"/>
    <s v="R0001"/>
    <s v=""/>
    <s v="18.    How could these processes be improved or automated through digital solutions?"/>
    <s v="Developing an operating system for live monitoring of task"/>
    <x v="0"/>
    <x v="1"/>
    <x v="0"/>
  </r>
  <r>
    <s v="2024/12/12 3:37:31 PM GMT+4"/>
    <s v="Oye"/>
    <x v="0"/>
    <s v="Business Manager"/>
    <s v="R0001"/>
    <s v=""/>
    <s v="19.    What impact do you think process optimisation could have on your departmentâ€™s productivity and operational costs?"/>
    <s v="Reduce operating costs with staff, errors in manufacturing and penalties for delayed goods."/>
    <x v="3"/>
    <x v="1"/>
    <x v="0"/>
  </r>
  <r>
    <s v="2024/12/12 3:37:31 PM GMT+4"/>
    <s v="Oye"/>
    <x v="0"/>
    <s v="Business Manager"/>
    <s v="R0001"/>
    <s v=""/>
    <s v="20.    How can we ensure that process optimisation efforts align with our goal of improving vehicle quality?"/>
    <s v="Process Optimization is integral because it will reduce man-hours and lead to reduction of costs, which is digitalised through advanced manufacturing, we have less errors"/>
    <x v="0"/>
    <x v="1"/>
    <x v="0"/>
  </r>
  <r>
    <s v="2024/12/12 3:37:31 PM GMT+4"/>
    <s v="Oye"/>
    <x v="0"/>
    <s v="Business Manager"/>
    <s v="R0001"/>
    <s v="Cross-Functional Collaboration"/>
    <s v="_x000a_21.    How does your department currently collaborate with other departments?"/>
    <s v="During Blockage Board or Calling for meetings"/>
    <x v="7"/>
    <x v="4"/>
    <x v="0"/>
  </r>
  <r>
    <s v="2024/12/12 3:37:31 PM GMT+4"/>
    <s v="Oye"/>
    <x v="0"/>
    <s v="Business Manager"/>
    <s v="R0001"/>
    <s v=""/>
    <s v="22.    What challenges do you face in cross-functional collaboration?"/>
    <s v="Culture is not cross-collaborative. "/>
    <x v="7"/>
    <x v="2"/>
    <x v="2"/>
  </r>
  <r>
    <s v="2024/12/12 3:37:31 PM GMT+4"/>
    <s v="Oye"/>
    <x v="0"/>
    <s v="Business Manager"/>
    <s v="R0001"/>
    <s v=""/>
    <s v="23.    How could digital tools enhance collaboration between your department and others?"/>
    <s v="More cross-collaborative, efficient and productive"/>
    <x v="7"/>
    <x v="1"/>
    <x v="0"/>
  </r>
  <r>
    <s v="2024/12/12 3:37:31 PM GMT+4"/>
    <s v="Oye"/>
    <x v="0"/>
    <s v="Business Manager"/>
    <s v="R0001"/>
    <s v=""/>
    <s v="24.    What types of information or data would be most valuable to share across departments?"/>
    <s v="Raw and analysed data. "/>
    <x v="5"/>
    <x v="1"/>
    <x v="0"/>
  </r>
  <r>
    <s v="2024/12/12 3:37:31 PM GMT+4"/>
    <s v="Oye"/>
    <x v="0"/>
    <s v="Business Manager"/>
    <s v="R0001"/>
    <s v="Customer Experience"/>
    <s v="_x000a_26.    How does your departmentâ€™s work impact the end customer experience?"/>
    <s v="A content work force that works more efficiently will mean better produced goods for the customer. "/>
    <x v="4"/>
    <x v="1"/>
    <x v="0"/>
  </r>
  <r>
    <s v="2024/12/12 3:37:31 PM GMT+4"/>
    <s v="Oye"/>
    <x v="0"/>
    <s v="Business Manager"/>
    <s v="R0001"/>
    <s v=""/>
    <s v="27.    What digital innovations could enhance the customer experience related to your departmentâ€™s functions?"/>
    <s v="Augmented reality"/>
    <x v="4"/>
    <x v="1"/>
    <x v="0"/>
  </r>
  <r>
    <s v="2024/12/12 3:37:31 PM GMT+4"/>
    <s v="Oye"/>
    <x v="0"/>
    <s v="Business Manager"/>
    <s v="R0001"/>
    <s v=""/>
    <s v="28.    How can we use digital tools to gather and act on customer feedback more effectively?"/>
    <s v="Create a supplier and customer login page that collects information "/>
    <x v="4"/>
    <x v="1"/>
    <x v="0"/>
  </r>
  <r>
    <s v="2024/12/12 3:37:31 PM GMT+4"/>
    <s v="Oye"/>
    <x v="0"/>
    <s v="Business Manager"/>
    <s v="R0001"/>
    <s v=""/>
    <s v="29.    What potential risks to customer satisfaction should we be aware of as we undergo this digital transformation?"/>
    <s v="No uptake in digital infrastructure "/>
    <x v="8"/>
    <x v="2"/>
    <x v="2"/>
  </r>
  <r>
    <s v="2024/12/12 3:37:31 PM GMT+4"/>
    <s v="Oye"/>
    <x v="0"/>
    <s v="Business Manager"/>
    <s v="R0001"/>
    <s v=""/>
    <s v="30.    How can we ensure our digital evolution enhances rather than complicates the customer journey?"/>
    <s v="Gradual increment in digital platforms, change management processes are in place and eas of use. "/>
    <x v="4"/>
    <x v="1"/>
    <x v="0"/>
  </r>
  <r>
    <s v="2024/12/12 3:37:31 PM GMT+4"/>
    <s v="Oye"/>
    <x v="0"/>
    <s v="Business Manager"/>
    <s v="R0001"/>
    <s v="Innovation and New Markets"/>
    <s v="_x000a_31.    What opportunities for innovation do you see within your departmentâ€™s scope?"/>
    <s v="The need to hire a software developer, and start a digital team.  "/>
    <x v="9"/>
    <x v="1"/>
    <x v="0"/>
  </r>
  <r>
    <s v="2024/12/12 3:37:31 PM GMT+4"/>
    <s v="Oye"/>
    <x v="0"/>
    <s v="Business Manager"/>
    <s v="R0001"/>
    <s v=""/>
    <s v="33.    What potential new products or services could emerge from our digital evolution?"/>
    <s v="Advanced manufacturing"/>
    <x v="9"/>
    <x v="1"/>
    <x v="0"/>
  </r>
  <r>
    <s v="2024/12/12 3:37:31 PM GMT+4"/>
    <s v="Oye"/>
    <x v="0"/>
    <s v="Business Manager"/>
    <s v="R0001"/>
    <s v=""/>
    <s v="34.    How can we foster a culture of innovation within your department?"/>
    <s v="Develop a digital committee to oversee the transformation"/>
    <x v="1"/>
    <x v="1"/>
    <x v="0"/>
  </r>
  <r>
    <s v="2024/12/12 3:37:31 PM GMT+4"/>
    <s v="Oye"/>
    <x v="0"/>
    <s v="Business Manager"/>
    <s v="R0001"/>
    <s v=""/>
    <s v="35.    What resources would your department need to pursue innovative ideas effectively?"/>
    <s v="A digital leader, a digital team and competent change management administrator "/>
    <x v="1"/>
    <x v="1"/>
    <x v="0"/>
  </r>
  <r>
    <s v="2024/12/12 3:37:31 PM GMT+4"/>
    <s v="Oye"/>
    <x v="0"/>
    <s v="Business Manager"/>
    <s v="R0001"/>
    <s v="Change Management and Training"/>
    <s v="36.    What concerns or reservations might your team have about the digital transformation?"/>
    <s v="Unsure of what digital transformation needs are required. "/>
    <x v="6"/>
    <x v="5"/>
    <x v="2"/>
  </r>
  <r>
    <s v="2024/12/12 3:37:31 PM GMT+4"/>
    <s v="Oye"/>
    <x v="0"/>
    <s v="Business Manager"/>
    <s v="R0001"/>
    <s v=""/>
    <s v="37.    What training or support would your team need to adapt to new digital tools and processes successfully?"/>
    <s v="Full training of the software. Competent IT and software team"/>
    <x v="6"/>
    <x v="5"/>
    <x v="2"/>
  </r>
  <r>
    <s v="2024/12/12 3:37:31 PM GMT+4"/>
    <s v="Oye"/>
    <x v="0"/>
    <s v="Business Manager"/>
    <s v="R0001"/>
    <s v=""/>
    <s v="38.    What metrics should we use to measure the success of our digital transformation efforts in your department?"/>
    <s v="Less effort with more outputs"/>
    <x v="3"/>
    <x v="1"/>
    <x v="0"/>
  </r>
  <r>
    <s v="2024/12/12 3:37:31 PM GMT+4"/>
    <s v="Oye"/>
    <x v="0"/>
    <s v="Business Manager"/>
    <s v="R0001"/>
    <s v="Cybersecurity and Risk Management"/>
    <s v="_x000a_39.    What are the primary cybersecurity risks associated with your department?"/>
    <s v="Old servers. Need to upgrade or go cloud-based system"/>
    <x v="8"/>
    <x v="6"/>
    <x v="2"/>
  </r>
  <r>
    <s v="2024/12/12 3:37:31 PM GMT+4"/>
    <s v="Oye"/>
    <x v="0"/>
    <s v="Business Manager"/>
    <s v="R0001"/>
    <s v=""/>
    <s v="40.    How could our digital transformation efforts potentially increase or mitigate these risks?"/>
    <s v="Not addressing cybersecurity with the required level of importance"/>
    <x v="8"/>
    <x v="6"/>
    <x v="2"/>
  </r>
  <r>
    <s v="2024/12/13 9:49:20 AM GMT+4"/>
    <s v="Faizan"/>
    <x v="1"/>
    <s v="Process Analyst"/>
    <s v="R0002"/>
    <s v="General Digital Readiness"/>
    <s v="_x000a_1.    How would you rate your departmentâ€™s current level of digital maturity on a scale of 1-10? Please explain your rating."/>
    <n v="4"/>
    <x v="6"/>
    <x v="0"/>
    <x v="2"/>
  </r>
  <r>
    <s v="2024/12/13 9:49:20 AM GMT+4"/>
    <s v="Faizan"/>
    <x v="1"/>
    <s v="Process Analyst"/>
    <s v="R0002"/>
    <s v=""/>
    <s v="2.    What are the top three digital tools or technologies currently used in your department?"/>
    <s v="Odoo, Email, "/>
    <x v="10"/>
    <x v="1"/>
    <x v="0"/>
  </r>
  <r>
    <s v="2024/12/13 9:49:20 AM GMT+4"/>
    <s v="Faizan"/>
    <x v="1"/>
    <s v="Process Analyst"/>
    <s v="R0002"/>
    <s v=""/>
    <s v="3.    What are your department's main pain points that could be addressed through digital solutions?"/>
    <s v="IOT, Assignments Automation, Data analysis and Dashboards,"/>
    <x v="0"/>
    <x v="0"/>
    <x v="0"/>
  </r>
  <r>
    <s v="2024/12/13 9:49:20 AM GMT+4"/>
    <s v="Faizan"/>
    <x v="1"/>
    <s v="Process Analyst"/>
    <s v="R0002"/>
    <s v=""/>
    <s v="4.    How open is your team to adopting new digital technologies and processes?"/>
    <s v="They are open"/>
    <x v="1"/>
    <x v="1"/>
    <x v="0"/>
  </r>
  <r>
    <s v="2024/12/13 9:49:20 AM GMT+4"/>
    <s v="Faizan"/>
    <x v="1"/>
    <s v="Process Analyst"/>
    <s v="R0002"/>
    <s v=""/>
    <s v="5.    How do you envision your department operating differently in 2026 due to this digital evolution taken in 2025?"/>
    <s v="Work smart instead hard and time to invent more"/>
    <x v="11"/>
    <x v="0"/>
    <x v="0"/>
  </r>
  <r>
    <s v="2024/12/13 9:49:20 AM GMT+4"/>
    <s v="Faizan"/>
    <x v="1"/>
    <s v="Process Analyst"/>
    <s v="R0002"/>
    <s v=""/>
    <s v="6.    What potential roadblocks do you foresee in implementing digital transformation within your department?"/>
    <s v="Documentation of processes and policies  "/>
    <x v="7"/>
    <x v="4"/>
    <x v="2"/>
  </r>
  <r>
    <s v="2024/12/13 9:49:20 AM GMT+4"/>
    <s v="Faizan"/>
    <x v="1"/>
    <s v="Process Analyst"/>
    <s v="R0002"/>
    <s v=""/>
    <s v="7.    How can we ensure that our digital transformation efforts contribute to increasing profit margins and improving vehicle quality?"/>
    <s v="Production automation"/>
    <x v="3"/>
    <x v="1"/>
    <x v="0"/>
  </r>
  <r>
    <s v="2024/12/13 9:49:20 AM GMT+4"/>
    <s v="Faizan"/>
    <x v="1"/>
    <s v="Process Analyst"/>
    <s v="R0002"/>
    <s v="Technology Integration"/>
    <s v="_x000a_8.    Which areas of your departmentâ€™s operations would benefit most from AI, Machine Learning integration and advance manufacturing?"/>
    <s v="BMS and Machine maintenance "/>
    <x v="12"/>
    <x v="1"/>
    <x v="0"/>
  </r>
  <r>
    <s v="2024/12/13 9:49:20 AM GMT+4"/>
    <s v="Faizan"/>
    <x v="1"/>
    <s v="Process Analyst"/>
    <s v="R0002"/>
    <s v=""/>
    <s v="9.    How could Internet of Things (IoT) technology be applied in your department for real-time monitoring and rapid response?"/>
    <s v="Machines performance and reports, utilities conservation and services provision to employees "/>
    <x v="13"/>
    <x v="1"/>
    <x v="0"/>
  </r>
  <r>
    <s v="2024/12/13 9:49:20 AM GMT+4"/>
    <s v="Faizan"/>
    <x v="1"/>
    <s v="Process Analyst"/>
    <s v="R0002"/>
    <s v=""/>
    <s v="10.    How might Virtual and Augmented Reality be utilised for training or operational purposes in your department?"/>
    <s v="Induction trainings and critical equipment operations"/>
    <x v="14"/>
    <x v="1"/>
    <x v="0"/>
  </r>
  <r>
    <s v="2024/12/13 9:49:20 AM GMT+4"/>
    <s v="Faizan"/>
    <x v="1"/>
    <s v="Process Analyst"/>
    <s v="R0002"/>
    <s v=""/>
    <s v="11.    Are there any emerging technologies not mentioned in our key focus areas that you believe could be beneficial for your department?"/>
    <s v="Power BI"/>
    <x v="9"/>
    <x v="1"/>
    <x v="0"/>
  </r>
  <r>
    <s v="2024/12/13 9:49:20 AM GMT+4"/>
    <s v="Faizan"/>
    <x v="1"/>
    <s v="Process Analyst"/>
    <s v="R0002"/>
    <s v="Data Management and Analytics"/>
    <s v="_x000a_12.    What types of data does your department currently collect and analyse?"/>
    <s v="Machines operating hours for preventive and predictive maintenance, Contractors managements, Inventories and stocks, Issuance and employee holdings, Utilities monitoring and consumption, Fleet management."/>
    <x v="5"/>
    <x v="0"/>
    <x v="0"/>
  </r>
  <r>
    <s v="2024/12/13 9:49:20 AM GMT+4"/>
    <s v="Faizan"/>
    <x v="1"/>
    <s v="Process Analyst"/>
    <s v="R0002"/>
    <s v=""/>
    <s v="13.    How is this data currently being used to inform decision-making?"/>
    <s v="Manual input, excel, WhatsApp "/>
    <x v="5"/>
    <x v="7"/>
    <x v="2"/>
  </r>
  <r>
    <s v="2024/12/13 9:49:20 AM GMT+4"/>
    <s v="Faizan"/>
    <x v="1"/>
    <s v="Process Analyst"/>
    <s v="R0002"/>
    <s v=""/>
    <s v="14.    What additional data would be valuable for your department to collect and analyse?"/>
    <s v="Total working manhours, Total number of hours lost, "/>
    <x v="5"/>
    <x v="0"/>
    <x v="0"/>
  </r>
  <r>
    <s v="2024/12/13 9:49:20 AM GMT+4"/>
    <s v="Faizan"/>
    <x v="1"/>
    <s v="Process Analyst"/>
    <s v="R0002"/>
    <s v=""/>
    <s v="15.    What challenges does your department face in terms of data management and analysis?"/>
    <s v="Data lost (Jumps from one to another platform)"/>
    <x v="5"/>
    <x v="2"/>
    <x v="2"/>
  </r>
  <r>
    <s v="2024/12/13 9:49:20 AM GMT+4"/>
    <s v="Faizan"/>
    <x v="1"/>
    <s v="Process Analyst"/>
    <s v="R0002"/>
    <s v=""/>
    <s v="16.    How could improved data analytics contribute to your departmentâ€™s efficiency and effectiveness?"/>
    <s v="Decision-making, optimizing workflows, and uncovering valuable insights for continuous improvement."/>
    <x v="5"/>
    <x v="1"/>
    <x v="0"/>
  </r>
  <r>
    <s v="2024/12/13 9:49:20 AM GMT+4"/>
    <s v="Faizan"/>
    <x v="1"/>
    <s v="Process Analyst"/>
    <s v="R0002"/>
    <s v="Process Optimization"/>
    <s v="_x000a_17.    Which processes in your department are the most time-consuming or inefficient?"/>
    <s v="P.O approvals"/>
    <x v="11"/>
    <x v="0"/>
    <x v="2"/>
  </r>
  <r>
    <s v="2024/12/13 9:49:20 AM GMT+4"/>
    <s v="Faizan"/>
    <x v="1"/>
    <s v="Process Analyst"/>
    <s v="R0002"/>
    <s v=""/>
    <s v="18.    How could these processes be improved or automated through digital solutions?"/>
    <s v="Value based approval policy"/>
    <x v="14"/>
    <x v="1"/>
    <x v="0"/>
  </r>
  <r>
    <s v="2024/12/13 9:49:20 AM GMT+4"/>
    <s v="Faizan"/>
    <x v="1"/>
    <s v="Process Analyst"/>
    <s v="R0002"/>
    <s v=""/>
    <s v="19.    What impact do you think process optimisation could have on your departmentâ€™s productivity and operational costs?"/>
    <s v="Manual data input time will be used for more innovative ideas and less resources require for the same process which significantly reduce the cost"/>
    <x v="3"/>
    <x v="1"/>
    <x v="0"/>
  </r>
  <r>
    <s v="2024/12/13 9:49:20 AM GMT+4"/>
    <s v="Faizan"/>
    <x v="1"/>
    <s v="Process Analyst"/>
    <s v="R0002"/>
    <s v=""/>
    <s v="20.    How can we ensure that process optimisation efforts align with our goal of improving vehicle quality?"/>
    <s v="Same as above"/>
    <x v="11"/>
    <x v="1"/>
    <x v="0"/>
  </r>
  <r>
    <s v="2024/12/13 9:49:20 AM GMT+4"/>
    <s v="Faizan"/>
    <x v="1"/>
    <s v="Process Analyst"/>
    <s v="R0002"/>
    <s v="Cross-Functional Collaboration"/>
    <s v="_x000a_21.    How does your department currently collaborate with other departments?"/>
    <s v="Emails, whatsapp, Odoo"/>
    <x v="14"/>
    <x v="4"/>
    <x v="0"/>
  </r>
  <r>
    <s v="2024/12/13 9:49:20 AM GMT+4"/>
    <s v="Faizan"/>
    <x v="1"/>
    <s v="Process Analyst"/>
    <s v="R0002"/>
    <s v=""/>
    <s v="22.    What challenges do you face in cross-functional collaboration?"/>
    <s v="Delays in responses, Authority for decisions, "/>
    <x v="7"/>
    <x v="2"/>
    <x v="2"/>
  </r>
  <r>
    <s v="2024/12/13 9:49:20 AM GMT+4"/>
    <s v="Faizan"/>
    <x v="1"/>
    <s v="Process Analyst"/>
    <s v="R0002"/>
    <s v=""/>
    <s v="23.    How could digital tools enhance collaboration between your department and others?"/>
    <s v="Improved Communication, Project Management and Workflow Optimization, Centralized Information &amp; Knowledge Sharing, Data Sharing and Integration, Enhanced Tracking &amp; Reporting."/>
    <x v="14"/>
    <x v="1"/>
    <x v="0"/>
  </r>
  <r>
    <s v="2024/12/13 9:49:20 AM GMT+4"/>
    <s v="Faizan"/>
    <x v="1"/>
    <s v="Process Analyst"/>
    <s v="R0002"/>
    <s v=""/>
    <s v="24.    What types of information or data would be most valuable to share across departments?"/>
    <s v="Important numbers, blockages and KPI numbers, so the other departments should what is important for their stakeholders."/>
    <x v="5"/>
    <x v="1"/>
    <x v="0"/>
  </r>
  <r>
    <s v="2024/12/13 9:49:20 AM GMT+4"/>
    <s v="Faizan"/>
    <x v="1"/>
    <s v="Process Analyst"/>
    <s v="R0002"/>
    <s v=""/>
    <s v="25.    How can we ensure that our digital transformation efforts break down silos and promote a more integrated approach across the company?"/>
    <s v="Adopt Integrated Digital Tools and Platforms to tackle Break Down Physical and Organizational Barriers"/>
    <x v="14"/>
    <x v="4"/>
    <x v="0"/>
  </r>
  <r>
    <s v="2024/12/13 9:49:20 AM GMT+4"/>
    <s v="Faizan"/>
    <x v="1"/>
    <s v="Process Analyst"/>
    <s v="R0002"/>
    <s v="Customer Experience"/>
    <s v="_x000a_26.    How does your departmentâ€™s work impact the end customer experience?"/>
    <s v="Product deliver at the right time"/>
    <x v="4"/>
    <x v="1"/>
    <x v="0"/>
  </r>
  <r>
    <s v="2024/12/13 9:49:20 AM GMT+4"/>
    <s v="Faizan"/>
    <x v="1"/>
    <s v="Process Analyst"/>
    <s v="R0002"/>
    <s v=""/>
    <s v="27.    What digital innovations could enhance the customer experience related to your departmentâ€™s functions?"/>
    <s v="Factory visualization "/>
    <x v="4"/>
    <x v="1"/>
    <x v="0"/>
  </r>
  <r>
    <s v="2024/12/13 9:49:20 AM GMT+4"/>
    <s v="Faizan"/>
    <x v="1"/>
    <s v="Process Analyst"/>
    <s v="R0002"/>
    <s v=""/>
    <s v="28.    How can we use digital tools to gather and act on customer feedback more effectively?"/>
    <s v="Live Chat and Chatbots, NPS Tools, SMS and Push Notifications, Customer Satisfaction Tracking with Continuous Monitoring."/>
    <x v="4"/>
    <x v="1"/>
    <x v="0"/>
  </r>
  <r>
    <s v="2024/12/13 9:49:20 AM GMT+4"/>
    <s v="Faizan"/>
    <x v="1"/>
    <s v="Process Analyst"/>
    <s v="R0002"/>
    <s v=""/>
    <s v="29.    What potential risks to customer satisfaction should we be aware of as we undergo this digital transformation?"/>
    <s v="Instead of rating, include specific issues to improve product quality"/>
    <x v="4"/>
    <x v="2"/>
    <x v="2"/>
  </r>
  <r>
    <s v="2024/12/13 9:49:20 AM GMT+4"/>
    <s v="Faizan"/>
    <x v="1"/>
    <s v="Process Analyst"/>
    <s v="R0002"/>
    <s v="Innovation and New Markets"/>
    <s v="_x000a_31.    What opportunities for innovation do you see within your departmentâ€™s scope?"/>
    <s v="Automation of manual tasks, Implementation of IoT for data collection and monitoring will lead to timely and informed decisions "/>
    <x v="9"/>
    <x v="1"/>
    <x v="0"/>
  </r>
  <r>
    <s v="2024/12/13 9:49:20 AM GMT+4"/>
    <s v="Faizan"/>
    <x v="1"/>
    <s v="Process Analyst"/>
    <s v="R0002"/>
    <s v=""/>
    <s v="34.    How can we foster a culture of innovation within your department?"/>
    <s v="Provide Support for Experimentation, Ongoing Training and Knowledge Sharing."/>
    <x v="1"/>
    <x v="1"/>
    <x v="0"/>
  </r>
  <r>
    <s v="2024/12/13 9:49:20 AM GMT+4"/>
    <s v="Faizan"/>
    <x v="1"/>
    <s v="Process Analyst"/>
    <s v="R0002"/>
    <s v=""/>
    <s v="35.    What resources would your department need to pursue innovative ideas effectively?"/>
    <s v="Provide Time and Resources for Innovation, training, workshops and certification."/>
    <x v="6"/>
    <x v="5"/>
    <x v="2"/>
  </r>
  <r>
    <s v="2024/12/13 9:49:20 AM GMT+4"/>
    <s v="Faizan"/>
    <x v="1"/>
    <s v="Process Analyst"/>
    <s v="R0002"/>
    <s v="Change Management and Training"/>
    <s v="36.    What concerns or reservations might your team have about the digital transformation?"/>
    <s v="Fear of Job Displacement, Lack of Technological Proficiency, Resistance to Change, Concerns About Increased Workload."/>
    <x v="6"/>
    <x v="2"/>
    <x v="2"/>
  </r>
  <r>
    <s v="2024/12/13 9:49:20 AM GMT+4"/>
    <s v="Faizan"/>
    <x v="1"/>
    <s v="Process Analyst"/>
    <s v="R0002"/>
    <s v=""/>
    <s v="37.    What training or support would your team need to adapt to new digital tools and processes successfully?"/>
    <s v="Training and tools to learn and implement new ideas"/>
    <x v="6"/>
    <x v="5"/>
    <x v="2"/>
  </r>
  <r>
    <s v="2024/12/13 9:49:20 AM GMT+4"/>
    <s v="Faizan"/>
    <x v="1"/>
    <s v="Process Analyst"/>
    <s v="R0002"/>
    <s v=""/>
    <s v="38.    What metrics should we use to measure the success of our digital transformation efforts in your department?"/>
    <s v="Training Completion Rates, Tool Usage Rates, Process Efficiency Improvements, Automation Impact, Cost Savings and ROI."/>
    <x v="15"/>
    <x v="1"/>
    <x v="0"/>
  </r>
  <r>
    <s v="2024/12/13 9:49:20 AM GMT+4"/>
    <s v="Faizan"/>
    <x v="1"/>
    <s v="Process Analyst"/>
    <s v="R0002"/>
    <s v="Cybersecurity and Risk Management"/>
    <s v="_x000a_39.    What are the primary cybersecurity risks associated with your department?"/>
    <s v="N/A"/>
    <x v="2"/>
    <x v="3"/>
    <x v="1"/>
  </r>
  <r>
    <s v="2024/12/13 9:49:20 AM GMT+4"/>
    <s v="Faizan"/>
    <x v="1"/>
    <s v="Process Analyst"/>
    <s v="R0002"/>
    <s v=""/>
    <s v="40.    How could our digital transformation efforts potentially increase or mitigate these risks?"/>
    <s v="Role-Based Access Control, Multi-Factor Authentication to protect system and not to sell out to the competitors."/>
    <x v="8"/>
    <x v="6"/>
    <x v="2"/>
  </r>
  <r>
    <s v="2024/12/13 9:49:20 AM GMT+4"/>
    <s v="Faizan"/>
    <x v="1"/>
    <s v="Process Analyst"/>
    <s v="R0002"/>
    <s v=""/>
    <s v="41.    What measures must be in place to ensure data privacy and security in your department?"/>
    <s v="Data Backup and Recovery"/>
    <x v="8"/>
    <x v="6"/>
    <x v="0"/>
  </r>
  <r>
    <s v="2024/12/18 11:21:52 AM GMT+4"/>
    <s v="RnD"/>
    <x v="2"/>
    <s v="Design Engineer"/>
    <s v="R0003"/>
    <s v="General Digital Readiness"/>
    <s v="_x000a_1.    How would you rate your departmentâ€™s current level of digital maturity on a scale of 1-10? Please explain your rating."/>
    <s v="&quot;5&quot;. We are halfway through."/>
    <x v="6"/>
    <x v="0"/>
    <x v="2"/>
  </r>
  <r>
    <s v="2024/12/18 11:21:52 AM GMT+4"/>
    <s v="RnD"/>
    <x v="2"/>
    <s v="Design Engineer"/>
    <s v="R0003"/>
    <s v=""/>
    <s v="2.    What are the top three digital tools or technologies currently used in your department?"/>
    <s v="Computers and mobile phones"/>
    <x v="10"/>
    <x v="1"/>
    <x v="0"/>
  </r>
  <r>
    <s v="2024/12/18 11:21:52 AM GMT+4"/>
    <s v="RnD"/>
    <x v="2"/>
    <s v="Design Engineer"/>
    <s v="R0003"/>
    <s v=""/>
    <s v="3.    What are your department's main pain points that could be addressed through digital solutions?"/>
    <s v="None"/>
    <x v="2"/>
    <x v="3"/>
    <x v="1"/>
  </r>
  <r>
    <s v="2024/12/18 11:21:52 AM GMT+4"/>
    <s v="RnD"/>
    <x v="2"/>
    <s v="Design Engineer"/>
    <s v="R0003"/>
    <s v=""/>
    <s v="4.    How open is your team to adopting new digital technologies and processes?"/>
    <s v="Very much open"/>
    <x v="1"/>
    <x v="1"/>
    <x v="0"/>
  </r>
  <r>
    <s v="2024/12/18 11:21:52 AM GMT+4"/>
    <s v="RnD"/>
    <x v="2"/>
    <s v="Design Engineer"/>
    <s v="R0003"/>
    <s v=""/>
    <s v="5.    How do you envision your department operating differently in 2026 due to this digital evolution taken in 2025?"/>
    <s v="More efficiently"/>
    <x v="11"/>
    <x v="1"/>
    <x v="0"/>
  </r>
  <r>
    <s v="2024/12/18 11:21:52 AM GMT+4"/>
    <s v="RnD"/>
    <x v="2"/>
    <s v="Design Engineer"/>
    <s v="R0003"/>
    <s v=""/>
    <s v="6.    What potential roadblocks do you foresee in implementing digital transformation within your department?"/>
    <s v="None"/>
    <x v="7"/>
    <x v="7"/>
    <x v="0"/>
  </r>
  <r>
    <s v="2024/12/18 11:21:52 AM GMT+4"/>
    <s v="RnD"/>
    <x v="2"/>
    <s v="Design Engineer"/>
    <s v="R0003"/>
    <s v=""/>
    <s v="7.    How can we ensure that our digital transformation efforts contribute to increasing profit margins and improving vehicle quality?"/>
    <s v="I cannot see any example yet"/>
    <x v="3"/>
    <x v="2"/>
    <x v="2"/>
  </r>
  <r>
    <s v="2024/12/18 11:21:52 AM GMT+4"/>
    <s v="RnD"/>
    <x v="2"/>
    <s v="Design Engineer"/>
    <s v="R0003"/>
    <s v="Technology Integration"/>
    <s v="_x000a_8.    Which areas of your departmentâ€™s operations would benefit most from AI, Machine Learning integration and advance manufacturing?"/>
    <s v="We will benefit from AI that has learnt from the competition worldwide"/>
    <x v="12"/>
    <x v="1"/>
    <x v="0"/>
  </r>
  <r>
    <s v="2024/12/18 11:21:52 AM GMT+4"/>
    <s v="RnD"/>
    <x v="2"/>
    <s v="Design Engineer"/>
    <s v="R0003"/>
    <s v=""/>
    <s v="9.    How could Internet of Things (IoT) technology be applied in your department for real-time monitoring and rapid response?"/>
    <s v="No examples so far"/>
    <x v="13"/>
    <x v="2"/>
    <x v="2"/>
  </r>
  <r>
    <s v="2024/12/18 11:21:52 AM GMT+4"/>
    <s v="RnD"/>
    <x v="2"/>
    <s v="Design Engineer"/>
    <s v="R0003"/>
    <s v=""/>
    <s v="10.    How might Virtual and Augmented Reality be utilised for training or operational purposes in your department?"/>
    <s v="Augmented reality can be used in R&amp;D production"/>
    <x v="12"/>
    <x v="1"/>
    <x v="0"/>
  </r>
  <r>
    <s v="2024/12/18 11:21:52 AM GMT+4"/>
    <s v="RnD"/>
    <x v="2"/>
    <s v="Design Engineer"/>
    <s v="R0003"/>
    <s v=""/>
    <s v="11.    Are there any emerging technologies not mentioned in our key focus areas that you believe could be beneficial for your department?"/>
    <s v="No"/>
    <x v="2"/>
    <x v="3"/>
    <x v="1"/>
  </r>
  <r>
    <s v="2024/12/18 11:21:52 AM GMT+4"/>
    <s v="RnD"/>
    <x v="2"/>
    <s v="Design Engineer"/>
    <s v="R0003"/>
    <s v="Data Management and Analytics"/>
    <s v="_x000a_12.    What types of data does your department currently collect and analyse?"/>
    <s v="3D content"/>
    <x v="5"/>
    <x v="0"/>
    <x v="0"/>
  </r>
  <r>
    <s v="2024/12/18 11:21:52 AM GMT+4"/>
    <s v="RnD"/>
    <x v="2"/>
    <s v="Design Engineer"/>
    <s v="R0003"/>
    <s v=""/>
    <s v="13.    How is this data currently being used to inform decision-making?"/>
    <s v="We learn from many designs"/>
    <x v="5"/>
    <x v="1"/>
    <x v="0"/>
  </r>
  <r>
    <s v="2024/12/18 11:21:52 AM GMT+4"/>
    <s v="RnD"/>
    <x v="2"/>
    <s v="Design Engineer"/>
    <s v="R0003"/>
    <s v=""/>
    <s v="14.    What additional data would be valuable for your department to collect and analyse?"/>
    <s v="Top Competition designs"/>
    <x v="5"/>
    <x v="1"/>
    <x v="0"/>
  </r>
  <r>
    <s v="2024/12/18 11:21:52 AM GMT+4"/>
    <s v="RnD"/>
    <x v="2"/>
    <s v="Design Engineer"/>
    <s v="R0003"/>
    <s v=""/>
    <s v="15.    What challenges does your department face in terms of data management and analysis?"/>
    <s v="None so far"/>
    <x v="6"/>
    <x v="0"/>
    <x v="2"/>
  </r>
  <r>
    <s v="2024/12/18 11:21:52 AM GMT+4"/>
    <s v="RnD"/>
    <x v="2"/>
    <s v="Design Engineer"/>
    <s v="R0003"/>
    <s v=""/>
    <s v="16.    How could improved data analytics contribute to your departmentâ€™s efficiency and effectiveness?"/>
    <s v="No can do"/>
    <x v="6"/>
    <x v="7"/>
    <x v="2"/>
  </r>
  <r>
    <s v="2024/12/18 11:21:52 AM GMT+4"/>
    <s v="RnD"/>
    <x v="2"/>
    <s v="Design Engineer"/>
    <s v="R0003"/>
    <s v="Process Optimization"/>
    <s v="_x000a_17.    Which processes in your department are the most time-consuming or inefficient?"/>
    <s v="Technical Data Package preparation"/>
    <x v="11"/>
    <x v="0"/>
    <x v="2"/>
  </r>
  <r>
    <s v="2024/12/18 11:21:52 AM GMT+4"/>
    <s v="RnD"/>
    <x v="2"/>
    <s v="Design Engineer"/>
    <s v="R0003"/>
    <s v=""/>
    <s v="18.    How could these processes be improved or automated through digital solutions?"/>
    <s v="Expansion of software packages"/>
    <x v="14"/>
    <x v="1"/>
    <x v="0"/>
  </r>
  <r>
    <s v="2024/12/18 11:21:52 AM GMT+4"/>
    <s v="RnD"/>
    <x v="2"/>
    <s v="Design Engineer"/>
    <s v="R0003"/>
    <s v=""/>
    <s v="19.    What impact do you think process optimisation could have on your departmentâ€™s productivity and operational costs?"/>
    <s v="Moderate"/>
    <x v="3"/>
    <x v="1"/>
    <x v="0"/>
  </r>
  <r>
    <s v="2024/12/18 11:21:52 AM GMT+4"/>
    <s v="RnD"/>
    <x v="2"/>
    <s v="Design Engineer"/>
    <s v="R0003"/>
    <s v=""/>
    <s v="20.    How can we ensure that process optimisation efforts align with our goal of improving vehicle quality?"/>
    <s v="Optimization in this case means more people and more time allocated to the design process"/>
    <x v="11"/>
    <x v="2"/>
    <x v="2"/>
  </r>
  <r>
    <s v="2024/12/18 11:21:52 AM GMT+4"/>
    <s v="RnD"/>
    <x v="2"/>
    <s v="Design Engineer"/>
    <s v="R0003"/>
    <s v="Cross-Functional Collaboration"/>
    <s v="_x000a_21.    How does your department currently collaborate with other departments?"/>
    <s v="Proactively"/>
    <x v="14"/>
    <x v="1"/>
    <x v="0"/>
  </r>
  <r>
    <s v="2024/12/18 11:21:52 AM GMT+4"/>
    <s v="RnD"/>
    <x v="2"/>
    <s v="Design Engineer"/>
    <s v="R0003"/>
    <s v=""/>
    <s v="22.    What challenges do you face in cross-functional collaboration?"/>
    <s v="Time constraints"/>
    <x v="7"/>
    <x v="2"/>
    <x v="2"/>
  </r>
  <r>
    <s v="2024/12/18 11:21:52 AM GMT+4"/>
    <s v="RnD"/>
    <x v="2"/>
    <s v="Design Engineer"/>
    <s v="R0003"/>
    <s v=""/>
    <s v="23.    How could digital tools enhance collaboration between your department and others?"/>
    <s v="Still to see an example"/>
    <x v="14"/>
    <x v="4"/>
    <x v="2"/>
  </r>
  <r>
    <s v="2024/12/18 11:21:52 AM GMT+4"/>
    <s v="RnD"/>
    <x v="2"/>
    <s v="Design Engineer"/>
    <s v="R0003"/>
    <s v=""/>
    <s v="24.    What types of information or data would be most valuable to share across departments?"/>
    <s v="Work Order status updates (but Work Orders do not exist yet)"/>
    <x v="5"/>
    <x v="7"/>
    <x v="2"/>
  </r>
  <r>
    <s v="2024/12/18 11:21:52 AM GMT+4"/>
    <s v="RnD"/>
    <x v="2"/>
    <s v="Design Engineer"/>
    <s v="R0003"/>
    <s v=""/>
    <s v="25.    How can we ensure that our digital transformation efforts break down silos and promote a more integrated approach across the company?"/>
    <s v="Identify the operational bottlenecks and then adjust your technology needs"/>
    <x v="14"/>
    <x v="0"/>
    <x v="0"/>
  </r>
  <r>
    <s v="2024/12/18 11:21:52 AM GMT+4"/>
    <s v="RnD"/>
    <x v="2"/>
    <s v="Design Engineer"/>
    <s v="R0003"/>
    <s v="Customer Experience"/>
    <s v="_x000a_26.    How does your departmentâ€™s work impact the end customer experience?"/>
    <s v="A very significant impact"/>
    <x v="4"/>
    <x v="1"/>
    <x v="0"/>
  </r>
  <r>
    <s v="2024/12/18 11:21:52 AM GMT+4"/>
    <s v="RnD"/>
    <x v="2"/>
    <s v="Design Engineer"/>
    <s v="R0003"/>
    <s v=""/>
    <s v="27.    What digital innovations could enhance the customer experience related to your departmentâ€™s functions?"/>
    <s v="Further development of technical data package. For example, the Company does not produce manuals"/>
    <x v="6"/>
    <x v="5"/>
    <x v="2"/>
  </r>
  <r>
    <s v="2024/12/18 11:21:52 AM GMT+4"/>
    <s v="RnD"/>
    <x v="2"/>
    <s v="Design Engineer"/>
    <s v="R0003"/>
    <s v=""/>
    <s v="28.    How can we use digital tools to gather and act on customer feedback more effectively?"/>
    <s v="Use CRM"/>
    <x v="4"/>
    <x v="1"/>
    <x v="0"/>
  </r>
  <r>
    <s v="2024/12/18 11:21:52 AM GMT+4"/>
    <s v="RnD"/>
    <x v="2"/>
    <s v="Design Engineer"/>
    <s v="R0003"/>
    <s v=""/>
    <s v="29.    What potential risks to customer satisfaction should we be aware of as we undergo this digital transformation?"/>
    <s v="No individual approach to the customer needs "/>
    <x v="4"/>
    <x v="0"/>
    <x v="2"/>
  </r>
  <r>
    <s v="2024/12/18 11:21:52 AM GMT+4"/>
    <s v="RnD"/>
    <x v="2"/>
    <s v="Design Engineer"/>
    <s v="R0003"/>
    <s v=""/>
    <s v="30.    How can we ensure our digital evolution enhances rather than complicates the customer journey?"/>
    <s v="Pay attention to the quality of the operational model first "/>
    <x v="4"/>
    <x v="0"/>
    <x v="0"/>
  </r>
  <r>
    <s v="2024/12/18 11:21:52 AM GMT+4"/>
    <s v="RnD"/>
    <x v="2"/>
    <s v="Design Engineer"/>
    <s v="R0003"/>
    <s v="Innovation and New Markets"/>
    <s v="_x000a_31.    What opportunities for innovation do you see within your departmentâ€™s scope?"/>
    <s v="Satisfy the software and hardware requirements"/>
    <x v="9"/>
    <x v="1"/>
    <x v="0"/>
  </r>
  <r>
    <s v="2024/12/18 11:21:52 AM GMT+4"/>
    <s v="RnD"/>
    <x v="2"/>
    <s v="Design Engineer"/>
    <s v="R0003"/>
    <s v=""/>
    <s v="32.    How could digital transformation help us identify and enter new markets?"/>
    <s v="Still to see"/>
    <x v="9"/>
    <x v="7"/>
    <x v="2"/>
  </r>
  <r>
    <s v="2024/12/18 11:21:52 AM GMT+4"/>
    <s v="RnD"/>
    <x v="2"/>
    <s v="Design Engineer"/>
    <s v="R0003"/>
    <s v=""/>
    <s v="33.    What potential new products or services could emerge from our digital evolution?"/>
    <s v="Unmanned products"/>
    <x v="9"/>
    <x v="1"/>
    <x v="0"/>
  </r>
  <r>
    <s v="2024/12/18 11:21:52 AM GMT+4"/>
    <s v="RnD"/>
    <x v="2"/>
    <s v="Design Engineer"/>
    <s v="R0003"/>
    <s v=""/>
    <s v="34.    How can we foster a culture of innovation within your department?"/>
    <s v="Make the drive for innovation serve the actual needs"/>
    <x v="1"/>
    <x v="1"/>
    <x v="0"/>
  </r>
  <r>
    <s v="2024/12/18 11:21:52 AM GMT+4"/>
    <s v="RnD"/>
    <x v="2"/>
    <s v="Design Engineer"/>
    <s v="R0003"/>
    <s v=""/>
    <s v="35.    What resources would your department need to pursue innovative ideas effectively?"/>
    <s v="Software upgrade"/>
    <x v="0"/>
    <x v="2"/>
    <x v="0"/>
  </r>
  <r>
    <s v="2024/12/18 11:21:52 AM GMT+4"/>
    <s v="RnD"/>
    <x v="2"/>
    <s v="Design Engineer"/>
    <s v="R0003"/>
    <s v="Change Management and Training"/>
    <s v="36.    What concerns or reservations might your team have about the digital transformation?"/>
    <s v="Lack of time to look into it"/>
    <x v="11"/>
    <x v="2"/>
    <x v="2"/>
  </r>
  <r>
    <s v="2024/12/18 11:21:52 AM GMT+4"/>
    <s v="RnD"/>
    <x v="2"/>
    <s v="Design Engineer"/>
    <s v="R0003"/>
    <s v=""/>
    <s v="37.    What training or support would your team need to adapt to new digital tools and processes successfully?"/>
    <s v="No requirements so far"/>
    <x v="2"/>
    <x v="3"/>
    <x v="1"/>
  </r>
  <r>
    <s v="2024/12/18 11:21:52 AM GMT+4"/>
    <s v="RnD"/>
    <x v="2"/>
    <s v="Design Engineer"/>
    <s v="R0003"/>
    <s v=""/>
    <s v="38.    What metrics should we use to measure the success of our digital transformation efforts in your department?"/>
    <s v="I am open to discuss it "/>
    <x v="15"/>
    <x v="1"/>
    <x v="0"/>
  </r>
  <r>
    <s v="2024/12/18 11:21:52 AM GMT+4"/>
    <s v="RnD"/>
    <x v="2"/>
    <s v="Design Engineer"/>
    <s v="R0003"/>
    <s v="Cybersecurity and Risk Management"/>
    <s v="_x000a_39.    What are the primary cybersecurity risks associated with your department?"/>
    <s v="Security of Data storage can be improved using additional software packages"/>
    <x v="8"/>
    <x v="6"/>
    <x v="0"/>
  </r>
  <r>
    <s v="2024/12/18 11:21:52 AM GMT+4"/>
    <s v="RnD"/>
    <x v="2"/>
    <s v="Design Engineer"/>
    <s v="R0003"/>
    <s v=""/>
    <s v="40.    How could our digital transformation efforts potentially increase or mitigate these risks?"/>
    <s v="Just buy and implement the missing software."/>
    <x v="8"/>
    <x v="6"/>
    <x v="2"/>
  </r>
  <r>
    <s v="2024/12/18 11:21:52 AM GMT+4"/>
    <s v="RnD"/>
    <x v="2"/>
    <s v="Design Engineer"/>
    <s v="R0003"/>
    <s v=""/>
    <s v="41.    What measures must be in place to ensure data privacy and security in your department?"/>
    <s v="Further improvement of data management and storage"/>
    <x v="8"/>
    <x v="6"/>
    <x v="2"/>
  </r>
  <r>
    <s v="2024/12/18 12:24:08 PM GMT+4"/>
    <s v="Mazie"/>
    <x v="3"/>
    <s v="Supply Chain Officer"/>
    <s v="R0004"/>
    <s v="General Digital Readiness"/>
    <s v="_x000a_1.    How would you rate your departmentâ€™s current level of digital maturity on a scale of 1-10? Please explain your rating."/>
    <s v="3 - we have the resources, but I don't think everyone is utilizing it. "/>
    <x v="6"/>
    <x v="4"/>
    <x v="2"/>
  </r>
  <r>
    <s v="2024/12/18 12:24:08 PM GMT+4"/>
    <s v="Mazie"/>
    <x v="3"/>
    <s v="Supply Chain Officer"/>
    <s v="R0004"/>
    <s v=""/>
    <s v="2.    What are the top three digital tools or technologies currently used in your department?"/>
    <s v="ERP (Odoo), Google workspace"/>
    <x v="10"/>
    <x v="1"/>
    <x v="0"/>
  </r>
  <r>
    <s v="2024/12/18 12:24:08 PM GMT+4"/>
    <s v="Mazie"/>
    <x v="3"/>
    <s v="Supply Chain Officer"/>
    <s v="R0004"/>
    <s v=""/>
    <s v="3.    What are your department's main pain points that could be addressed through digital solutions?"/>
    <s v="Traceability "/>
    <x v="0"/>
    <x v="4"/>
    <x v="0"/>
  </r>
  <r>
    <s v="2024/12/18 12:24:08 PM GMT+4"/>
    <s v="Mazie"/>
    <x v="3"/>
    <s v="Supply Chain Officer"/>
    <s v="R0004"/>
    <s v=""/>
    <s v="4.    How open is your team to adopting new digital technologies and processes?"/>
    <s v="Well, we are moving briskly towards digital era, and I guess this is a must. Very much Open"/>
    <x v="1"/>
    <x v="1"/>
    <x v="0"/>
  </r>
  <r>
    <s v="2024/12/18 12:24:08 PM GMT+4"/>
    <s v="Mazie"/>
    <x v="3"/>
    <s v="Supply Chain Officer"/>
    <s v="R0004"/>
    <s v=""/>
    <s v="5.    How do you envision your department operating differently in 2026 due to this digital evolution taken in 2025?"/>
    <s v="the traceability of stuff will be easy, smooth and won't be dependent on others since all data are accurate and easy to access(For example, Generating report in just few seconds) "/>
    <x v="11"/>
    <x v="1"/>
    <x v="0"/>
  </r>
  <r>
    <s v="2024/12/18 12:24:08 PM GMT+4"/>
    <s v="Mazie"/>
    <x v="3"/>
    <s v="Supply Chain Officer"/>
    <s v="R0004"/>
    <s v=""/>
    <s v="6.    What potential roadblocks do you foresee in implementing digital transformation within your department?"/>
    <s v="Resistance to change and siloed operations"/>
    <x v="7"/>
    <x v="4"/>
    <x v="2"/>
  </r>
  <r>
    <s v="2024/12/18 12:24:08 PM GMT+4"/>
    <s v="Mazie"/>
    <x v="3"/>
    <s v="Supply Chain Officer"/>
    <s v="R0004"/>
    <s v=""/>
    <s v="7.    How can we ensure that our digital transformation efforts contribute to increasing profit margins and improving vehicle quality?"/>
    <s v="collaboration across departments and focus on agility and continuous improvement"/>
    <x v="3"/>
    <x v="1"/>
    <x v="0"/>
  </r>
  <r>
    <s v="2024/12/18 12:24:08 PM GMT+4"/>
    <s v="Mazie"/>
    <x v="3"/>
    <s v="Supply Chain Officer"/>
    <s v="R0004"/>
    <s v="Technology Integration"/>
    <s v="_x000a_8.    Which areas of your departmentâ€™s operations would benefit most from AI, Machine Learning integration and advance manufacturing?"/>
    <s v="Mostly on communication. PO and SO processing. Invoice and payment. Forecasting and suppliers' management. There's a lot to mention"/>
    <x v="12"/>
    <x v="1"/>
    <x v="0"/>
  </r>
  <r>
    <s v="2024/12/18 12:24:08 PM GMT+4"/>
    <s v="Mazie"/>
    <x v="3"/>
    <s v="Supply Chain Officer"/>
    <s v="R0004"/>
    <s v=""/>
    <s v="9.    How could Internet of Things (IoT) technology be applied in your department for real-time monitoring and rapid response?"/>
    <s v="Real time inventory monitoring, forecasting, Automate procurement processing "/>
    <x v="13"/>
    <x v="1"/>
    <x v="0"/>
  </r>
  <r>
    <s v="2024/12/18 12:24:08 PM GMT+4"/>
    <s v="Mazie"/>
    <x v="3"/>
    <s v="Supply Chain Officer"/>
    <s v="R0004"/>
    <s v=""/>
    <s v="10.    How might Virtual and Augmented Reality be utilised for training or operational purposes in your department?"/>
    <s v="i would say real time assistance"/>
    <x v="14"/>
    <x v="1"/>
    <x v="0"/>
  </r>
  <r>
    <s v="2024/12/18 12:24:08 PM GMT+4"/>
    <s v="Mazie"/>
    <x v="3"/>
    <s v="Supply Chain Officer"/>
    <s v="R0004"/>
    <s v=""/>
    <s v="11.    Are there any emerging technologies not mentioned in our key focus areas that you believe could be beneficial for your department?"/>
    <s v="Nothing so far"/>
    <x v="2"/>
    <x v="3"/>
    <x v="1"/>
  </r>
  <r>
    <s v="2024/12/18 12:24:08 PM GMT+4"/>
    <s v="Mazie"/>
    <x v="3"/>
    <s v="Supply Chain Officer"/>
    <s v="R0004"/>
    <s v="Data Management and Analytics"/>
    <s v="_x000a_12.    What types of data does your department currently collect and analyse?"/>
    <s v="suppliers' performance. Price comparison. Project forecasting and Inventory "/>
    <x v="5"/>
    <x v="0"/>
    <x v="0"/>
  </r>
  <r>
    <s v="2024/12/18 12:24:08 PM GMT+4"/>
    <s v="Mazie"/>
    <x v="3"/>
    <s v="Supply Chain Officer"/>
    <s v="R0004"/>
    <s v=""/>
    <s v="13.    How is this data currently being used to inform decision-making?"/>
    <s v="It helps a lot by choosing a supplier that it is committed to the business and also it helps a lot on setting realistic targets"/>
    <x v="5"/>
    <x v="1"/>
    <x v="0"/>
  </r>
  <r>
    <s v="2024/12/18 12:24:08 PM GMT+4"/>
    <s v="Mazie"/>
    <x v="3"/>
    <s v="Supply Chain Officer"/>
    <s v="R0004"/>
    <s v=""/>
    <s v="14.    What additional data would be valuable for your department to collect and analyse?"/>
    <s v="pricing, materials availability, forecasting"/>
    <x v="5"/>
    <x v="1"/>
    <x v="0"/>
  </r>
  <r>
    <s v="2024/12/18 12:24:08 PM GMT+4"/>
    <s v="Mazie"/>
    <x v="3"/>
    <s v="Supply Chain Officer"/>
    <s v="R0004"/>
    <s v=""/>
    <s v="15.    What challenges does your department face in terms of data management and analysis?"/>
    <s v="our current ERP is not the best option for us"/>
    <x v="11"/>
    <x v="4"/>
    <x v="2"/>
  </r>
  <r>
    <s v="2024/12/18 12:24:08 PM GMT+4"/>
    <s v="Mazie"/>
    <x v="3"/>
    <s v="Supply Chain Officer"/>
    <s v="R0004"/>
    <s v="Process Optimization"/>
    <s v="_x000a_17.    Which processes in your department are the most time-consuming or inefficient?"/>
    <s v="inventory, creating internal reference "/>
    <x v="11"/>
    <x v="7"/>
    <x v="2"/>
  </r>
  <r>
    <s v="2024/12/18 12:24:08 PM GMT+4"/>
    <s v="Mazie"/>
    <x v="3"/>
    <s v="Supply Chain Officer"/>
    <s v="R0004"/>
    <s v=""/>
    <s v="18.    How could these processes be improved or automated through digital solutions?"/>
    <s v="this will depend on which ERP we will be using in 2026"/>
    <x v="14"/>
    <x v="0"/>
    <x v="1"/>
  </r>
  <r>
    <s v="2024/12/18 12:24:08 PM GMT+4"/>
    <s v="Mazie"/>
    <x v="3"/>
    <s v="Supply Chain Officer"/>
    <s v="R0004"/>
    <s v=""/>
    <s v="19.    What impact do you think process optimisation could have on your departmentâ€™s productivity and operational costs?"/>
    <s v="reduced bottlenecks, automation"/>
    <x v="3"/>
    <x v="1"/>
    <x v="0"/>
  </r>
  <r>
    <s v="2024/12/18 12:24:08 PM GMT+4"/>
    <s v="Mazie"/>
    <x v="3"/>
    <s v="Supply Chain Officer"/>
    <s v="R0004"/>
    <s v=""/>
    <s v="20.    How can we ensure that process optimisation efforts align with our goal of improving vehicle quality?"/>
    <s v="align procurement process with quality standards"/>
    <x v="11"/>
    <x v="1"/>
    <x v="0"/>
  </r>
  <r>
    <s v="2024/12/18 12:24:08 PM GMT+4"/>
    <s v="Mazie"/>
    <x v="3"/>
    <s v="Supply Chain Officer"/>
    <s v="R0004"/>
    <s v="Cross-Functional Collaboration"/>
    <s v="_x000a_21.    How does your department currently collaborate with other departments?"/>
    <s v="quite good so far. SLAs and SOPs are in the works "/>
    <x v="14"/>
    <x v="1"/>
    <x v="0"/>
  </r>
  <r>
    <s v="2024/12/18 12:24:08 PM GMT+4"/>
    <s v="Mazie"/>
    <x v="3"/>
    <s v="Supply Chain Officer"/>
    <s v="R0004"/>
    <s v=""/>
    <s v="22.    What challenges do you face in cross-functional collaboration?"/>
    <s v="No urgency and does not fully understand the importance of a particular process"/>
    <x v="7"/>
    <x v="2"/>
    <x v="2"/>
  </r>
  <r>
    <s v="2024/12/18 12:24:08 PM GMT+4"/>
    <s v="Mazie"/>
    <x v="3"/>
    <s v="Supply Chain Officer"/>
    <s v="R0004"/>
    <s v=""/>
    <s v="23.    How could digital tools enhance collaboration between your department and others?"/>
    <s v="transparency "/>
    <x v="14"/>
    <x v="1"/>
    <x v="0"/>
  </r>
  <r>
    <s v="2024/12/18 12:24:08 PM GMT+4"/>
    <s v="Mazie"/>
    <x v="3"/>
    <s v="Supply Chain Officer"/>
    <s v="R0004"/>
    <s v=""/>
    <s v="25.    How can we ensure that our digital transformation efforts break down silos and promote a more integrated approach across the company?"/>
    <s v="focus on data driven decision making"/>
    <x v="4"/>
    <x v="1"/>
    <x v="0"/>
  </r>
  <r>
    <s v="2024/12/18 12:24:08 PM GMT+4"/>
    <s v="Mazie"/>
    <x v="3"/>
    <s v="Supply Chain Officer"/>
    <s v="R0004"/>
    <s v="Customer Experience"/>
    <s v="_x000a_26.    How does your departmentâ€™s work impact the end customer experience?"/>
    <s v="the integrity of the products we procure"/>
    <x v="4"/>
    <x v="1"/>
    <x v="0"/>
  </r>
  <r>
    <s v="2024/12/18 12:24:08 PM GMT+4"/>
    <s v="Mazie"/>
    <x v="3"/>
    <s v="Supply Chain Officer"/>
    <s v="R0004"/>
    <s v=""/>
    <s v="30.    How can we ensure our digital evolution enhances rather than complicates the customer journey?"/>
    <s v="align with our end goal"/>
    <x v="4"/>
    <x v="0"/>
    <x v="0"/>
  </r>
  <r>
    <s v="2024/12/18 12:24:08 PM GMT+4"/>
    <s v="Mazie"/>
    <x v="3"/>
    <s v="Supply Chain Officer"/>
    <s v="R0004"/>
    <s v="Change Management and Training"/>
    <s v="36.    What concerns or reservations might your team have about the digital transformation?"/>
    <s v="leak of information"/>
    <x v="8"/>
    <x v="6"/>
    <x v="2"/>
  </r>
  <r>
    <s v="2024/12/19 2:10:12 PM GMT+4"/>
    <s v="Amen"/>
    <x v="4"/>
    <s v="Accountant"/>
    <s v="R0005"/>
    <s v="General Digital Readiness"/>
    <s v="_x000a_1.    How would you rate your departmentâ€™s current level of digital maturity on a scale of 1-10? Please explain your rating."/>
    <s v="Rating: 7/10. The department has some digital tools in place but still relies on manual processes for several key functions. There's room for improvement in integrating systems across operations."/>
    <x v="6"/>
    <x v="0"/>
    <x v="0"/>
  </r>
  <r>
    <s v="2024/12/19 2:10:12 PM GMT+4"/>
    <s v="Amen"/>
    <x v="4"/>
    <s v="Accountant"/>
    <s v="R0005"/>
    <s v=""/>
    <s v="2.    What are the top three digital tools or technologies currently used in your department?"/>
    <s v="Odoo (ERP system)_x000a_Microsoft Excel_x000a_Email communication tools"/>
    <x v="10"/>
    <x v="1"/>
    <x v="0"/>
  </r>
  <r>
    <s v="2024/12/19 2:10:12 PM GMT+4"/>
    <s v="Amen"/>
    <x v="4"/>
    <s v="Accountant"/>
    <s v="R0005"/>
    <s v=""/>
    <s v="3.    What are your department's main pain points that could be addressed through digital solutions?"/>
    <s v="Digitalizing the filing system and storing electronic copies of documents._x000a_Automating accounting calculations through the ERP system."/>
    <x v="16"/>
    <x v="4"/>
    <x v="0"/>
  </r>
  <r>
    <s v="2024/12/19 2:10:12 PM GMT+4"/>
    <s v="Amen"/>
    <x v="4"/>
    <s v="Accountant"/>
    <s v="R0005"/>
    <s v=""/>
    <s v="4.    How open is your team to adopting new digital technologies and processes?"/>
    <s v="They are open to adopting new technologies and processes."/>
    <x v="1"/>
    <x v="1"/>
    <x v="0"/>
  </r>
  <r>
    <s v="2024/12/19 2:10:12 PM GMT+4"/>
    <s v="Amen"/>
    <x v="4"/>
    <s v="Accountant"/>
    <s v="R0005"/>
    <s v=""/>
    <s v="5.    How do you envision your department operating differently in 2026 due to this digital evolution taken in 2025?"/>
    <s v="By 2026, the department will operate more efficiently with streamlined processes, reduced manual work, and better data integration, resulting in faster decision-making and improved accuracy."/>
    <x v="11"/>
    <x v="1"/>
    <x v="0"/>
  </r>
  <r>
    <s v="2024/12/19 2:10:12 PM GMT+4"/>
    <s v="Amen"/>
    <x v="4"/>
    <s v="Accountant"/>
    <s v="R0005"/>
    <s v=""/>
    <s v="6.    What potential roadblocks do you foresee in implementing digital transformation within your department?"/>
    <s v="Potential roadblocks include resistance to change, lack of adequate training, and integration challenges with existing systems."/>
    <x v="7"/>
    <x v="4"/>
    <x v="2"/>
  </r>
  <r>
    <s v="2024/12/19 2:10:12 PM GMT+4"/>
    <s v="Amen"/>
    <x v="4"/>
    <s v="Accountant"/>
    <s v="R0005"/>
    <s v=""/>
    <s v="7.    How can we ensure that our digital transformation efforts contribute to increasing profit margins and improving vehicle quality?"/>
    <s v="By automating key processes, reducing errors, and improving data accessibility, we can increase operational efficiency, reduce costs, and enhance the quality control process to ensure higher vehicle quality."/>
    <x v="3"/>
    <x v="1"/>
    <x v="0"/>
  </r>
  <r>
    <s v="2024/12/19 2:10:12 PM GMT+4"/>
    <s v="Amen"/>
    <x v="4"/>
    <s v="Accountant"/>
    <s v="R0005"/>
    <s v="Technology Integration"/>
    <s v="_x000a_8.    Which areas of your departmentâ€™s operations would benefit most from AI, Machine Learning integration and advance manufacturing?"/>
    <s v="Financial analysis would benefit most from AI and Machine Learning to improve forecasting accuracy and automate complex calculations."/>
    <x v="12"/>
    <x v="1"/>
    <x v="0"/>
  </r>
  <r>
    <s v="2024/12/19 2:10:12 PM GMT+4"/>
    <s v="Amen"/>
    <x v="4"/>
    <s v="Accountant"/>
    <s v="R0005"/>
    <s v=""/>
    <s v="9.    How could Internet of Things (IoT) technology be applied in your department for real-time monitoring and rapid response?"/>
    <s v="IoT could be used to monitor equipment performance, track inventory, and ensure production machinery is operating efficiently, providing real-time data for proactive maintenance."/>
    <x v="13"/>
    <x v="1"/>
    <x v="0"/>
  </r>
  <r>
    <s v="2024/12/19 2:10:12 PM GMT+4"/>
    <s v="Amen"/>
    <x v="4"/>
    <s v="Accountant"/>
    <s v="R0005"/>
    <s v="Data Management and Analytics"/>
    <s v="_x000a_12.    What types of data does your department currently collect and analyse?"/>
    <s v="Financial data such as income statements, balance sheets, and cash flow reports."/>
    <x v="5"/>
    <x v="0"/>
    <x v="0"/>
  </r>
  <r>
    <s v="2024/12/19 2:10:12 PM GMT+4"/>
    <s v="Amen"/>
    <x v="4"/>
    <s v="Accountant"/>
    <s v="R0005"/>
    <s v=""/>
    <s v="13.    How is this data currently being used to inform decision-making?"/>
    <s v="The data is used to perform financial analysis, but there is room to improve decision-making by refining analytical methods."/>
    <x v="5"/>
    <x v="0"/>
    <x v="0"/>
  </r>
  <r>
    <s v="2024/12/19 2:10:12 PM GMT+4"/>
    <s v="Amen"/>
    <x v="4"/>
    <s v="Accountant"/>
    <s v="R0005"/>
    <s v=""/>
    <s v="14.    What additional data would be valuable for your department to collect and analyse?"/>
    <s v="Production data such as production timelines, and machine utilization could help optimize costs and improve planning."/>
    <x v="5"/>
    <x v="1"/>
    <x v="0"/>
  </r>
  <r>
    <s v="2024/12/19 2:10:12 PM GMT+4"/>
    <s v="Amen"/>
    <x v="4"/>
    <s v="Accountant"/>
    <s v="R0005"/>
    <s v=""/>
    <s v="15.    What challenges does your department face in terms of data management and analysis?"/>
    <s v="The primary challenge is the data collection process, which can be inefficient."/>
    <x v="5"/>
    <x v="7"/>
    <x v="2"/>
  </r>
  <r>
    <s v="2024/12/19 2:10:12 PM GMT+4"/>
    <s v="Amen"/>
    <x v="4"/>
    <s v="Accountant"/>
    <s v="R0005"/>
    <s v=""/>
    <s v="16.    How could improved data analytics contribute to your departmentâ€™s efficiency and effectiveness?"/>
    <s v="Better data analytics could help identify inefficiencies, reduce costs, improve financial forecasts, and enhance decision-making."/>
    <x v="5"/>
    <x v="1"/>
    <x v="0"/>
  </r>
  <r>
    <s v="2024/12/19 2:10:12 PM GMT+4"/>
    <s v="Amen"/>
    <x v="4"/>
    <s v="Accountant"/>
    <s v="R0005"/>
    <s v="Process Optimization"/>
    <s v="_x000a_17.    Which processes in your department are the most time-consuming or inefficient?"/>
    <s v="Filing documents and handling cash payments (especially compared to bank transfers) are the most time-consuming processes."/>
    <x v="11"/>
    <x v="7"/>
    <x v="2"/>
  </r>
  <r>
    <s v="2024/12/19 2:10:12 PM GMT+4"/>
    <s v="Amen"/>
    <x v="4"/>
    <s v="Accountant"/>
    <s v="R0005"/>
    <s v=""/>
    <s v="18.    How could these processes be improved or automated through digital solutions?"/>
    <s v="Implementing a digital document management system and automating payments through electronic systems could significantly reduce time and errors."/>
    <x v="14"/>
    <x v="1"/>
    <x v="0"/>
  </r>
  <r>
    <s v="2024/12/19 2:10:12 PM GMT+4"/>
    <s v="Amen"/>
    <x v="4"/>
    <s v="Accountant"/>
    <s v="R0005"/>
    <s v=""/>
    <s v="19.    What impact do you think process optimisation could have on your departmentâ€™s productivity and operational costs?"/>
    <s v="Process optimization would increase productivity by freeing up resources, reduce errors, and lower operational costs, leading to overall efficiency improvements."/>
    <x v="3"/>
    <x v="1"/>
    <x v="0"/>
  </r>
  <r>
    <s v="2024/12/19 2:10:12 PM GMT+4"/>
    <s v="Amen"/>
    <x v="4"/>
    <s v="Accountant"/>
    <s v="R0005"/>
    <s v=""/>
    <s v="20.    How can we ensure that process optimisation efforts align with our goal of improving vehicle quality?"/>
    <s v="By automating routine tasks and ensuring data accuracy, process optimization would allow the team to focus more on quality control, enhancing vehicle quality without sacrificing efficiency."/>
    <x v="11"/>
    <x v="1"/>
    <x v="0"/>
  </r>
  <r>
    <s v="2024/12/19 2:10:12 PM GMT+4"/>
    <s v="Amen"/>
    <x v="4"/>
    <s v="Accountant"/>
    <s v="R0005"/>
    <s v="Cross-Functional Collaboration"/>
    <s v="_x000a_21.    How does your department currently collaborate with other departments?"/>
    <s v="Collaboration occurs through regular meetings, shared reporting, and joint efforts on specific projects such as financial planning, budgeting, and performance analysis."/>
    <x v="14"/>
    <x v="1"/>
    <x v="0"/>
  </r>
  <r>
    <s v="2024/12/19 2:10:12 PM GMT+4"/>
    <s v="Amen"/>
    <x v="4"/>
    <s v="Accountant"/>
    <s v="R0005"/>
    <s v=""/>
    <s v="23.    How could digital tools enhance collaboration between your department and others?"/>
    <s v="Digital tools like cloud-based platforms and real-time collaboration software (e.g., Microsoft Teams, Google Drive) can improve communication, streamline data sharing, and ensure everyone is on the same page."/>
    <x v="14"/>
    <x v="1"/>
    <x v="0"/>
  </r>
  <r>
    <s v="2024/12/19 2:10:12 PM GMT+4"/>
    <s v="Amen"/>
    <x v="4"/>
    <s v="Accountant"/>
    <s v="R0005"/>
    <s v=""/>
    <s v="24.    What types of information or data would be most valuable to share across departments?"/>
    <s v="Financial data, production data, inventory levels, and project timelines would help ensure cross-departmental alignment and timely decision-making."/>
    <x v="5"/>
    <x v="1"/>
    <x v="0"/>
  </r>
  <r>
    <s v="2024/12/19 2:10:12 PM GMT+4"/>
    <s v="Amen"/>
    <x v="4"/>
    <s v="Accountant"/>
    <s v="R0005"/>
    <s v="Customer Experience"/>
    <s v="_x000a_26.    How does your departmentâ€™s work impact the end customer experience?"/>
    <s v="The accuracy of financial reporting, timely payments, and ensuring cost-effective processes contributes to competitive pricing and consistent product delivery, impacting customer satisfaction."/>
    <x v="4"/>
    <x v="1"/>
    <x v="0"/>
  </r>
  <r>
    <s v="2024/12/19 2:10:12 PM GMT+4"/>
    <s v="Amen"/>
    <x v="4"/>
    <s v="Accountant"/>
    <s v="R0005"/>
    <s v=""/>
    <s v="28.    How can we use digital tools to gather and act on customer feedback more effectively?"/>
    <s v="Using CRM software and feedback survey tools can help gather real-time customer feedback and ensure quick responses to issues"/>
    <x v="14"/>
    <x v="1"/>
    <x v="0"/>
  </r>
  <r>
    <s v="2024/12/19 2:10:12 PM GMT+4"/>
    <s v="Amen"/>
    <x v="4"/>
    <s v="Accountant"/>
    <s v="R0005"/>
    <s v=""/>
    <s v="29.    What potential risks to customer satisfaction should we be aware of as we undergo this digital transformation?"/>
    <s v="Risks include system downtime, data security issues, and customer frustration due to new systems or processes. These should be mitigated through clear communication and training."/>
    <x v="8"/>
    <x v="2"/>
    <x v="2"/>
  </r>
  <r>
    <s v="2024/12/19 2:10:12 PM GMT+4"/>
    <s v="Amen"/>
    <x v="4"/>
    <s v="Accountant"/>
    <s v="R0005"/>
    <s v=""/>
    <s v="30.    How can we ensure our digital evolution enhances rather than complicates the customer journey?"/>
    <s v="By focusing on user-friendly interfaces, maintaining clear communication about changes, and continuously testing new tools to ensure they meet customer needs."/>
    <x v="4"/>
    <x v="1"/>
    <x v="0"/>
  </r>
  <r>
    <s v="2024/12/19 2:10:12 PM GMT+4"/>
    <s v="Amen"/>
    <x v="4"/>
    <s v="Accountant"/>
    <s v="R0005"/>
    <s v="Innovation and New Markets"/>
    <s v="_x000a_31.    What opportunities for innovation do you see within your departmentâ€™s scope?"/>
    <s v="Improving data analytics for better decision-making, and streamlining payment processing offer significant innovation opportunities."/>
    <x v="9"/>
    <x v="1"/>
    <x v="0"/>
  </r>
  <r>
    <s v="2024/12/19 2:10:12 PM GMT+4"/>
    <s v="Amen"/>
    <x v="4"/>
    <s v="Accountant"/>
    <s v="R0005"/>
    <s v=""/>
    <s v="32.    How could digital transformation help us identify and enter new markets?"/>
    <s v="Digital tools can analyze market trends, customer behavior, and competitors, enabling data-driven strategies to identify potential new markets."/>
    <x v="9"/>
    <x v="1"/>
    <x v="0"/>
  </r>
  <r>
    <s v="2024/12/19 2:10:12 PM GMT+4"/>
    <s v="Amen"/>
    <x v="4"/>
    <s v="Accountant"/>
    <s v="R0005"/>
    <s v=""/>
    <s v="34.    How can we foster a culture of innovation within your department?"/>
    <s v="Investing in continuous learning and development, and rewarding creative solutions will foster innovation"/>
    <x v="1"/>
    <x v="1"/>
    <x v="0"/>
  </r>
  <r>
    <s v="2024/12/19 2:10:12 PM GMT+4"/>
    <s v="Amen"/>
    <x v="4"/>
    <s v="Accountant"/>
    <s v="R0005"/>
    <s v=""/>
    <s v="35.    What resources would your department need to pursue innovative ideas effectively?"/>
    <s v="Access to digital tools, training resources, time for brainstorming, and collaboration with other departments for cross-functional input."/>
    <x v="6"/>
    <x v="5"/>
    <x v="2"/>
  </r>
  <r>
    <s v="2024/12/19 2:10:12 PM GMT+4"/>
    <s v="Amen"/>
    <x v="4"/>
    <s v="Accountant"/>
    <s v="R0005"/>
    <s v="Change Management and Training"/>
    <s v="36.    What concerns or reservations might your team have about the digital transformation?"/>
    <s v="Concerns may include a fear of job displacement, resistance to learning new technologies, and worries about system reliability and security."/>
    <x v="7"/>
    <x v="2"/>
    <x v="2"/>
  </r>
  <r>
    <s v="2024/12/19 2:10:12 PM GMT+4"/>
    <s v="Amen"/>
    <x v="4"/>
    <s v="Accountant"/>
    <s v="R0005"/>
    <s v=""/>
    <s v="37.    What training or support would your team need to adapt to new digital tools and processes successfully?"/>
    <s v="Training in new software systems, user support, and ongoing education on digital trends in the financial sector."/>
    <x v="6"/>
    <x v="5"/>
    <x v="2"/>
  </r>
  <r>
    <s v="2024/12/19 2:10:12 PM GMT+4"/>
    <s v="Amen"/>
    <x v="4"/>
    <s v="Accountant"/>
    <s v="R0005"/>
    <s v=""/>
    <s v="38.    What metrics should we use to measure the success of our digital transformation efforts in your department?"/>
    <s v="Metrics could include improvements in process efficiency, reduced error rates, cost savings, time saved on manual tasks, and employee satisfaction with new systems."/>
    <x v="15"/>
    <x v="1"/>
    <x v="0"/>
  </r>
  <r>
    <s v="2024/12/19 2:10:12 PM GMT+4"/>
    <s v="Amen"/>
    <x v="4"/>
    <s v="Accountant"/>
    <s v="R0005"/>
    <s v="Cybersecurity and Risk Management"/>
    <s v="_x000a_39.    What are the primary cybersecurity risks associated with your department?"/>
    <s v="Risks include unauthorized access to financial data, phishing attacks, and data breaches."/>
    <x v="8"/>
    <x v="6"/>
    <x v="2"/>
  </r>
  <r>
    <s v="2024/12/19 2:10:12 PM GMT+4"/>
    <s v="Amen"/>
    <x v="4"/>
    <s v="Accountant"/>
    <s v="R0005"/>
    <s v=""/>
    <s v="40.    How could our digital transformation efforts potentially increase or mitigate these risks?"/>
    <s v="Digital transformation could increase risks if systems are not secured properly, but proper implementation of strong encryption, multi-factor authentication, and employee training can mitigate these risks."/>
    <x v="8"/>
    <x v="6"/>
    <x v="2"/>
  </r>
  <r>
    <s v="2024/12/19 2:10:12 PM GMT+4"/>
    <s v="Amen"/>
    <x v="4"/>
    <s v="Accountant"/>
    <s v="R0005"/>
    <s v=""/>
    <s v="41.    What measures must be in place to ensure data privacy and security in your department?"/>
    <s v="Implementing encryption, secure access controls, regular security audits, and employee awareness training are essential to ensure data privacy and security."/>
    <x v="8"/>
    <x v="6"/>
    <x v="0"/>
  </r>
  <r>
    <s v="2024/12/19 4:24:49 PM GMT+4"/>
    <s v="Alberto"/>
    <x v="5"/>
    <s v="QA Engineer"/>
    <s v="R0006"/>
    <s v="General Digital Readiness"/>
    <s v="_x000a_1.    How would you rate your departmentâ€™s current level of digital maturity on a scale of 1-10? Please explain your rating."/>
    <n v="5"/>
    <x v="6"/>
    <x v="0"/>
    <x v="2"/>
  </r>
  <r>
    <s v="2024/12/19 4:24:49 PM GMT+4"/>
    <s v="Alberto"/>
    <x v="5"/>
    <s v="QA Engineer"/>
    <s v="R0006"/>
    <s v=""/>
    <s v="2.    What are the top three digital tools or technologies currently used in your department?"/>
    <s v="ODOO, google, Whattsup"/>
    <x v="10"/>
    <x v="1"/>
    <x v="0"/>
  </r>
  <r>
    <s v="2024/12/19 4:24:49 PM GMT+4"/>
    <s v="Alberto"/>
    <x v="5"/>
    <s v="QA Engineer"/>
    <s v="R0006"/>
    <s v=""/>
    <s v="3.    What are your department's main pain points that could be addressed through digital solutions?"/>
    <s v=" collaboration of Quality,Production and Engineering (Advance manufacturing would be great)"/>
    <x v="16"/>
    <x v="2"/>
    <x v="0"/>
  </r>
  <r>
    <s v="2024/12/19 4:24:49 PM GMT+4"/>
    <s v="Alberto"/>
    <x v="5"/>
    <s v="QA Engineer"/>
    <s v="R0006"/>
    <s v=""/>
    <s v="4.    How open is your team to adopting new digital technologies and processes?"/>
    <s v="50/50"/>
    <x v="1"/>
    <x v="4"/>
    <x v="1"/>
  </r>
  <r>
    <s v="2024/12/19 4:24:49 PM GMT+4"/>
    <s v="Alberto"/>
    <x v="5"/>
    <s v="QA Engineer"/>
    <s v="R0006"/>
    <s v=""/>
    <s v="5.    How do you envision your department operating differently in 2026 due to this digital evolution taken in 2025?"/>
    <s v="paperless , on time response, traceability, easy access, "/>
    <x v="11"/>
    <x v="1"/>
    <x v="0"/>
  </r>
  <r>
    <s v="2024/12/19 4:24:49 PM GMT+4"/>
    <s v="Alberto"/>
    <x v="5"/>
    <s v="QA Engineer"/>
    <s v="R0006"/>
    <s v=""/>
    <s v="6.    What potential roadblocks do you foresee in implementing digital transformation within your department?"/>
    <s v="up to date training and lead time"/>
    <x v="6"/>
    <x v="5"/>
    <x v="2"/>
  </r>
  <r>
    <s v="2024/12/19 4:24:49 PM GMT+4"/>
    <s v="Alberto"/>
    <x v="5"/>
    <s v="QA Engineer"/>
    <s v="R0006"/>
    <s v=""/>
    <s v="7.    How can we ensure that our digital transformation efforts contribute to increasing profit margins and improving vehicle quality?"/>
    <s v="need more clarification"/>
    <x v="17"/>
    <x v="8"/>
    <x v="2"/>
  </r>
  <r>
    <s v="2024/12/19 4:24:49 PM GMT+4"/>
    <s v="Alberto"/>
    <x v="5"/>
    <s v="QA Engineer"/>
    <s v="R0006"/>
    <s v="Technology Integration"/>
    <s v="_x000a_8.    Which areas of your departmentâ€™s operations would benefit most from AI, Machine Learning integration and advance manufacturing?"/>
    <s v="all department"/>
    <x v="12"/>
    <x v="1"/>
    <x v="2"/>
  </r>
  <r>
    <s v="2024/12/19 4:24:49 PM GMT+4"/>
    <s v="Alberto"/>
    <x v="5"/>
    <s v="QA Engineer"/>
    <s v="R0006"/>
    <s v=""/>
    <s v="9.    How could Internet of Things (IoT) technology be applied in your department for real-time monitoring and rapid response?"/>
    <s v="need more clarification"/>
    <x v="17"/>
    <x v="8"/>
    <x v="2"/>
  </r>
  <r>
    <s v="2024/12/19 4:24:49 PM GMT+4"/>
    <s v="Alberto"/>
    <x v="5"/>
    <s v="QA Engineer"/>
    <s v="R0006"/>
    <s v=""/>
    <s v="10.    How might Virtual and Augmented Reality be utilised for training or operational purposes in your department?"/>
    <s v="not really important as of now"/>
    <x v="2"/>
    <x v="3"/>
    <x v="1"/>
  </r>
  <r>
    <s v="2024/12/19 4:24:49 PM GMT+4"/>
    <s v="Alberto"/>
    <x v="5"/>
    <s v="QA Engineer"/>
    <s v="R0006"/>
    <s v=""/>
    <s v="11.    Are there any emerging technologies not mentioned in our key focus areas that you believe could be beneficial for your department?"/>
    <s v="yes introducing AI technology and advance manufacturing"/>
    <x v="9"/>
    <x v="1"/>
    <x v="0"/>
  </r>
  <r>
    <s v="2024/12/19 4:24:49 PM GMT+4"/>
    <s v="Alberto"/>
    <x v="5"/>
    <s v="QA Engineer"/>
    <s v="R0006"/>
    <s v="Data Management and Analytics"/>
    <s v="_x000a_12.    What types of data does your department currently collect and analyse?"/>
    <s v="FIR, costumer complaint, vehicle stocks,NCR"/>
    <x v="5"/>
    <x v="0"/>
    <x v="0"/>
  </r>
  <r>
    <s v="2024/12/19 4:24:49 PM GMT+4"/>
    <s v="Alberto"/>
    <x v="5"/>
    <s v="QA Engineer"/>
    <s v="R0006"/>
    <s v=""/>
    <s v="13.    How is this data currently being used to inform decision-making?"/>
    <s v="need more clarification"/>
    <x v="17"/>
    <x v="8"/>
    <x v="2"/>
  </r>
  <r>
    <s v="2024/12/19 4:24:49 PM GMT+4"/>
    <s v="Alberto"/>
    <x v="5"/>
    <s v="QA Engineer"/>
    <s v="R0006"/>
    <s v=""/>
    <s v="14.    What additional data would be valuable for your department to collect and analyse?"/>
    <s v="costumer feedback"/>
    <x v="5"/>
    <x v="1"/>
    <x v="0"/>
  </r>
  <r>
    <s v="2024/12/19 4:24:49 PM GMT+4"/>
    <s v="Alberto"/>
    <x v="5"/>
    <s v="QA Engineer"/>
    <s v="R0006"/>
    <s v=""/>
    <s v="15.    What challenges does your department face in terms of data management and analysis?"/>
    <s v="syntax, proper data collection in ODOO"/>
    <x v="5"/>
    <x v="2"/>
    <x v="2"/>
  </r>
  <r>
    <s v="2024/12/19 4:24:49 PM GMT+4"/>
    <s v="Alberto"/>
    <x v="5"/>
    <s v="QA Engineer"/>
    <s v="R0006"/>
    <s v=""/>
    <s v="16.    How could improved data analytics contribute to your departmentâ€™s efficiency and effectiveness?"/>
    <s v="faster decision "/>
    <x v="5"/>
    <x v="1"/>
    <x v="0"/>
  </r>
  <r>
    <s v="2024/12/19 4:24:49 PM GMT+4"/>
    <s v="Alberto"/>
    <x v="5"/>
    <s v="QA Engineer"/>
    <s v="R0006"/>
    <s v="Process Optimization"/>
    <s v="_x000a_17.    Which processes in your department are the most time-consuming or inefficient?"/>
    <s v="uploading data on google drive"/>
    <x v="11"/>
    <x v="7"/>
    <x v="2"/>
  </r>
  <r>
    <s v="2024/12/19 4:24:49 PM GMT+4"/>
    <s v="Alberto"/>
    <x v="5"/>
    <s v="QA Engineer"/>
    <s v="R0006"/>
    <s v=""/>
    <s v="18.    How could these processes be improved or automated through digital solutions?"/>
    <s v="need more clarification"/>
    <x v="17"/>
    <x v="8"/>
    <x v="2"/>
  </r>
  <r>
    <s v="2024/12/19 4:24:49 PM GMT+4"/>
    <s v="Alberto"/>
    <x v="5"/>
    <s v="QA Engineer"/>
    <s v="R0006"/>
    <s v=""/>
    <s v="19.    What impact do you think process optimisation could have on your departmentâ€™s productivity and operational costs?"/>
    <s v="time saving"/>
    <x v="11"/>
    <x v="1"/>
    <x v="0"/>
  </r>
  <r>
    <s v="2024/12/19 4:24:49 PM GMT+4"/>
    <s v="Alberto"/>
    <x v="5"/>
    <s v="QA Engineer"/>
    <s v="R0006"/>
    <s v=""/>
    <s v="20.    How can we ensure that process optimisation efforts align with our goal of improving vehicle quality?"/>
    <s v="faster decision making, quicker analyzation of problems, on time response on costumer"/>
    <x v="11"/>
    <x v="1"/>
    <x v="0"/>
  </r>
  <r>
    <s v="2024/12/19 4:24:49 PM GMT+4"/>
    <s v="Alberto"/>
    <x v="5"/>
    <s v="QA Engineer"/>
    <s v="R0006"/>
    <s v="Cross-Functional Collaboration"/>
    <s v="_x000a_21.    How does your department currently collaborate with other departments?"/>
    <s v="by ODOO, email, Whattsup and verbal communication"/>
    <x v="14"/>
    <x v="1"/>
    <x v="0"/>
  </r>
  <r>
    <s v="2024/12/19 4:24:49 PM GMT+4"/>
    <s v="Alberto"/>
    <x v="5"/>
    <s v="QA Engineer"/>
    <s v="R0006"/>
    <s v=""/>
    <s v="22.    What challenges do you face in cross-functional collaboration?"/>
    <s v="proper channel for communication"/>
    <x v="7"/>
    <x v="2"/>
    <x v="2"/>
  </r>
  <r>
    <s v="2024/12/19 4:24:49 PM GMT+4"/>
    <s v="Alberto"/>
    <x v="5"/>
    <s v="QA Engineer"/>
    <s v="R0006"/>
    <s v=""/>
    <s v="23.    How could digital tools enhance collaboration between your department and others?"/>
    <s v="information will be clear and on time"/>
    <x v="14"/>
    <x v="1"/>
    <x v="0"/>
  </r>
  <r>
    <s v="2024/12/19 4:24:49 PM GMT+4"/>
    <s v="Alberto"/>
    <x v="5"/>
    <s v="QA Engineer"/>
    <s v="R0006"/>
    <s v=""/>
    <s v="24.    What types of information or data would be most valuable to share across departments?"/>
    <s v="need more clarification "/>
    <x v="17"/>
    <x v="8"/>
    <x v="2"/>
  </r>
  <r>
    <s v="2024/12/19 4:24:49 PM GMT+4"/>
    <s v="Alberto"/>
    <x v="5"/>
    <s v="QA Engineer"/>
    <s v="R0006"/>
    <s v=""/>
    <s v="25.    How can we ensure that our digital transformation efforts break down silos and promote a more integrated approach across the company?"/>
    <s v="all information will be clear and on time"/>
    <x v="14"/>
    <x v="1"/>
    <x v="0"/>
  </r>
  <r>
    <s v="2024/12/19 4:24:49 PM GMT+4"/>
    <s v="Alberto"/>
    <x v="5"/>
    <s v="QA Engineer"/>
    <s v="R0006"/>
    <s v="Customer Experience"/>
    <s v="_x000a_26.    How does your departmentâ€™s work impact the end customer experience?"/>
    <s v="it will have a big impact on our department to get feedback and on time response on the end user"/>
    <x v="4"/>
    <x v="1"/>
    <x v="0"/>
  </r>
  <r>
    <s v="2024/12/19 4:24:49 PM GMT+4"/>
    <s v="Alberto"/>
    <x v="5"/>
    <s v="QA Engineer"/>
    <s v="R0006"/>
    <s v=""/>
    <s v="27.    What digital innovations could enhance the customer experience related to your departmentâ€™s functions?"/>
    <s v="separate  apps to be develop to address the costumers satisfaction"/>
    <x v="14"/>
    <x v="1"/>
    <x v="0"/>
  </r>
  <r>
    <s v="2024/12/19 4:24:49 PM GMT+4"/>
    <s v="Alberto"/>
    <x v="5"/>
    <s v="QA Engineer"/>
    <s v="R0006"/>
    <s v=""/>
    <s v="29.    What potential risks to customer satisfaction should we be aware of as we undergo this digital transformation?"/>
    <s v="passing confidential documents on the end user on the develop apps"/>
    <x v="8"/>
    <x v="6"/>
    <x v="2"/>
  </r>
  <r>
    <s v="2024/12/19 4:24:49 PM GMT+4"/>
    <s v="Alberto"/>
    <x v="5"/>
    <s v="QA Engineer"/>
    <s v="R0006"/>
    <s v=""/>
    <s v="30.    How can we ensure our digital evolution enhances rather than complicates the customer journey?"/>
    <s v="the apps should be user friendly "/>
    <x v="4"/>
    <x v="1"/>
    <x v="0"/>
  </r>
  <r>
    <s v="2024/12/19 4:24:49 PM GMT+4"/>
    <s v="Alberto"/>
    <x v="5"/>
    <s v="QA Engineer"/>
    <s v="R0006"/>
    <s v="Innovation and New Markets"/>
    <s v="_x000a_31.    What opportunities for innovation do you see within your departmentâ€™s scope?"/>
    <s v="windchill PLM would be nice"/>
    <x v="9"/>
    <x v="1"/>
    <x v="0"/>
  </r>
  <r>
    <s v="2024/12/19 4:24:49 PM GMT+4"/>
    <s v="Alberto"/>
    <x v="5"/>
    <s v="QA Engineer"/>
    <s v="R0006"/>
    <s v=""/>
    <s v="32.    How could digital transformation help us identify and enter new markets?"/>
    <s v="no comments"/>
    <x v="2"/>
    <x v="3"/>
    <x v="1"/>
  </r>
  <r>
    <s v="2024/12/19 4:24:49 PM GMT+4"/>
    <s v="Alberto"/>
    <x v="5"/>
    <s v="QA Engineer"/>
    <s v="R0006"/>
    <s v=""/>
    <s v="33.    What potential new products or services could emerge from our digital evolution?"/>
    <s v="no comments"/>
    <x v="2"/>
    <x v="3"/>
    <x v="1"/>
  </r>
  <r>
    <s v="2024/12/19 4:24:49 PM GMT+4"/>
    <s v="Alberto"/>
    <x v="5"/>
    <s v="QA Engineer"/>
    <s v="R0006"/>
    <s v=""/>
    <s v="34.    How can we foster a culture of innovation within your department?"/>
    <s v="through brain storming session"/>
    <x v="1"/>
    <x v="1"/>
    <x v="0"/>
  </r>
  <r>
    <s v="2024/12/19 4:24:49 PM GMT+4"/>
    <s v="Alberto"/>
    <x v="5"/>
    <s v="QA Engineer"/>
    <s v="R0006"/>
    <s v=""/>
    <s v="35.    What resources would your department need to pursue innovative ideas effectively?"/>
    <s v="Skilled Workforce, Research and Development (R&amp;D) Infrastructure"/>
    <x v="6"/>
    <x v="5"/>
    <x v="2"/>
  </r>
  <r>
    <s v="2024/12/19 4:24:49 PM GMT+4"/>
    <s v="Alberto"/>
    <x v="5"/>
    <s v="QA Engineer"/>
    <s v="R0006"/>
    <s v="Change Management and Training"/>
    <s v="36.    What concerns or reservations might your team have about the digital transformation?"/>
    <s v="Impact on Work-Life Balance"/>
    <x v="7"/>
    <x v="2"/>
    <x v="2"/>
  </r>
  <r>
    <s v="2024/12/19 4:24:49 PM GMT+4"/>
    <s v="Alberto"/>
    <x v="5"/>
    <s v="QA Engineer"/>
    <s v="R0006"/>
    <s v=""/>
    <s v="37.    What training or support would your team need to adapt to new digital tools and processes successfully?"/>
    <s v="need more clarification"/>
    <x v="17"/>
    <x v="8"/>
    <x v="2"/>
  </r>
  <r>
    <s v="2024/12/19 4:24:49 PM GMT+4"/>
    <s v="Alberto"/>
    <x v="5"/>
    <s v="QA Engineer"/>
    <s v="R0006"/>
    <s v=""/>
    <s v="38.    What metrics should we use to measure the success of our digital transformation efforts in your department?"/>
    <s v="time, 0 error,"/>
    <x v="15"/>
    <x v="1"/>
    <x v="0"/>
  </r>
  <r>
    <s v="2024/12/19 4:24:49 PM GMT+4"/>
    <s v="Alberto"/>
    <x v="5"/>
    <s v="QA Engineer"/>
    <s v="R0006"/>
    <s v="Cybersecurity and Risk Management"/>
    <s v="_x000a_39.    What are the primary cybersecurity risks associated with your department?"/>
    <s v="confidential documents and costumer informations"/>
    <x v="8"/>
    <x v="6"/>
    <x v="2"/>
  </r>
  <r>
    <s v="2024/12/19 4:24:49 PM GMT+4"/>
    <s v="Alberto"/>
    <x v="5"/>
    <s v="QA Engineer"/>
    <s v="R0006"/>
    <s v=""/>
    <s v="40.    How could our digital transformation efforts potentially increase or mitigate these risks?"/>
    <s v="no comment"/>
    <x v="2"/>
    <x v="3"/>
    <x v="1"/>
  </r>
  <r>
    <s v="2024/12/19 4:24:49 PM GMT+4"/>
    <s v="Alberto"/>
    <x v="5"/>
    <s v="QA Engineer"/>
    <s v="R0006"/>
    <s v=""/>
    <s v="41.    What measures must be in place to ensure data privacy and security in your department?"/>
    <s v="no comment"/>
    <x v="2"/>
    <x v="3"/>
    <x v="1"/>
  </r>
  <r>
    <s v="2024/12/24 11:29:18 AM GMT+4"/>
    <s v="Adnan"/>
    <x v="3"/>
    <s v="Supply Chain Director"/>
    <s v="R0007"/>
    <s v="General Digital Readiness"/>
    <s v="_x000a_1.    How would you rate your departmentâ€™s current level of digital maturity on a scale of 1-10? Please explain your rating."/>
    <s v="I would rate my department's current level of digital maturity at 7 out of 10. We have a robust foundation in place with the Odoo ERP system for managing procurement data and requests, ensuring centralised and efficient operations. Additionally, the use of WhatsApp groups and Google Drive enables effective communication and document sharing for streamlined processes._x000a__x000a_However, there is still room for improvement in integrating these tools into a cohesive digital ecosystem. For example, automation of certain repetitive tasks (Verbal internal requests, Lack of accurate BOM, Unplanned production). Furthermore, aligning these tools with advanced digital practices like predictive analytics(Departmental budgeting, CAT tools to identify internal risk factors, supplier performance tracking, and seamless integration with supply chain partners(Supplier portal) could elevate our digital maturity to a higher level.  _x000a__x000a_On store level, integration of current inventory with digital tools like bar codes/RFID scanners can streamline the inventory in and out and conveyor belts to for timely delivery of material to requester can add value to company and reduce inventory waste."/>
    <x v="6"/>
    <x v="0"/>
    <x v="0"/>
  </r>
  <r>
    <s v="2024/12/24 11:29:18 AM GMT+4"/>
    <s v="Adnan"/>
    <x v="3"/>
    <s v="Supply Chain Director"/>
    <s v="R0007"/>
    <s v=""/>
    <s v="2.    What are the top three digital tools or technologies currently used in your department?"/>
    <s v="The top three digital tools or technologies currently used in our department are:_x000a__x000a_Odoo ERP: This serves as the central platform for managing procurement requests, supplier interactions, and inventory data. It allows us to streamline workflows, track procurement activities, and maintain accurate records in a unified system._x000a_WhatsApp Groups: These are utilised for quick communication and coordination within the team and with other departments. They help expedite decision-making and ensure prompt responses to operational needs._x000a_Google Drive: This is used for document management and sharing. It ensures that critical procurement and inventory-related documents are securely stored and easily accessible to the team, fostering better collaboration and data organization._x000a__x000a_While these tools meet current needs, integrating them further and exploring complementary technologies could enhance overall efficiency and process automation._x000a__x000a_As an example: We had our own customised supplier portal on armoredcarsme website that was solely developed as property of TAG Middle East but unfortunately because of the transition we lost the access. This is something department plan to bring back in 2025 and integrate with our exisiting ERP."/>
    <x v="10"/>
    <x v="1"/>
    <x v="0"/>
  </r>
  <r>
    <s v="2024/12/24 11:29:18 AM GMT+4"/>
    <s v="Adnan"/>
    <x v="3"/>
    <s v="Supply Chain Director"/>
    <s v="R0007"/>
    <s v=""/>
    <s v="3.    What are your department's main pain points that could be addressed through digital solutions?"/>
    <s v="Manual and Redundant Processes_x000a_Limited Integration Across Tools_x000a_Lack of Advanced Analytics and Predictive Capabilities"/>
    <x v="6"/>
    <x v="4"/>
    <x v="2"/>
  </r>
  <r>
    <s v="2024/12/24 11:29:18 AM GMT+4"/>
    <s v="Adnan"/>
    <x v="3"/>
    <s v="Supply Chain Director"/>
    <s v="R0007"/>
    <s v=""/>
    <s v="4.    How open is your team to adopting new digital technologies and processes?"/>
    <s v="Change is must if one has to survive but for that to happen, it is essential to demonstrate the tangible benefits of the change that new technology can have, provide adequate training, and ensure user-friendly implementations. _x000a_Overall, with proper change management, I believe the team is willing and capable of embracing innovations that align with our operational goals. "/>
    <x v="1"/>
    <x v="1"/>
    <x v="0"/>
  </r>
  <r>
    <s v="2024/12/24 11:29:18 AM GMT+4"/>
    <s v="Adnan"/>
    <x v="3"/>
    <s v="Supply Chain Director"/>
    <s v="R0007"/>
    <s v=""/>
    <s v="5.    How do you envision your department operating differently in 2026 due to this digital evolution taken in 2025?"/>
    <s v="Which Evolution? "/>
    <x v="17"/>
    <x v="8"/>
    <x v="2"/>
  </r>
  <r>
    <s v="2024/12/24 11:29:18 AM GMT+4"/>
    <s v="Adnan"/>
    <x v="3"/>
    <s v="Supply Chain Director"/>
    <s v="R0007"/>
    <s v=""/>
    <s v="6.    What potential roadblocks do you foresee in implementing digital transformation within your department?"/>
    <s v="Same as any other department, skill gap, budget constraint, bad planning and execution. "/>
    <x v="7"/>
    <x v="4"/>
    <x v="2"/>
  </r>
  <r>
    <s v="2024/12/24 11:29:18 AM GMT+4"/>
    <s v="Adnan"/>
    <x v="3"/>
    <s v="Supply Chain Director"/>
    <s v="R0007"/>
    <s v=""/>
    <s v="7.    How can we ensure that our digital transformation efforts contribute to increasing profit margins and improving vehicle quality?"/>
    <s v="Question is very vague. Before survey, please share what digital transformation we plan to bring. Answering based on the one I shared earlier, below were the benefits of supplier portal that will go again on our website and integrate with our ERP._x000a__x000a_Data-Driven Decision-Making_x000a_Enhancing Supplier Collaboration_x000a_Cost Transparency and Control_x000a_Supplier Monitoring and Feedback"/>
    <x v="3"/>
    <x v="1"/>
    <x v="0"/>
  </r>
  <r>
    <s v="2024/12/24 11:29:18 AM GMT+4"/>
    <s v="Adnan"/>
    <x v="3"/>
    <s v="Supply Chain Director"/>
    <s v="R0007"/>
    <s v="Technology Integration"/>
    <s v="_x000a_8.    Which areas of your departmentâ€™s operations would benefit most from AI, Machine Learning integration and advance manufacturing?"/>
    <s v="Supplier Selection and Management_x000a_Demand Forecasting and Inventory Optimization_x000a_Procurement Automation:Automating repetitive tasks such as purchase order creation, invoice processing, and payment schedules using AI-driven systems_x000a_Quality Control and Assurance_x000a_Cost Analysis and Optimization_x000a_Predictive Maintenance for Inventory and Equipment_x000a_Advanced Material Selection_x000a_Sustainability and Waste Reduction_x000a_"/>
    <x v="12"/>
    <x v="1"/>
    <x v="0"/>
  </r>
  <r>
    <s v="2024/12/24 11:29:18 AM GMT+4"/>
    <s v="Adnan"/>
    <x v="3"/>
    <s v="Supply Chain Director"/>
    <s v="R0007"/>
    <s v=""/>
    <s v="9.    How could Internet of Things (IoT) technology be applied in your department for real-time monitoring and rapid response?"/>
    <s v="In an ideal situation, Blockchain based IoT technology should be TAGs' future plan that can help us in several impactful ways to enable real-time monitoring and rapid response, ensuring improved efficiency, transparency, and decision-making. _x000a__x000a_Inventory Management_x000a_Supplier/Customer Payments_x000a_Production Planning, manufacturing status and _x000a_Supply Chain Visibility_x000a_Equipment and Asset Monitoring_x000a_Quality Assurance_x000a_Energy and Resource Optimization_x000a_Workflow Automation_x000a_Safety and Security_x000a_Customer relations, transparency and communication._x000a__x000a__x000a__x000a_"/>
    <x v="13"/>
    <x v="1"/>
    <x v="0"/>
  </r>
  <r>
    <s v="2024/12/24 11:29:18 AM GMT+4"/>
    <s v="Adnan"/>
    <x v="3"/>
    <s v="Supply Chain Director"/>
    <s v="R0007"/>
    <s v=""/>
    <s v="10.    How might Virtual and Augmented Reality be utilised for training or operational purposes in your department?"/>
    <s v="We have not fully integrated these technologies yet, here are some hypothetical applications that could be impactful for TAG overall:_x000a__x000a_Training and Development_x000a_Real-Time Inventory Operations_x000a_Equipment Handling and Maintenance_x000a_Workflow and Process Optimization_x000a_Customer collaboration and Remote Assistance_x000a__x000a_"/>
    <x v="18"/>
    <x v="4"/>
    <x v="1"/>
  </r>
  <r>
    <s v="2024/12/24 11:29:18 AM GMT+4"/>
    <s v="Adnan"/>
    <x v="3"/>
    <s v="Supply Chain Director"/>
    <s v="R0007"/>
    <s v=""/>
    <s v="11.    Are there any emerging technologies not mentioned in our key focus areas that you believe could be beneficial for your department?"/>
    <s v="Blockchain based IoT implementation"/>
    <x v="0"/>
    <x v="1"/>
    <x v="0"/>
  </r>
  <r>
    <s v="2024/12/24 11:29:18 AM GMT+4"/>
    <s v="Adnan"/>
    <x v="3"/>
    <s v="Supply Chain Director"/>
    <s v="R0007"/>
    <s v="Data Management and Analytics"/>
    <s v="_x000a_12.    What types of data does your department currently collect and analyse?"/>
    <s v="Procurement Data_x000a_Inventory Data_x000a_Supplier Performance Metrics_x000a_Demand Forecasting Data_x000a_Operational Efficiency Data_x000a_Financial Data_x000a_Market and Supplier Insights_x000a__x000a_"/>
    <x v="5"/>
    <x v="0"/>
    <x v="0"/>
  </r>
  <r>
    <s v="2024/12/24 11:29:18 AM GMT+4"/>
    <s v="Adnan"/>
    <x v="3"/>
    <s v="Supply Chain Director"/>
    <s v="R0007"/>
    <s v=""/>
    <s v="13.    How is this data currently being used to inform decision-making?"/>
    <s v="Same in decisions on above mentioned data"/>
    <x v="5"/>
    <x v="0"/>
    <x v="2"/>
  </r>
  <r>
    <s v="2024/12/24 11:29:18 AM GMT+4"/>
    <s v="Adnan"/>
    <x v="3"/>
    <s v="Supply Chain Director"/>
    <s v="R0007"/>
    <s v=""/>
    <s v="14.    What additional data would be valuable for your department to collect and analyse?"/>
    <s v="Automating the data and processing will be valuable not additional data. Ofcourse If we can have insight of our competition data will be an add on :)_x000a_"/>
    <x v="6"/>
    <x v="1"/>
    <x v="0"/>
  </r>
  <r>
    <s v="2024/12/24 12:41:04 PM GMT+4"/>
    <s v="Nasreen"/>
    <x v="6"/>
    <s v="Logistics Specialist"/>
    <s v="R0008"/>
    <s v=""/>
    <s v="2.    What are the top three digital tools or technologies currently used in your department?"/>
    <s v="We have excess to Government websites like MOFA UAE, RAK chamber, Dubai Trade  that provides access to services, but they are not digital tools or technologies "/>
    <x v="10"/>
    <x v="1"/>
    <x v="0"/>
  </r>
  <r>
    <s v="2024/12/24 12:41:04 PM GMT+4"/>
    <s v="Nasreen"/>
    <x v="6"/>
    <s v="Logistics Specialist"/>
    <s v="R0008"/>
    <s v=""/>
    <s v="3.    What are your department's main pain points that could be addressed through digital solutions?"/>
    <s v="Compliance with Regulations and reporting"/>
    <x v="6"/>
    <x v="2"/>
    <x v="2"/>
  </r>
  <r>
    <s v="2024/12/24 12:41:04 PM GMT+4"/>
    <s v="Nasreen"/>
    <x v="6"/>
    <s v="Logistics Specialist"/>
    <s v="R0008"/>
    <s v=""/>
    <s v="4.    How open is your team to adopting new digital technologies and processes?"/>
    <s v="If the digital tools and processes are perceived as secure, and easy to implement, our teams are typically receptive."/>
    <x v="1"/>
    <x v="1"/>
    <x v="0"/>
  </r>
  <r>
    <s v="2024/12/24 12:41:04 PM GMT+4"/>
    <s v="Nasreen"/>
    <x v="6"/>
    <s v="Logistics Specialist"/>
    <s v="R0008"/>
    <s v=""/>
    <s v="5.    How do you envision your department operating differently in 2026 due to this digital evolution taken in 2025?"/>
    <s v="The integration of digital platforms can improve communication and coordination across teams, resulting in a more agile, data-driven, and resilient logistics operation."/>
    <x v="11"/>
    <x v="1"/>
    <x v="0"/>
  </r>
  <r>
    <s v="2024/12/24 12:41:04 PM GMT+4"/>
    <s v="Nasreen"/>
    <x v="6"/>
    <s v="Logistics Specialist"/>
    <s v="R0008"/>
    <s v=""/>
    <s v="6.    What potential roadblocks do you foresee in implementing digital transformation within your department?"/>
    <s v="Digital transformation within the logistics department could include lack of technical skills, and concerns about data security."/>
    <x v="7"/>
    <x v="4"/>
    <x v="2"/>
  </r>
  <r>
    <s v="2024/12/24 12:41:04 PM GMT+4"/>
    <s v="Nasreen"/>
    <x v="6"/>
    <s v="Logistics Specialist"/>
    <s v="R0008"/>
    <s v="Technology Integration"/>
    <s v="_x000a_8.    Which areas of your departmentâ€™s operations would benefit most from AI, Machine Learning integration and advance manufacturing?"/>
    <s v="Inventory Management, transport "/>
    <x v="12"/>
    <x v="1"/>
    <x v="0"/>
  </r>
  <r>
    <s v="2024/12/24 12:41:04 PM GMT+4"/>
    <s v="Nasreen"/>
    <x v="6"/>
    <s v="Logistics Specialist"/>
    <s v="R0008"/>
    <s v="Data Management and Analytics"/>
    <s v="_x000a_12.    What types of data does your department currently collect and analyse?"/>
    <s v=" We analyze the time vehicles spend waiting after completion, from final assembly to shipping, identifying bottlenecks in the process and improving efficiency."/>
    <x v="5"/>
    <x v="0"/>
    <x v="0"/>
  </r>
  <r>
    <s v="2024/12/24 12:41:04 PM GMT+4"/>
    <s v="Nasreen"/>
    <x v="6"/>
    <s v="Logistics Specialist"/>
    <s v="R0008"/>
    <s v=""/>
    <s v="13.    How is this data currently being used to inform decision-making?"/>
    <s v="Data on vehicle wait times post-completion helps identify inefficiencies in the sales or export approvals and delivery process. "/>
    <x v="5"/>
    <x v="0"/>
    <x v="0"/>
  </r>
  <r>
    <s v="2024/12/24 12:41:04 PM GMT+4"/>
    <s v="Nasreen"/>
    <x v="6"/>
    <s v="Logistics Specialist"/>
    <s v="R0008"/>
    <s v=""/>
    <s v="14.    What additional data would be valuable for your department to collect and analyse?"/>
    <s v="Stock and Inventory management"/>
    <x v="5"/>
    <x v="1"/>
    <x v="0"/>
  </r>
  <r>
    <s v="2024/12/24 12:41:04 PM GMT+4"/>
    <s v="Nasreen"/>
    <x v="6"/>
    <s v="Logistics Specialist"/>
    <s v="R0008"/>
    <s v=""/>
    <s v="15.    What challenges does your department face in terms of data management and analysis?"/>
    <s v="We struggle with integrating data from multiple sources."/>
    <x v="5"/>
    <x v="4"/>
    <x v="2"/>
  </r>
  <r>
    <s v="2024/12/24 12:41:04 PM GMT+4"/>
    <s v="Nasreen"/>
    <x v="6"/>
    <s v="Logistics Specialist"/>
    <s v="R0008"/>
    <s v=""/>
    <s v="16.    How could improved data analytics contribute to your departmentâ€™s efficiency and effectiveness?"/>
    <s v="Better integration tools, and enhanced analytical capabilities can make more informed decisions."/>
    <x v="5"/>
    <x v="1"/>
    <x v="0"/>
  </r>
  <r>
    <s v="2024/12/24 12:41:04 PM GMT+4"/>
    <s v="Nasreen"/>
    <x v="6"/>
    <s v="Logistics Specialist"/>
    <s v="R0008"/>
    <s v="Cross-Functional Collaboration"/>
    <s v="_x000a_21.    How does your department currently collaborate with other departments?"/>
    <s v="Our department currently collaborates with other departments through communication via email or phone and data sharing via ODOO. "/>
    <x v="14"/>
    <x v="1"/>
    <x v="0"/>
  </r>
  <r>
    <s v="2024/12/24 12:41:04 PM GMT+4"/>
    <s v="Nasreen"/>
    <x v="6"/>
    <s v="Logistics Specialist"/>
    <s v="R0008"/>
    <s v=""/>
    <s v="22.    What challenges do you face in cross-functional collaboration?"/>
    <s v="Delays in communication between departments lead to misunderstandings, impacting timelines and efficiency."/>
    <x v="7"/>
    <x v="2"/>
    <x v="2"/>
  </r>
  <r>
    <s v="2024/12/24 12:41:04 PM GMT+4"/>
    <s v="Nasreen"/>
    <x v="6"/>
    <s v="Logistics Specialist"/>
    <s v="R0008"/>
    <s v="Customer Experience"/>
    <s v="_x000a_26.    How does your departmentâ€™s work impact the end customer experience?"/>
    <s v="Our department plays a crucial role in shaping the end customer experience by ensuring that armored vehicles are delivered on time."/>
    <x v="4"/>
    <x v="1"/>
    <x v="0"/>
  </r>
  <r>
    <s v="2024/12/24 12:41:04 PM GMT+4"/>
    <s v="Nasreen"/>
    <x v="6"/>
    <s v="Logistics Specialist"/>
    <s v="R0008"/>
    <s v=""/>
    <s v="27.    What digital innovations could enhance the customer experience related to your departmentâ€™s functions?"/>
    <s v="Implementing advanced tracking systems that allow customers to monitor the status and location of their vehicles throughout the production and delivery process, offering transparency and reducing uncertainty."/>
    <x v="4"/>
    <x v="1"/>
    <x v="0"/>
  </r>
  <r>
    <s v="2024/12/25 12:58:27 PM GMT+4"/>
    <s v="Vaishak"/>
    <x v="5"/>
    <s v="Operations Analyst"/>
    <s v="R0009"/>
    <s v="General Digital Readiness"/>
    <s v="_x000a_1.    How would you rate your departmentâ€™s current level of digital maturity on a scale of 1-10? Please explain your rating."/>
    <n v="7"/>
    <x v="6"/>
    <x v="0"/>
    <x v="2"/>
  </r>
  <r>
    <s v="2024/12/25 12:58:27 PM GMT+4"/>
    <s v="Vaishak"/>
    <x v="5"/>
    <s v="Operations Analyst"/>
    <s v="R0009"/>
    <s v=""/>
    <s v="2.    What are the top three digital tools or technologies currently used in your department?"/>
    <s v="Google sheets , Odoo , Google Docs , "/>
    <x v="10"/>
    <x v="7"/>
    <x v="0"/>
  </r>
  <r>
    <s v="2024/12/25 12:58:27 PM GMT+4"/>
    <s v="Vaishak"/>
    <x v="5"/>
    <s v="Operations Analyst"/>
    <s v="R0009"/>
    <s v=""/>
    <s v="3.    What are your department's main pain points that could be addressed through digital solutions?"/>
    <s v="Workflow management_x000a_Communication management_x000a_Quality control_x000a_Equipment downtime management_x000a_Real time monitoring of workforce_x000a_Inventory management_x000a_Customer demand communication management"/>
    <x v="11"/>
    <x v="4"/>
    <x v="2"/>
  </r>
  <r>
    <s v="2024/12/25 12:58:27 PM GMT+4"/>
    <s v="Vaishak"/>
    <x v="5"/>
    <s v="Operations Analyst"/>
    <s v="R0009"/>
    <s v=""/>
    <s v="4.    How open is your team to adopting new digital technologies and processes?"/>
    <s v="Adoption depends on several factors including level of digitalization, team's culture , challenges associated with the changes"/>
    <x v="1"/>
    <x v="1"/>
    <x v="0"/>
  </r>
  <r>
    <s v="2024/12/25 12:58:27 PM GMT+4"/>
    <s v="Vaishak"/>
    <x v="5"/>
    <s v="Operations Analyst"/>
    <s v="R0009"/>
    <s v=""/>
    <s v="5.    How do you envision your department operating differently in 2026 due to this digital evolution taken in 2025?"/>
    <s v="By 2026, operations should have significant reduction in manual processes having a greater roles in RPA, SMS which enables to make quicker decision making ,greater flexibility and enhanced workforce capabilities"/>
    <x v="11"/>
    <x v="1"/>
    <x v="0"/>
  </r>
  <r>
    <s v="2024/12/25 12:58:27 PM GMT+4"/>
    <s v="Vaishak"/>
    <x v="5"/>
    <s v="Operations Analyst"/>
    <s v="R0009"/>
    <s v=""/>
    <s v="6.    What potential roadblocks do you foresee in implementing digital transformation within your department?"/>
    <s v="Resistance to change, training needs, operation integration challenges, cultural barriers, cybersecurity constraints, KPI tracking "/>
    <x v="7"/>
    <x v="2"/>
    <x v="2"/>
  </r>
  <r>
    <s v="2024/12/25 12:58:27 PM GMT+4"/>
    <s v="Vaishak"/>
    <x v="5"/>
    <s v="Operations Analyst"/>
    <s v="R0009"/>
    <s v=""/>
    <s v="7.    How can we ensure that our digital transformation efforts contribute to increasing profit margins and improving vehicle quality?"/>
    <s v="Set KPI's with numerals to identify efficiency in _x000a_operational management_x000a_focussing on cost optimization_x000a_foster workforce efficinecy and engagment_x000a_potential impact"/>
    <x v="3"/>
    <x v="1"/>
    <x v="0"/>
  </r>
  <r>
    <s v="2024/12/25 12:58:27 PM GMT+4"/>
    <s v="Vaishak"/>
    <x v="5"/>
    <s v="Operations Analyst"/>
    <s v="R0009"/>
    <s v="Technology Integration"/>
    <s v="_x000a_8.    Which areas of your departmentâ€™s operations would benefit most from AI, Machine Learning integration and advance manufacturing?"/>
    <s v="Production process_x000a_Inventory management_x000a_Supply chain_x000a_Real time process monitoring"/>
    <x v="12"/>
    <x v="1"/>
    <x v="0"/>
  </r>
  <r>
    <s v="2024/12/25 12:58:27 PM GMT+4"/>
    <s v="Vaishak"/>
    <x v="5"/>
    <s v="Operations Analyst"/>
    <s v="R0009"/>
    <s v=""/>
    <s v="9.    How could Internet of Things (IoT) technology be applied in your department for real-time monitoring and rapid response?"/>
    <s v="Equipment monitoring and predictive manitenance_x000a_worker safety and environmental monitoring_x000a_automated alerts within production workforce_x000a_Downtime optimization and waste"/>
    <x v="13"/>
    <x v="1"/>
    <x v="0"/>
  </r>
  <r>
    <s v="2024/12/25 12:58:27 PM GMT+4"/>
    <s v="Vaishak"/>
    <x v="5"/>
    <s v="Operations Analyst"/>
    <s v="R0009"/>
    <s v=""/>
    <s v="10.    How might Virtual and Augmented Reality be utilised for training or operational purposes in your department?"/>
    <s v="nil"/>
    <x v="2"/>
    <x v="3"/>
    <x v="1"/>
  </r>
  <r>
    <s v="2024/12/25 12:58:27 PM GMT+4"/>
    <s v="Vaishak"/>
    <x v="5"/>
    <s v="Operations Analyst"/>
    <s v="R0009"/>
    <s v=""/>
    <s v="11.    Are there any emerging technologies not mentioned in our key focus areas that you believe could be beneficial for your department?"/>
    <s v="Autonomous robotics and Advanced manipulators in production lines_x000a_Additive manufacturing_x000a_Advanced sensors and actuators_x000a_"/>
    <x v="0"/>
    <x v="1"/>
    <x v="0"/>
  </r>
  <r>
    <s v="2024/12/25 12:58:27 PM GMT+4"/>
    <s v="Vaishak"/>
    <x v="5"/>
    <s v="Operations Analyst"/>
    <s v="R0009"/>
    <s v="Data Management and Analytics"/>
    <s v="_x000a_12.    What types of data does your department currently collect and analyse?"/>
    <s v="Production output data_x000a_Production section output data_x000a_Worforce productive data_x000a_Inventory and supply chain data_x000a_Quality recorded datas"/>
    <x v="5"/>
    <x v="0"/>
    <x v="0"/>
  </r>
  <r>
    <s v="2024/12/25 12:58:27 PM GMT+4"/>
    <s v="Vaishak"/>
    <x v="5"/>
    <s v="Operations Analyst"/>
    <s v="R0009"/>
    <s v=""/>
    <s v="13.    How is this data currently being used to inform decision-making?"/>
    <s v="Strategize production output_x000a_Control quality issues and improvement process implementation_x000a_Process performance optimization_x000a_"/>
    <x v="5"/>
    <x v="1"/>
    <x v="0"/>
  </r>
  <r>
    <s v="2024/12/25 12:58:27 PM GMT+4"/>
    <s v="Vaishak"/>
    <x v="5"/>
    <s v="Operations Analyst"/>
    <s v="R0009"/>
    <s v=""/>
    <s v="14.    What additional data would be valuable for your department to collect and analyse?"/>
    <s v="Work in progress data_x000a_Maintenance cost and ROI data_x000a_Production line downtime causes_x000a_Workforce efficiency skill data_x000a_Compliance and regulatory data_x000a_"/>
    <x v="5"/>
    <x v="1"/>
    <x v="0"/>
  </r>
  <r>
    <s v="2024/12/25 12:58:27 PM GMT+4"/>
    <s v="Vaishak"/>
    <x v="5"/>
    <s v="Operations Analyst"/>
    <s v="R0009"/>
    <s v=""/>
    <s v="15.    What challenges does your department face in terms of data management and analysis?"/>
    <s v="Data accuracy_x000a_No real time data processing_x000a_different data formats_x000a_"/>
    <x v="5"/>
    <x v="2"/>
    <x v="2"/>
  </r>
  <r>
    <s v="2024/12/25 12:58:27 PM GMT+4"/>
    <s v="Vaishak"/>
    <x v="5"/>
    <s v="Operations Analyst"/>
    <s v="R0009"/>
    <s v=""/>
    <s v="16.    How could improved data analytics contribute to your departmentâ€™s efficiency and effectiveness?"/>
    <s v="predictive maintenance and reduced downtime_x000a_improved quality control_x000a_optimized production process and efficiency rate increased_x000a_improved resource allocation_x000a_lean manufacturing and waste reduction_x000a_"/>
    <x v="5"/>
    <x v="1"/>
    <x v="0"/>
  </r>
  <r>
    <s v="2024/12/25 12:58:27 PM GMT+4"/>
    <s v="Vaishak"/>
    <x v="5"/>
    <s v="Operations Analyst"/>
    <s v="R0009"/>
    <s v="Process Optimization"/>
    <s v="_x000a_17.    Which processes in your department are the most time-consuming or inefficient?"/>
    <s v="Manual entry and reporting_x000a_rescheduling of plan and reactive repairs_x000a_communication and coordination among departments_x000a_"/>
    <x v="11"/>
    <x v="2"/>
    <x v="2"/>
  </r>
  <r>
    <s v="2024/12/25 12:58:27 PM GMT+4"/>
    <s v="Vaishak"/>
    <x v="5"/>
    <s v="Operations Analyst"/>
    <s v="R0009"/>
    <s v=""/>
    <s v="18.    How could these processes be improved or automated through digital solutions?"/>
    <s v="KPI results reflects improvement"/>
    <x v="14"/>
    <x v="1"/>
    <x v="0"/>
  </r>
  <r>
    <s v="2024/12/25 12:58:27 PM GMT+4"/>
    <s v="Vaishak"/>
    <x v="5"/>
    <s v="Operations Analyst"/>
    <s v="R0009"/>
    <s v=""/>
    <s v="19.    What impact do you think process optimisation could have on your departmentâ€™s productivity and operational costs?"/>
    <s v="KPI results reflects impact and ROI"/>
    <x v="3"/>
    <x v="1"/>
    <x v="0"/>
  </r>
  <r>
    <s v="2024/12/25 12:58:27 PM GMT+4"/>
    <s v="Vaishak"/>
    <x v="5"/>
    <s v="Operations Analyst"/>
    <s v="R0009"/>
    <s v=""/>
    <s v="20.    How can we ensure that process optimisation efforts align with our goal of improving vehicle quality?"/>
    <s v="no comments"/>
    <x v="2"/>
    <x v="3"/>
    <x v="1"/>
  </r>
  <r>
    <s v="2024/12/25 12:58:27 PM GMT+4"/>
    <s v="Vaishak"/>
    <x v="5"/>
    <s v="Operations Analyst"/>
    <s v="R0009"/>
    <s v="Cross-Functional Collaboration"/>
    <s v="_x000a_21.    How does your department currently collaborate with other departments?"/>
    <s v="Joint problem solving session_x000a_Daily huddle between operations  meeting_x000a_Feedback loops_x000a_Transparent metrics between departments in operation_x000a_"/>
    <x v="14"/>
    <x v="1"/>
    <x v="0"/>
  </r>
  <r>
    <s v="2024/12/25 12:58:27 PM GMT+4"/>
    <s v="Vaishak"/>
    <x v="5"/>
    <s v="Operations Analyst"/>
    <s v="R0009"/>
    <s v=""/>
    <s v="22.    What challenges do you face in cross-functional collaboration?"/>
    <s v="Communication breakdowns_x000a_Resistance_x000a_Conflicting workflows and processes_x000a_competing pressures in time and priorities"/>
    <x v="7"/>
    <x v="2"/>
    <x v="2"/>
  </r>
  <r>
    <s v="2024/12/25 12:58:27 PM GMT+4"/>
    <s v="Vaishak"/>
    <x v="5"/>
    <s v="Operations Analyst"/>
    <s v="R0009"/>
    <s v=""/>
    <s v="23.    How could digital tools enhance collaboration between your department and others?"/>
    <s v="When answer for Qn22 does not arises"/>
    <x v="14"/>
    <x v="1"/>
    <x v="2"/>
  </r>
  <r>
    <s v="2024/12/25 12:58:27 PM GMT+4"/>
    <s v="Vaishak"/>
    <x v="5"/>
    <s v="Operations Analyst"/>
    <s v="R0009"/>
    <s v=""/>
    <s v="24.    What types of information or data would be most valuable to share across departments?"/>
    <s v="no comments"/>
    <x v="2"/>
    <x v="3"/>
    <x v="1"/>
  </r>
  <r>
    <s v="2024/12/25 12:58:27 PM GMT+4"/>
    <s v="Vaishak"/>
    <x v="5"/>
    <s v="Operations Analyst"/>
    <s v="R0009"/>
    <s v=""/>
    <s v="25.    How can we ensure that our digital transformation efforts break down silos and promote a more integrated approach across the company?"/>
    <s v="KPI results"/>
    <x v="14"/>
    <x v="1"/>
    <x v="0"/>
  </r>
  <r>
    <s v="2024/12/25 12:58:27 PM GMT+4"/>
    <s v="Vaishak"/>
    <x v="5"/>
    <s v="Operations Analyst"/>
    <s v="R0009"/>
    <s v="Customer Experience"/>
    <s v="_x000a_26.    How does your departmentâ€™s work impact the end customer experience?"/>
    <s v="Product Quality_x000a_product availability and on - time delivery_x000a_"/>
    <x v="4"/>
    <x v="1"/>
    <x v="0"/>
  </r>
  <r>
    <s v="2024/12/25 12:58:27 PM GMT+4"/>
    <s v="Vaishak"/>
    <x v="5"/>
    <s v="Operations Analyst"/>
    <s v="R0009"/>
    <s v=""/>
    <s v="27.    What digital innovations could enhance the customer experience related to your departmentâ€™s functions?"/>
    <s v="nil"/>
    <x v="2"/>
    <x v="3"/>
    <x v="1"/>
  </r>
  <r>
    <s v="2024/12/25 12:58:27 PM GMT+4"/>
    <s v="Vaishak"/>
    <x v="5"/>
    <s v="Operations Analyst"/>
    <s v="R0009"/>
    <s v=""/>
    <s v="28.    How can we use digital tools to gather and act on customer feedback more effectively?"/>
    <s v="nil"/>
    <x v="2"/>
    <x v="3"/>
    <x v="1"/>
  </r>
  <r>
    <s v="2024/12/25 12:58:27 PM GMT+4"/>
    <s v="Vaishak"/>
    <x v="5"/>
    <s v="Operations Analyst"/>
    <s v="R0009"/>
    <s v=""/>
    <s v="29.    What potential risks to customer satisfaction should we be aware of as we undergo this digital transformation?"/>
    <s v="depends on what type of digital transformation is being to be adopted"/>
    <x v="7"/>
    <x v="2"/>
    <x v="0"/>
  </r>
  <r>
    <s v="2024/12/25 12:58:27 PM GMT+4"/>
    <s v="Vaishak"/>
    <x v="5"/>
    <s v="Operations Analyst"/>
    <s v="R0009"/>
    <s v=""/>
    <s v="30.    How can we ensure our digital evolution enhances rather than complicates the customer journey?"/>
    <s v="no comments"/>
    <x v="2"/>
    <x v="3"/>
    <x v="1"/>
  </r>
  <r>
    <s v="2024/12/25 12:58:27 PM GMT+4"/>
    <s v="Vaishak"/>
    <x v="5"/>
    <s v="Operations Analyst"/>
    <s v="R0009"/>
    <s v="Innovation and New Markets"/>
    <s v="_x000a_31.    What opportunities for innovation do you see within your departmentâ€™s scope?"/>
    <s v="Advanced automation , robotics and implementation of manipulators_x000a_3D printing and rapid prototyping_x000a_AR for maintenance and training_x000a_sustainable manufacturing solutions"/>
    <x v="9"/>
    <x v="1"/>
    <x v="0"/>
  </r>
  <r>
    <s v="2024/12/25 12:58:27 PM GMT+4"/>
    <s v="Vaishak"/>
    <x v="5"/>
    <s v="Operations Analyst"/>
    <s v="R0009"/>
    <s v=""/>
    <s v="32.    How could digital transformation help us identify and enter new markets?"/>
    <s v="nil"/>
    <x v="2"/>
    <x v="3"/>
    <x v="1"/>
  </r>
  <r>
    <s v="2024/12/25 12:58:27 PM GMT+4"/>
    <s v="Vaishak"/>
    <x v="5"/>
    <s v="Operations Analyst"/>
    <s v="R0009"/>
    <s v=""/>
    <s v="33.    What potential new products or services could emerge from our digital evolution?"/>
    <s v="nil"/>
    <x v="2"/>
    <x v="3"/>
    <x v="1"/>
  </r>
  <r>
    <s v="2024/12/25 12:58:27 PM GMT+4"/>
    <s v="Vaishak"/>
    <x v="5"/>
    <s v="Operations Analyst"/>
    <s v="R0009"/>
    <s v=""/>
    <s v="34.    How can we foster a culture of innovation within your department?"/>
    <s v="Empower employees to contribute ideas_x000a_reward and recognize innovation_x000a_provide time for experimentation_x000a_"/>
    <x v="1"/>
    <x v="1"/>
    <x v="0"/>
  </r>
  <r>
    <s v="2024/12/25 12:58:27 PM GMT+4"/>
    <s v="Vaishak"/>
    <x v="5"/>
    <s v="Operations Analyst"/>
    <s v="R0009"/>
    <s v=""/>
    <s v="35.    What resources would your department need to pursue innovative ideas effectively?"/>
    <s v="Financial resources_x000a_Training and development_x000a_technology development_x000a_"/>
    <x v="6"/>
    <x v="5"/>
    <x v="0"/>
  </r>
  <r>
    <s v="2024/12/25 12:58:27 PM GMT+4"/>
    <s v="Vaishak"/>
    <x v="5"/>
    <s v="Operations Analyst"/>
    <s v="R0009"/>
    <s v="Change Management and Training"/>
    <s v="36.    What concerns or reservations might your team have about the digital transformation?"/>
    <s v="Disruptions or technical failure_x000a__x000a_"/>
    <x v="7"/>
    <x v="2"/>
    <x v="2"/>
  </r>
  <r>
    <s v="2024/12/25 12:58:27 PM GMT+4"/>
    <s v="Vaishak"/>
    <x v="5"/>
    <s v="Operations Analyst"/>
    <s v="R0009"/>
    <s v=""/>
    <s v="37.    What training or support would your team need to adapt to new digital tools and processes successfully?"/>
    <s v="Onboarding and introduction to digital tools_x000a_hands on practise on digital tools_x000a_technical support and trouble shooting tools"/>
    <x v="6"/>
    <x v="5"/>
    <x v="0"/>
  </r>
  <r>
    <s v="2024/12/25 12:58:27 PM GMT+4"/>
    <s v="Vaishak"/>
    <x v="5"/>
    <s v="Operations Analyst"/>
    <s v="R0009"/>
    <s v=""/>
    <s v="38.    What metrics should we use to measure the success of our digital transformation efforts in your department?"/>
    <s v="nil"/>
    <x v="2"/>
    <x v="3"/>
    <x v="1"/>
  </r>
  <r>
    <s v="2024/12/25 12:58:27 PM GMT+4"/>
    <s v="Vaishak"/>
    <x v="5"/>
    <s v="Operations Analyst"/>
    <s v="R0009"/>
    <s v="Cybersecurity and Risk Management"/>
    <s v="_x000a_39.    What are the primary cybersecurity risks associated with your department?"/>
    <s v="Ransomware attacks_x000a_Unauthorised access to production systems_x000a_lack of security updates"/>
    <x v="8"/>
    <x v="6"/>
    <x v="2"/>
  </r>
  <r>
    <s v="2024/12/25 12:58:27 PM GMT+4"/>
    <s v="Vaishak"/>
    <x v="5"/>
    <s v="Operations Analyst"/>
    <s v="R0009"/>
    <s v=""/>
    <s v="40.    How could our digital transformation efforts potentially increase or mitigate these risks?"/>
    <s v="no comments"/>
    <x v="2"/>
    <x v="3"/>
    <x v="1"/>
  </r>
  <r>
    <s v="2024/12/25 12:58:27 PM GMT+4"/>
    <s v="Vaishak"/>
    <x v="5"/>
    <s v="Operations Analyst"/>
    <s v="R0009"/>
    <s v=""/>
    <s v="41.    What measures must be in place to ensure data privacy and security in your department?"/>
    <s v="Access control and authentication_x000a_regular security audits _x000a_data loss prevention_x000a_"/>
    <x v="8"/>
    <x v="6"/>
    <x v="0"/>
  </r>
  <r>
    <s v="2024/12/26 12:54:05 PM GMT+4"/>
    <s v="Mahmoud Fathy"/>
    <x v="4"/>
    <s v="Financial Analyst"/>
    <s v="R0010"/>
    <s v="General Digital Readiness"/>
    <s v="_x000a_1.    How would you rate your departmentâ€™s current level of digital maturity on a scale of 1-10? Please explain your rating."/>
    <s v="7: Good digital infrastructure and systems, with a relatively high level of integration and some degree of automation. The department uses data for decision-making but may still have gaps._x000a_"/>
    <x v="6"/>
    <x v="0"/>
    <x v="0"/>
  </r>
  <r>
    <s v="2024/12/26 12:54:05 PM GMT+4"/>
    <s v="Mahmoud Fathy"/>
    <x v="4"/>
    <s v="Financial Analyst"/>
    <s v="R0010"/>
    <s v=""/>
    <s v="2.    What are the top three digital tools or technologies currently used in your department?"/>
    <s v="ERP System, Google Drive and other cloud storage"/>
    <x v="10"/>
    <x v="1"/>
    <x v="0"/>
  </r>
  <r>
    <s v="2024/12/26 12:54:05 PM GMT+4"/>
    <s v="Mahmoud Fathy"/>
    <x v="4"/>
    <s v="Financial Analyst"/>
    <s v="R0010"/>
    <s v=""/>
    <s v="3.    What are your department's main pain points that could be addressed through digital solutions?"/>
    <s v="Technical issues"/>
    <x v="11"/>
    <x v="4"/>
    <x v="2"/>
  </r>
  <r>
    <s v="2024/12/26 12:54:05 PM GMT+4"/>
    <s v="Mahmoud Fathy"/>
    <x v="4"/>
    <s v="Financial Analyst"/>
    <s v="R0010"/>
    <s v=""/>
    <s v="4.    How open is your team to adopting new digital technologies and processes?"/>
    <s v="High openness. The team is generally willing to embrace new technologies, and past adoption efforts were successful. Leadership is supportive, and the team has the skills needed to make the transition smooth._x000a_"/>
    <x v="1"/>
    <x v="1"/>
    <x v="0"/>
  </r>
  <r>
    <s v="2024/12/26 12:54:05 PM GMT+4"/>
    <s v="Mahmoud Fathy"/>
    <x v="4"/>
    <s v="Financial Analyst"/>
    <s v="R0010"/>
    <s v=""/>
    <s v="5.    How do you envision your department operating differently in 2026 due to this digital evolution taken in 2025?"/>
    <s v="To make this vision a reality, the digital evolution of 2025 will need to be accompanied by strong leadership, ongoing training, and a commitment to collaboration. If all of these components align, by 2026, your department will operate far more efficiently, innovatively, and flexibly, with digital tools embedded into every aspect of its operations._x000a_"/>
    <x v="11"/>
    <x v="1"/>
    <x v="0"/>
  </r>
  <r>
    <s v="2024/12/26 12:54:05 PM GMT+4"/>
    <s v="Mahmoud Fathy"/>
    <x v="4"/>
    <s v="Financial Analyst"/>
    <s v="R0010"/>
    <s v=""/>
    <s v="6.    What potential roadblocks do you foresee in implementing digital transformation within your department?"/>
    <s v="Successfully implementing digital transformation requires careful planning, a clear vision, and a commitment to overcoming these challenges. By addressing these potential roadblocks upfront, you can increase the likelihood of a smooth transition and set your department up for success in the digital future."/>
    <x v="7"/>
    <x v="0"/>
    <x v="0"/>
  </r>
  <r>
    <s v="2024/12/26 12:54:05 PM GMT+4"/>
    <s v="Mahmoud Fathy"/>
    <x v="4"/>
    <s v="Financial Analyst"/>
    <s v="R0010"/>
    <s v=""/>
    <s v="7.    How can we ensure that our digital transformation efforts contribute to increasing profit margins and improving vehicle quality?"/>
    <s v="To ensure that your digital transformation directly contributes to increasing profit margins and improving vehicle quality, you need to focus on the end-to-end process, from design and manufacturing to customer engagement and after-sales services. Leveraging data analytics, automation, AI, and customer insights will not only help reduce costs and improve efficiency but also ensure that the products delivered meet or exceed customer expectations."/>
    <x v="3"/>
    <x v="1"/>
    <x v="0"/>
  </r>
  <r>
    <s v="2024/12/26 12:54:05 PM GMT+4"/>
    <s v="Mahmoud Fathy"/>
    <x v="4"/>
    <s v="Financial Analyst"/>
    <s v="R0010"/>
    <s v="Technology Integration"/>
    <s v="_x000a_8.    Which areas of your departmentâ€™s operations would benefit most from AI, Machine Learning integration and advance manufacturing?"/>
    <s v="Integrating AI, Machine Learning, and Advanced Manufacturing into these key areas can create a powerful synergy that boosts product quality, operational efficiency, and profitability._x000a_AI and ML, you can improve product designs, optimize production, enhance supply chain management, offer personalized customer experiences, and ensure continuous improvement in quality control."/>
    <x v="12"/>
    <x v="1"/>
    <x v="0"/>
  </r>
  <r>
    <s v="2024/12/26 12:54:05 PM GMT+4"/>
    <s v="Mahmoud Fathy"/>
    <x v="4"/>
    <s v="Financial Analyst"/>
    <s v="R0010"/>
    <s v=""/>
    <s v="9.    How could Internet of Things (IoT) technology be applied in your department for real-time monitoring and rapid response?"/>
    <s v="By applying IoT technology across these areas, department can achieve a significant leap forward in operational efficiency, cost reduction, quality control, and customer satisfaction. The ability to monitor, analyze, and respond to real-time data enables smarter decision-making and quicker responses to issues as they arise."/>
    <x v="13"/>
    <x v="1"/>
    <x v="0"/>
  </r>
  <r>
    <s v="2024/12/26 12:54:05 PM GMT+4"/>
    <s v="Mahmoud Fathy"/>
    <x v="4"/>
    <s v="Financial Analyst"/>
    <s v="R0010"/>
    <s v=""/>
    <s v="10.    How might Virtual and Augmented Reality be utilised for training or operational purposes in your department?"/>
    <s v="Both Virtual Reality (VR) and Augmented Reality (AR) can significantly improve training, operational efficiency, safety, and customer engagement in your department. By integrating these technologies, you can provide employees with immersive, hands-on learning experiences, streamline operations, enhance product design, and elevate customer service."/>
    <x v="19"/>
    <x v="1"/>
    <x v="0"/>
  </r>
  <r>
    <s v="2024/12/26 12:54:05 PM GMT+4"/>
    <s v="Mahmoud Fathy"/>
    <x v="4"/>
    <s v="Financial Analyst"/>
    <s v="R0010"/>
    <s v=""/>
    <s v="11.    Are there any emerging technologies not mentioned in our key focus areas that you believe could be beneficial for your department?"/>
    <s v="No"/>
    <x v="2"/>
    <x v="3"/>
    <x v="1"/>
  </r>
  <r>
    <s v="2024/12/26 12:54:05 PM GMT+4"/>
    <s v="Mahmoud Fathy"/>
    <x v="4"/>
    <s v="Financial Analyst"/>
    <s v="R0010"/>
    <s v="Data Management and Analytics"/>
    <s v="_x000a_12.    What types of data does your department currently collect and analyse?"/>
    <s v="Financial data from ERP system"/>
    <x v="5"/>
    <x v="1"/>
    <x v="0"/>
  </r>
  <r>
    <s v="2024/12/26 12:54:05 PM GMT+4"/>
    <s v="Mahmoud Fathy"/>
    <x v="4"/>
    <s v="Financial Analyst"/>
    <s v="R0010"/>
    <s v=""/>
    <s v="13.    How is this data currently being used to inform decision-making?"/>
    <s v="Data is being used in your department to inform decisions across many areas: from production scheduling and quality control to supply chain optimization and financial planning. The goal is to leverage data to improve efficiency, reduce costs, enhance product quality, and improve customer satisfaction."/>
    <x v="5"/>
    <x v="1"/>
    <x v="0"/>
  </r>
  <r>
    <s v="2024/12/26 12:54:05 PM GMT+4"/>
    <s v="Mahmoud Fathy"/>
    <x v="4"/>
    <s v="Financial Analyst"/>
    <s v="R0010"/>
    <s v=""/>
    <s v="14.    What additional data would be valuable for your department to collect and analyse?"/>
    <s v="N/A"/>
    <x v="2"/>
    <x v="3"/>
    <x v="1"/>
  </r>
  <r>
    <s v="2024/12/26 12:54:05 PM GMT+4"/>
    <s v="Mahmoud Fathy"/>
    <x v="4"/>
    <s v="Financial Analyst"/>
    <s v="R0010"/>
    <s v=""/>
    <s v="15.    What challenges does your department face in terms of data management and analysis?"/>
    <s v="N/A"/>
    <x v="2"/>
    <x v="3"/>
    <x v="1"/>
  </r>
  <r>
    <s v="2024/12/26 12:54:05 PM GMT+4"/>
    <s v="Mahmoud Fathy"/>
    <x v="4"/>
    <s v="Financial Analyst"/>
    <s v="R0010"/>
    <s v=""/>
    <s v="16.    How could improved data analytics contribute to your departmentâ€™s efficiency and effectiveness?"/>
    <s v="Improved data analytics can significantly enhance your departmentâ€™s efficiency and effectiveness across multiple functions. By providing deeper insights into operations, quality, customer preferences, supply chain dynamics, and employee performance, data analytics helps to optimize processes, reduce costs, improve product quality, and increase profitability."/>
    <x v="5"/>
    <x v="1"/>
    <x v="0"/>
  </r>
  <r>
    <s v="2024/12/26 12:54:05 PM GMT+4"/>
    <s v="Mahmoud Fathy"/>
    <x v="4"/>
    <s v="Financial Analyst"/>
    <s v="R0010"/>
    <s v="Process Optimization"/>
    <s v="_x000a_17.    Which processes in your department are the most time-consuming or inefficient?"/>
    <s v="inventory management"/>
    <x v="11"/>
    <x v="2"/>
    <x v="2"/>
  </r>
  <r>
    <s v="2024/12/26 12:54:05 PM GMT+4"/>
    <s v="Mahmoud Fathy"/>
    <x v="4"/>
    <s v="Financial Analyst"/>
    <s v="R0010"/>
    <s v=""/>
    <s v="18.    How could these processes be improved or automated through digital solutions?"/>
    <s v="By implementing digital solutions such as AI-powered tools, cloud-based systems, and machine learning, department can automate and optimize numerous time-consuming and inefficient process"/>
    <x v="14"/>
    <x v="1"/>
    <x v="0"/>
  </r>
  <r>
    <s v="2024/12/26 12:54:05 PM GMT+4"/>
    <s v="Mahmoud Fathy"/>
    <x v="4"/>
    <s v="Financial Analyst"/>
    <s v="R0010"/>
    <s v=""/>
    <s v="19.    What impact do you think process optimisation could have on your departmentâ€™s productivity and operational costs?"/>
    <s v="Higher Productivity: Streamlined workflows, automated processes, and better resource utilization lead to faster output and improved capacity without a corresponding increase in labor._x000a__x000a_Reduced Operational Costs: Lower labor costs, reduced waste, energy savings, and less downtime result in a more cost-efficient operation._x000a__x000a_Improved Quality: Automation ensures higher consistency, fewer defects, and reduced rework costs, leading to improved customer satisfaction and loyalty._x000a__x000a_Better Communication: Real-time data access and digital collaboration tools improve cross-functional teamwork, speeding up decision-making._x000a__x000a_Scalability: Optimized processes enable your department to scale efficiently, meeting growing demands without a significant increase in costs."/>
    <x v="3"/>
    <x v="1"/>
    <x v="0"/>
  </r>
  <r>
    <s v="2024/12/26 12:54:05 PM GMT+4"/>
    <s v="Mahmoud Fathy"/>
    <x v="4"/>
    <s v="Financial Analyst"/>
    <s v="R0010"/>
    <s v=""/>
    <s v="20.    How can we ensure that process optimisation efforts align with our goal of improving vehicle quality?"/>
    <s v="To ensure process optimization efforts align with the goal of improving vehicle quality, the focus must be on automation, real-time data monitoring, quality assurance, employee engagement, and continuous feedback. By integrating these strategies, you can increase efficiency, reduce costs, and maintain or even improve quality standards, leading to vehicles that meet the highest performance and reliability standards"/>
    <x v="11"/>
    <x v="0"/>
    <x v="0"/>
  </r>
  <r>
    <s v="2024/12/26 12:54:05 PM GMT+4"/>
    <s v="Mahmoud Fathy"/>
    <x v="4"/>
    <s v="Financial Analyst"/>
    <s v="R0010"/>
    <s v="Cross-Functional Collaboration"/>
    <s v="_x000a_21.    How does your department currently collaborate with other departments?"/>
    <s v="communication tools, shared data, and structured problem-solving approaches. Additionally, fostering a culture of cross-training and joint planning ensures that all departments are aligned and can address challenges together."/>
    <x v="14"/>
    <x v="1"/>
    <x v="0"/>
  </r>
  <r>
    <s v="2024/12/26 12:54:05 PM GMT+4"/>
    <s v="Mahmoud Fathy"/>
    <x v="4"/>
    <s v="Financial Analyst"/>
    <s v="R0010"/>
    <s v=""/>
    <s v="22.    What challenges do you face in cross-functional collaboration?"/>
    <s v="communication breakdowns, conflicting priorities, and resource constraints can slow down progress."/>
    <x v="7"/>
    <x v="2"/>
    <x v="2"/>
  </r>
  <r>
    <s v="2024/12/26 12:54:05 PM GMT+4"/>
    <s v="Mahmoud Fathy"/>
    <x v="4"/>
    <s v="Financial Analyst"/>
    <s v="R0010"/>
    <s v=""/>
    <s v="23.    How could digital tools enhance collaboration between your department and others?"/>
    <s v="By adopting the right digital tools, cross-functional collaboration can be streamlined, leading to improved communication, efficiency, and decision-making. Whether it's through enhanced project management, real-time data sharing, or automation of routine tasks, digital tools are powerful enablers of collaboration that can help departments align toward common goals."/>
    <x v="14"/>
    <x v="1"/>
    <x v="0"/>
  </r>
  <r>
    <s v="2024/12/26 12:54:05 PM GMT+4"/>
    <s v="Mahmoud Fathy"/>
    <x v="4"/>
    <s v="Financial Analyst"/>
    <s v="R0010"/>
    <s v=""/>
    <s v="24.    What types of information or data would be most valuable to share across departments?"/>
    <s v="By sharing relevant, up-to-date information across departments, organizations can foster greater alignment, improve efficiency, and make better, more informed decisions. "/>
    <x v="14"/>
    <x v="1"/>
    <x v="0"/>
  </r>
  <r>
    <s v="2024/12/26 12:54:05 PM GMT+4"/>
    <s v="Mahmoud Fathy"/>
    <x v="4"/>
    <s v="Financial Analyst"/>
    <s v="R0010"/>
    <s v=""/>
    <s v="25.    How can we ensure that our digital transformation efforts break down silos and promote a more integrated approach across the company?"/>
    <s v="To truly break down silos and create an integrated, collaborative organization, digital transformation efforts must be company-wide, driven by clear goals, the right technology._x000a_By ensuring that all departments are aligned with the overarching vision, have access to integrated systems, and are empowered with the right tools and data, companies can foster collaboration, improve efficiency, and drive long-term success."/>
    <x v="4"/>
    <x v="0"/>
    <x v="0"/>
  </r>
  <r>
    <s v="2024/12/26 12:54:05 PM GMT+4"/>
    <s v="Mahmoud Fathy"/>
    <x v="4"/>
    <s v="Financial Analyst"/>
    <s v="R0010"/>
    <s v="Customer Experience"/>
    <s v="_x000a_26.    How does your departmentâ€™s work impact the end customer experience?"/>
    <s v="Ultimately, every department within a company contributes to the customer experience in some way. While customer-facing teams (sales, marketing, customer service) may have the most direct impact, departments such as IT, operations, HR, and finance also play a critical role in creating seamless, positive experiences. By aligning all departments around the goal of delivering exceptional customer experiences and fostering collaboration across functions, companies can ensure that they meet or exceed customer expectations at every touchpoint."/>
    <x v="4"/>
    <x v="1"/>
    <x v="0"/>
  </r>
  <r>
    <s v="2024/12/26 12:54:05 PM GMT+4"/>
    <s v="Mahmoud Fathy"/>
    <x v="4"/>
    <s v="Financial Analyst"/>
    <s v="R0010"/>
    <s v=""/>
    <s v="27.    What digital innovations could enhance the customer experience related to your departmentâ€™s functions?"/>
    <s v="Digital innovations in various departments can collectively improve the customer experience by streamlining processes, enhancing personalization, improving product quality, and fostering better customer relationships. By leveraging these technologies, departments can work more efficiently"/>
    <x v="4"/>
    <x v="1"/>
    <x v="0"/>
  </r>
  <r>
    <s v="2024/12/26 12:54:05 PM GMT+4"/>
    <s v="Mahmoud Fathy"/>
    <x v="4"/>
    <s v="Financial Analyst"/>
    <s v="R0010"/>
    <s v=""/>
    <s v="28.    How can we use digital tools to gather and act on customer feedback more effectively?"/>
    <s v="Using digital tools to gather and act on customer feedback more effectively involves collecting feedback from multiple touchpoints, analyzing it efficiently, and using it to drive continuous improvement. By implementing the right tools and strategies, you can make the feedback process seamless, proactive, and highly impactful for both customers and the business. Prioritizing feedback-driven action can significantly improve customer satisfaction, loyalty, and overall brand reputation."/>
    <x v="4"/>
    <x v="1"/>
    <x v="0"/>
  </r>
  <r>
    <s v="2024/12/26 12:54:05 PM GMT+4"/>
    <s v="Mahmoud Fathy"/>
    <x v="4"/>
    <s v="Financial Analyst"/>
    <s v="R0010"/>
    <s v=""/>
    <s v="29.    What potential risks to customer satisfaction should we be aware of as we undergo this digital transformation?"/>
    <s v="While digital transformation can enhance efficiency, customer experience, and service delivery, it also presents several risks that can negatively impact customer satisfaction. By proactively addressing these risks through thoughtful planning, transparent communication, and careful implementation of new technologies, you can minimize disruptions and ensure that the transformation enhances, rather than detracts from, customer satisfaction. Balancing innovation with a focus on customer needs is key to a successful digital transformation journey."/>
    <x v="7"/>
    <x v="6"/>
    <x v="2"/>
  </r>
  <r>
    <s v="2024/12/26 12:54:05 PM GMT+4"/>
    <s v="Mahmoud Fathy"/>
    <x v="4"/>
    <s v="Financial Analyst"/>
    <s v="R0010"/>
    <s v=""/>
    <s v="30.    How can we ensure our digital evolution enhances rather than complicates the customer journey?"/>
    <s v="customers should always feel that technology is being used to make their experiences smoother, faster, and more convenient, not more complicated. By prioritizing user experience, maintaining consistency across channels, and continuously testing and improving, you can ensure that your digital transformation is a positive change that adds tangible value to the customer journey."/>
    <x v="4"/>
    <x v="0"/>
    <x v="0"/>
  </r>
  <r>
    <s v="2024/12/26 12:54:05 PM GMT+4"/>
    <s v="Mahmoud Fathy"/>
    <x v="4"/>
    <s v="Financial Analyst"/>
    <s v="R0010"/>
    <s v="Innovation and New Markets"/>
    <s v="_x000a_31.    What opportunities for innovation do you see within your departmentâ€™s scope?"/>
    <s v="In our department, there is immense potential for innovation, whether through adopting new technologies, optimizing existing processes, or fostering a culture of creativity and experimentation. The key to success is aligning these innovations with our departmentâ€™s strategic goals, improving customer satisfaction, enhancing productivity, and maintaining agility in an increasingly digital world."/>
    <x v="9"/>
    <x v="1"/>
    <x v="0"/>
  </r>
  <r>
    <s v="2024/12/26 12:54:05 PM GMT+4"/>
    <s v="Mahmoud Fathy"/>
    <x v="4"/>
    <s v="Financial Analyst"/>
    <s v="R0010"/>
    <s v=""/>
    <s v="32.    How could digital transformation help us identify and enter new markets?"/>
    <s v="Digital transformation provides a comprehensive set of tools and strategies to enter new markets quickly, efficiently, and effectively. By leveraging data analytics, digital marketing, e-commerce platforms, automation, and cloud-based infrastructure, you can identify market opportunities, tailor your offerings, and scale operations globallyâ€”all while reducing risk and investment. The key to success lies in adopting a customer-centric, data-driven, and agile approach to entering new markets."/>
    <x v="9"/>
    <x v="1"/>
    <x v="0"/>
  </r>
  <r>
    <s v="2024/12/26 12:54:05 PM GMT+4"/>
    <s v="Mahmoud Fathy"/>
    <x v="4"/>
    <s v="Financial Analyst"/>
    <s v="R0010"/>
    <s v=""/>
    <s v="33.    What potential new products or services could emerge from our digital evolution?"/>
    <s v="By adopting and integrating emerging technologies like AI you can unlock new ways of delivering value, increase customer loyalty, and differentiate your offerings in competitive markets."/>
    <x v="9"/>
    <x v="1"/>
    <x v="0"/>
  </r>
  <r>
    <s v="2024/12/26 12:54:05 PM GMT+4"/>
    <s v="Mahmoud Fathy"/>
    <x v="4"/>
    <s v="Financial Analyst"/>
    <s v="R0010"/>
    <s v=""/>
    <s v="34.    How can we foster a culture of innovation within your department?"/>
    <s v="Fostering a culture of innovation within your department is a long-term effort that requires commitment from leadership, active support from all team members, and a structured framework for idea generation and implementation. By encouraging a growth mindset, empowering employees, fostering collaboration, and providing the resources needed to experiment, you can create an environment where innovation thrives. This will lead to continuous improvement, better problem-solving, and the development of new products and services that drive growth and competitiveness."/>
    <x v="1"/>
    <x v="1"/>
    <x v="0"/>
  </r>
  <r>
    <s v="2024/12/26 12:54:05 PM GMT+4"/>
    <s v="Mahmoud Fathy"/>
    <x v="4"/>
    <s v="Financial Analyst"/>
    <s v="R0010"/>
    <s v=""/>
    <s v="35.    What resources would your department need to pursue innovative ideas effectively?"/>
    <s v="Effectively pursuing innovative ideas requires a combination of resources, support, and a culture of experimentation. Providing your team with the right tools, expertise, budget, time, and organizational backing will enable them to generate new ideas, test them, and turn them into impactful solutions. Additionally, external partnerships, customer insights, and a focus on creating a safe, collaborative environment will ensure that your department is well-positioned to drive meaningful innovation that aligns with both your department's and the organizationâ€™s long-term goals."/>
    <x v="6"/>
    <x v="5"/>
    <x v="0"/>
  </r>
  <r>
    <s v="2024/12/26 12:54:05 PM GMT+4"/>
    <s v="Mahmoud Fathy"/>
    <x v="4"/>
    <s v="Financial Analyst"/>
    <s v="R0010"/>
    <s v="Change Management and Training"/>
    <s v="36.    What concerns or reservations might your team have about the digital transformation?"/>
    <s v="Addressing team concerns about digital transformation requires clear communication, a supportive environment, and a structured change management plan. By acknowledging employees' reservations and providing the right training, resources, and leadership support, you can help your team navigate the transition more smoothly and empower them to thrive in the digital era. Regular feedback loops, recognizing successes, and offering continuous support will ensure that the transformation is embraced rather than resisted."/>
    <x v="7"/>
    <x v="2"/>
    <x v="2"/>
  </r>
  <r>
    <s v="2024/12/26 12:54:05 PM GMT+4"/>
    <s v="Mahmoud Fathy"/>
    <x v="4"/>
    <s v="Financial Analyst"/>
    <s v="R0010"/>
    <s v=""/>
    <s v="37.    What training or support would your team need to adapt to new digital tools and processes successfully?"/>
    <s v="Successful adaptation to new digital tools and processes requires a holistic approach that combines hands-on training, ongoing support, and a culture of learning. By providing the right resources, offering personalized assistance, ensuring leadership buy-in, and focusing on a positive change management experience, your team will feel empowered and supported through the transition."/>
    <x v="6"/>
    <x v="5"/>
    <x v="0"/>
  </r>
  <r>
    <s v="2024/12/26 12:54:05 PM GMT+4"/>
    <s v="Mahmoud Fathy"/>
    <x v="4"/>
    <s v="Financial Analyst"/>
    <s v="R0010"/>
    <s v=""/>
    <s v="38.    What metrics should we use to measure the success of our digital transformation efforts in your department?"/>
    <s v="To measure the success of your digital transformation, you need a comprehensive set of metrics that look at adoption, efficiency, productivity, quality, and employee/customer satisfaction. These metrics should be regularly tracked and adjusted as the digital tools. _x000a_A combination of qualitative feedback (e.g., employee satisfaction, customer feedback) and quantitative data (e.g., productivity gains, cost savings) will provide a complete picture of the transformationâ€™s impact."/>
    <x v="15"/>
    <x v="1"/>
    <x v="0"/>
  </r>
  <r>
    <s v="2024/12/26 12:54:05 PM GMT+4"/>
    <s v="Mahmoud Fathy"/>
    <x v="4"/>
    <s v="Financial Analyst"/>
    <s v="R0010"/>
    <s v="Cybersecurity and Risk Management"/>
    <s v="_x000a_39.    What are the primary cybersecurity risks associated with your department?"/>
    <s v="Cybersecurity risks are ever-present, especially as departments integrate new digital tools and technologies. To mitigate these risks, it's crucial to have a robust cybersecurity strategy that includes strong access controls, data encryption, employee training, regular system monitoring, and thorough third-party assessments. Understanding the specific risks your department faces will help prioritize actions and safeguard your department's digital assets, employees, and customers from potential threats."/>
    <x v="8"/>
    <x v="6"/>
    <x v="2"/>
  </r>
  <r>
    <s v="2024/12/26 12:54:05 PM GMT+4"/>
    <s v="Mahmoud Fathy"/>
    <x v="4"/>
    <s v="Financial Analyst"/>
    <s v="R0010"/>
    <s v=""/>
    <s v="40.    How could our digital transformation efforts potentially increase or mitigate these risks?"/>
    <s v="Digital transformation can either expose or mitigate cybersecurity risks depending on how itâ€™s managed. To minimize risks, itâ€™s crucial to incorporate robust cybersecurity practices from the outset of your transformation efforts, including strong access controls, data encryption, employee training, and continuous monitoring of systems and external partners. With the right tools, protocols, and governance in place, digital transformation can enhance security and build a more resilient and adaptive organization."/>
    <x v="8"/>
    <x v="6"/>
    <x v="0"/>
  </r>
  <r>
    <s v="2024/12/26 12:54:05 PM GMT+4"/>
    <s v="Mahmoud Fathy"/>
    <x v="4"/>
    <s v="Financial Analyst"/>
    <s v="R0010"/>
    <s v=""/>
    <s v="41.    What measures must be in place to ensure data privacy and security in your department?"/>
    <s v="To ensure data privacy and security in your department, a combination of technical measures, processes, and policies must be implemented. These measures should cover the encryption and access control of sensitive data, compliance with privacy regulations, employee training, secure handling of third-party relationships, and a robust incident response plan. A holistic approach to cybersecurity, incorporating both technical tools and a strong organizational culture of security, is the key to safeguarding your data and ensuring that digital transformation does not expose your department to unnecessary risks."/>
    <x v="8"/>
    <x v="6"/>
    <x v="0"/>
  </r>
  <r>
    <s v="2024/12/26 2:25:29 PM GMT+4"/>
    <s v="Eliyaz"/>
    <x v="7"/>
    <s v="Cybersecurity Analyst"/>
    <s v="R0011"/>
    <s v="General Digital Readiness"/>
    <s v="_x000a_1.    How would you rate your departmentâ€™s current level of digital maturity on a scale of 1-10? Please explain your rating."/>
    <n v="6"/>
    <x v="6"/>
    <x v="0"/>
    <x v="2"/>
  </r>
  <r>
    <s v="2024/12/26 2:25:29 PM GMT+4"/>
    <s v="Eliyaz"/>
    <x v="7"/>
    <s v="Cybersecurity Analyst"/>
    <s v="R0011"/>
    <s v=""/>
    <s v="2.    What are the top three digital tools or technologies currently used in your department?"/>
    <s v="Odoo, Google Workspace"/>
    <x v="10"/>
    <x v="1"/>
    <x v="0"/>
  </r>
  <r>
    <s v="2024/12/26 2:25:29 PM GMT+4"/>
    <s v="Eliyaz"/>
    <x v="7"/>
    <s v="Cybersecurity Analyst"/>
    <s v="R0011"/>
    <s v=""/>
    <s v="3.    What are your department's main pain points that could be addressed through digital solutions?"/>
    <s v="IT Ticketing tool"/>
    <x v="11"/>
    <x v="4"/>
    <x v="2"/>
  </r>
  <r>
    <s v="2024/12/26 2:25:29 PM GMT+4"/>
    <s v="Eliyaz"/>
    <x v="7"/>
    <s v="Cybersecurity Analyst"/>
    <s v="R0011"/>
    <s v=""/>
    <s v="4.    How open is your team to adopting new digital technologies and processes?"/>
    <s v="This is not a departmental team, it's an architecture change."/>
    <x v="1"/>
    <x v="4"/>
    <x v="2"/>
  </r>
  <r>
    <s v="2024/12/26 2:25:29 PM GMT+4"/>
    <s v="Eliyaz"/>
    <x v="7"/>
    <s v="Cybersecurity Analyst"/>
    <s v="R0011"/>
    <s v=""/>
    <s v="5.    How do you envision your department operating differently in 2026 due to this digital evolution taken in 2025?"/>
    <s v="To be discussed"/>
    <x v="11"/>
    <x v="0"/>
    <x v="1"/>
  </r>
  <r>
    <s v="2024/12/26 2:25:29 PM GMT+4"/>
    <s v="Eliyaz"/>
    <x v="7"/>
    <s v="Cybersecurity Analyst"/>
    <s v="R0011"/>
    <s v=""/>
    <s v="6.    What potential roadblocks do you foresee in implementing digital transformation within your department?"/>
    <s v="1. Team expansion _x000a_2. Exclusive IT budget_x000a_3. Vision and mission aligning with business strategy"/>
    <x v="7"/>
    <x v="9"/>
    <x v="2"/>
  </r>
  <r>
    <s v="2024/12/26 2:25:29 PM GMT+4"/>
    <s v="Eliyaz"/>
    <x v="7"/>
    <s v="Cybersecurity Analyst"/>
    <s v="R0011"/>
    <s v=""/>
    <s v="7.    How can we ensure that our digital transformation efforts contribute to increasing profit margins and improving vehicle quality?"/>
    <s v="To be discussed"/>
    <x v="11"/>
    <x v="0"/>
    <x v="1"/>
  </r>
  <r>
    <s v="2024/12/26 2:25:29 PM GMT+4"/>
    <s v="Eliyaz"/>
    <x v="7"/>
    <s v="Cybersecurity Analyst"/>
    <s v="R0011"/>
    <s v="Technology Integration"/>
    <s v="_x000a_8.    Which areas of your departmentâ€™s operations would benefit most from AI, Machine Learning integration and advance manufacturing?"/>
    <s v="To be discussed"/>
    <x v="11"/>
    <x v="0"/>
    <x v="1"/>
  </r>
  <r>
    <s v="2024/12/26 2:25:29 PM GMT+4"/>
    <s v="Eliyaz"/>
    <x v="7"/>
    <s v="Cybersecurity Analyst"/>
    <s v="R0011"/>
    <s v=""/>
    <s v="9.    How could Internet of Things (IoT) technology be applied in your department for real-time monitoring and rapid response?"/>
    <s v="Its a rearchitect the company process, to be discussed"/>
    <x v="11"/>
    <x v="4"/>
    <x v="1"/>
  </r>
  <r>
    <s v="2024/12/26 2:25:29 PM GMT+4"/>
    <s v="Eliyaz"/>
    <x v="7"/>
    <s v="Cybersecurity Analyst"/>
    <s v="R0011"/>
    <s v=""/>
    <s v="10.    How might Virtual and Augmented Reality be utilised for training or operational purposes in your department?"/>
    <s v="Its a rearchitect the company process, to be discussed"/>
    <x v="11"/>
    <x v="4"/>
    <x v="1"/>
  </r>
  <r>
    <s v="2024/12/26 2:25:29 PM GMT+4"/>
    <s v="Eliyaz"/>
    <x v="7"/>
    <s v="Cybersecurity Analyst"/>
    <s v="R0011"/>
    <s v=""/>
    <s v="11.    Are there any emerging technologies not mentioned in our key focus areas that you believe could be beneficial for your department?"/>
    <s v="IT Ticketing tool"/>
    <x v="10"/>
    <x v="2"/>
    <x v="2"/>
  </r>
  <r>
    <s v="2024/12/26 2:25:29 PM GMT+4"/>
    <s v="Eliyaz"/>
    <x v="7"/>
    <s v="Cybersecurity Analyst"/>
    <s v="R0011"/>
    <s v="Data Management and Analytics"/>
    <s v="_x000a_12.    What types of data does your department currently collect and analyse?"/>
    <s v="Its an rearchitecture of data security which needs discussion and review to design the protocols, procedures, and policies_x000a_1. Data Policy_x000a_2. Data Process_x000a_3. Data Compliance"/>
    <x v="5"/>
    <x v="7"/>
    <x v="1"/>
  </r>
  <r>
    <s v="2024/12/26 2:25:29 PM GMT+4"/>
    <s v="Eliyaz"/>
    <x v="7"/>
    <s v="Cybersecurity Analyst"/>
    <s v="R0011"/>
    <s v=""/>
    <s v="13.    How is this data currently being used to inform decision-making?"/>
    <s v="Its an rearchitecture of data security which needs discussion and review to design the protocols, procedures, and policies_x000a_1. Data Policy_x000a_2. Data Process_x000a_3. Data Compliance"/>
    <x v="5"/>
    <x v="7"/>
    <x v="1"/>
  </r>
  <r>
    <s v="2024/12/26 2:25:29 PM GMT+4"/>
    <s v="Eliyaz"/>
    <x v="7"/>
    <s v="Cybersecurity Analyst"/>
    <s v="R0011"/>
    <s v=""/>
    <s v="14.    What additional data would be valuable for your department to collect and analyse?"/>
    <s v="Its an rearchitecture of data security which needs discussion and review to design the protocols, procedures, and policies_x000a_1. Data Policy_x000a_2. Data Process_x000a_3. Data Compliance"/>
    <x v="5"/>
    <x v="7"/>
    <x v="1"/>
  </r>
  <r>
    <s v="2024/12/26 2:25:29 PM GMT+4"/>
    <s v="Eliyaz"/>
    <x v="7"/>
    <s v="Cybersecurity Analyst"/>
    <s v="R0011"/>
    <s v=""/>
    <s v="15.    What challenges does your department face in terms of data management and analysis?"/>
    <s v="Its an rearchitecture of data security which needs discussion and review to design the protocols, procedures, and policies_x000a_1. Data Policy_x000a_2. Data Process_x000a_3. Data Compliance"/>
    <x v="5"/>
    <x v="2"/>
    <x v="0"/>
  </r>
  <r>
    <s v="2024/12/26 2:25:29 PM GMT+4"/>
    <s v="Eliyaz"/>
    <x v="7"/>
    <s v="Cybersecurity Analyst"/>
    <s v="R0011"/>
    <s v=""/>
    <s v="16.    How could improved data analytics contribute to your departmentâ€™s efficiency and effectiveness?"/>
    <s v="Its an rearchitecture of data security which needs discussion and review to design the protocols, procedures, and policies_x000a_1. Data Policy_x000a_2. Data Process_x000a_3. Data Compliance"/>
    <x v="5"/>
    <x v="1"/>
    <x v="0"/>
  </r>
  <r>
    <s v="2024/12/26 2:25:29 PM GMT+4"/>
    <s v="Eliyaz"/>
    <x v="7"/>
    <s v="Cybersecurity Analyst"/>
    <s v="R0011"/>
    <s v="Process Optimization"/>
    <s v="_x000a_17.    Which processes in your department are the most time-consuming or inefficient?"/>
    <s v="Cross functional dependencies "/>
    <x v="7"/>
    <x v="2"/>
    <x v="2"/>
  </r>
  <r>
    <s v="2024/12/26 2:25:29 PM GMT+4"/>
    <s v="Eliyaz"/>
    <x v="7"/>
    <s v="Cybersecurity Analyst"/>
    <s v="R0011"/>
    <s v=""/>
    <s v="18.    How could these processes be improved or automated through digital solutions?"/>
    <s v="Self service portal"/>
    <x v="14"/>
    <x v="1"/>
    <x v="0"/>
  </r>
  <r>
    <s v="2024/12/26 2:25:29 PM GMT+4"/>
    <s v="Eliyaz"/>
    <x v="7"/>
    <s v="Cybersecurity Analyst"/>
    <s v="R0011"/>
    <s v=""/>
    <s v="19.    What impact do you think process optimisation could have on your departmentâ€™s productivity and operational costs?"/>
    <s v="Definitely save dollars"/>
    <x v="3"/>
    <x v="1"/>
    <x v="0"/>
  </r>
  <r>
    <s v="2024/12/26 2:25:29 PM GMT+4"/>
    <s v="Eliyaz"/>
    <x v="7"/>
    <s v="Cybersecurity Analyst"/>
    <s v="R0011"/>
    <s v=""/>
    <s v="20.    How can we ensure that process optimisation efforts align with our goal of improving vehicle quality?"/>
    <s v="Robotic customer app proactive scheduling customer relationship by implementing and adhering to process "/>
    <x v="11"/>
    <x v="4"/>
    <x v="0"/>
  </r>
  <r>
    <s v="2024/12/26 2:25:29 PM GMT+4"/>
    <s v="Eliyaz"/>
    <x v="7"/>
    <s v="Cybersecurity Analyst"/>
    <s v="R0011"/>
    <s v="Cross-Functional Collaboration"/>
    <s v="_x000a_21.    How does your department currently collaborate with other departments?"/>
    <s v="Email _x000a_Mobile_x000a_Daily Morning Meeting"/>
    <x v="14"/>
    <x v="1"/>
    <x v="0"/>
  </r>
  <r>
    <s v="2024/12/26 2:25:29 PM GMT+4"/>
    <s v="Eliyaz"/>
    <x v="7"/>
    <s v="Cybersecurity Analyst"/>
    <s v="R0011"/>
    <s v=""/>
    <s v="22.    What challenges do you face in cross-functional collaboration?"/>
    <s v="Decision Making_x000a_Ownership"/>
    <x v="7"/>
    <x v="2"/>
    <x v="2"/>
  </r>
  <r>
    <s v="2024/12/26 2:25:29 PM GMT+4"/>
    <s v="Eliyaz"/>
    <x v="7"/>
    <s v="Cybersecurity Analyst"/>
    <s v="R0011"/>
    <s v=""/>
    <s v="23.    How could digital tools enhance collaboration between your department and others?"/>
    <s v="Increase efficiency and security"/>
    <x v="14"/>
    <x v="1"/>
    <x v="0"/>
  </r>
  <r>
    <s v="2024/12/26 2:25:29 PM GMT+4"/>
    <s v="Eliyaz"/>
    <x v="7"/>
    <s v="Cybersecurity Analyst"/>
    <s v="R0011"/>
    <s v=""/>
    <s v="24.    What types of information or data would be most valuable to share across departments?"/>
    <s v="Education around on Email Security and Threat_x000a_Phishing Emails_x000a_Threat Management"/>
    <x v="8"/>
    <x v="6"/>
    <x v="0"/>
  </r>
  <r>
    <s v="2024/12/26 2:25:29 PM GMT+4"/>
    <s v="Eliyaz"/>
    <x v="7"/>
    <s v="Cybersecurity Analyst"/>
    <s v="R0011"/>
    <s v=""/>
    <s v="25.    How can we ensure that our digital transformation efforts break down silos and promote a more integrated approach across the company?"/>
    <s v="Systematic change management_x000a_Transformation project"/>
    <x v="4"/>
    <x v="4"/>
    <x v="0"/>
  </r>
  <r>
    <s v="2024/12/26 2:25:29 PM GMT+4"/>
    <s v="Eliyaz"/>
    <x v="7"/>
    <s v="Cybersecurity Analyst"/>
    <s v="R0011"/>
    <s v="Customer Experience"/>
    <s v="_x000a_26.    How does your departmentâ€™s work impact the end customer experience?"/>
    <s v="Associate Happiness"/>
    <x v="4"/>
    <x v="1"/>
    <x v="0"/>
  </r>
  <r>
    <s v="2024/12/26 2:25:29 PM GMT+4"/>
    <s v="Eliyaz"/>
    <x v="7"/>
    <s v="Cybersecurity Analyst"/>
    <s v="R0011"/>
    <s v=""/>
    <s v="27.    What digital innovations could enhance the customer experience related to your departmentâ€™s functions?"/>
    <s v="To be discussed"/>
    <x v="11"/>
    <x v="0"/>
    <x v="1"/>
  </r>
  <r>
    <s v="2024/12/26 2:25:29 PM GMT+4"/>
    <s v="Eliyaz"/>
    <x v="7"/>
    <s v="Cybersecurity Analyst"/>
    <s v="R0011"/>
    <s v=""/>
    <s v="28.    How can we use digital tools to gather and act on customer feedback more effectively?"/>
    <s v="Customer Relationship Management"/>
    <x v="14"/>
    <x v="1"/>
    <x v="0"/>
  </r>
  <r>
    <s v="2024/12/26 2:25:29 PM GMT+4"/>
    <s v="Eliyaz"/>
    <x v="7"/>
    <s v="Cybersecurity Analyst"/>
    <s v="R0011"/>
    <s v=""/>
    <s v="29.    What potential risks to customer satisfaction should we be aware of as we undergo this digital transformation?"/>
    <s v="Service disruption _x000a_Order delays_x000a_People Management_x000a_Mindset_x000a_Awareness Program"/>
    <x v="7"/>
    <x v="6"/>
    <x v="2"/>
  </r>
  <r>
    <s v="2024/12/26 2:25:29 PM GMT+4"/>
    <s v="Eliyaz"/>
    <x v="7"/>
    <s v="Cybersecurity Analyst"/>
    <s v="R0011"/>
    <s v=""/>
    <s v="30.    How can we ensure our digital evolution enhances rather than complicates the customer journey?"/>
    <s v="Define Project scope_x000a_plan everything assume nothing_x000a_Third party serve before planning"/>
    <x v="4"/>
    <x v="4"/>
    <x v="0"/>
  </r>
  <r>
    <s v="2024/12/26 2:25:29 PM GMT+4"/>
    <s v="Eliyaz"/>
    <x v="7"/>
    <s v="Cybersecurity Analyst"/>
    <s v="R0011"/>
    <s v="Innovation and New Markets"/>
    <s v="_x000a_31.    What opportunities for innovation do you see within your departmentâ€™s scope?"/>
    <s v="Opportunity to scale horizontally and vertically "/>
    <x v="9"/>
    <x v="1"/>
    <x v="0"/>
  </r>
  <r>
    <s v="2024/12/26 2:25:29 PM GMT+4"/>
    <s v="Eliyaz"/>
    <x v="7"/>
    <s v="Cybersecurity Analyst"/>
    <s v="R0011"/>
    <s v=""/>
    <s v="32.    How could digital transformation help us identify and enter new markets?"/>
    <s v="Need lot of data to define conclusions _x000a_Uniqueness of digital transformation_x000a_specialization for new marketplace"/>
    <x v="9"/>
    <x v="1"/>
    <x v="0"/>
  </r>
  <r>
    <s v="2024/12/26 2:25:29 PM GMT+4"/>
    <s v="Eliyaz"/>
    <x v="7"/>
    <s v="Cybersecurity Analyst"/>
    <s v="R0011"/>
    <s v=""/>
    <s v="33.    What potential new products or services could emerge from our digital evolution?"/>
    <s v="To be explored"/>
    <x v="9"/>
    <x v="1"/>
    <x v="1"/>
  </r>
  <r>
    <s v="2024/12/26 2:25:29 PM GMT+4"/>
    <s v="Eliyaz"/>
    <x v="7"/>
    <s v="Cybersecurity Analyst"/>
    <s v="R0011"/>
    <s v=""/>
    <s v="34.    How can we foster a culture of innovation within your department?"/>
    <s v="Empowerment"/>
    <x v="1"/>
    <x v="1"/>
    <x v="0"/>
  </r>
  <r>
    <s v="2024/12/26 2:25:29 PM GMT+4"/>
    <s v="Eliyaz"/>
    <x v="7"/>
    <s v="Cybersecurity Analyst"/>
    <s v="R0011"/>
    <s v=""/>
    <s v="35.    What resources would your department need to pursue innovative ideas effectively?"/>
    <s v="Manpower _x000a_software's_x000a_Security _x000a_Automation_x000a_Budget"/>
    <x v="0"/>
    <x v="4"/>
    <x v="0"/>
  </r>
  <r>
    <s v="2024/12/26 2:25:29 PM GMT+4"/>
    <s v="Eliyaz"/>
    <x v="7"/>
    <s v="Cybersecurity Analyst"/>
    <s v="R0011"/>
    <s v="Change Management and Training"/>
    <s v="36.    What concerns or reservations might your team have about the digital transformation?"/>
    <s v="No concerns or reservations"/>
    <x v="2"/>
    <x v="3"/>
    <x v="1"/>
  </r>
  <r>
    <s v="2024/12/26 2:25:29 PM GMT+4"/>
    <s v="Eliyaz"/>
    <x v="7"/>
    <s v="Cybersecurity Analyst"/>
    <s v="R0011"/>
    <s v=""/>
    <s v="37.    What training or support would your team need to adapt to new digital tools and processes successfully?"/>
    <s v="ITIL Certification"/>
    <x v="6"/>
    <x v="5"/>
    <x v="2"/>
  </r>
  <r>
    <s v="2024/12/26 2:25:29 PM GMT+4"/>
    <s v="Eliyaz"/>
    <x v="7"/>
    <s v="Cybersecurity Analyst"/>
    <s v="R0011"/>
    <s v=""/>
    <s v="38.    What metrics should we use to measure the success of our digital transformation efforts in your department?"/>
    <s v="Company growth"/>
    <x v="3"/>
    <x v="1"/>
    <x v="0"/>
  </r>
  <r>
    <s v="2024/12/26 2:25:29 PM GMT+4"/>
    <s v="Eliyaz"/>
    <x v="7"/>
    <s v="Cybersecurity Analyst"/>
    <s v="R0011"/>
    <s v="Cybersecurity and Risk Management"/>
    <s v="_x000a_39.    What are the primary cybersecurity risks associated with your department?"/>
    <s v="Ransomware _x000a_Cyber Attack_x000a_Data corruption _x000a_Data deft"/>
    <x v="8"/>
    <x v="6"/>
    <x v="2"/>
  </r>
  <r>
    <s v="2024/12/26 2:25:29 PM GMT+4"/>
    <s v="Eliyaz"/>
    <x v="7"/>
    <s v="Cybersecurity Analyst"/>
    <s v="R0011"/>
    <s v=""/>
    <s v="40.    How could our digital transformation efforts potentially increase or mitigate these risks?"/>
    <s v="CrowdStrike is the solution for mitigate risks"/>
    <x v="8"/>
    <x v="6"/>
    <x v="2"/>
  </r>
  <r>
    <s v="2024/12/26 2:25:29 PM GMT+4"/>
    <s v="Eliyaz"/>
    <x v="7"/>
    <s v="Cybersecurity Analyst"/>
    <s v="R0011"/>
    <s v=""/>
    <s v="41.    What measures must be in place to ensure data privacy and security in your department?"/>
    <s v="To be discussed"/>
    <x v="8"/>
    <x v="6"/>
    <x v="2"/>
  </r>
  <r>
    <s v="2024/12/26 11:29:40 PM GMT+4"/>
    <s v="Daniel"/>
    <x v="8"/>
    <s v="Content Manager"/>
    <s v="R0012"/>
    <s v="General Digital Readiness"/>
    <s v="_x000a_1.    How would you rate your departmentâ€™s current level of digital maturity on a scale of 1-10? Please explain your rating."/>
    <n v="7"/>
    <x v="6"/>
    <x v="0"/>
    <x v="2"/>
  </r>
  <r>
    <s v="2024/12/26 11:29:40 PM GMT+4"/>
    <s v="Daniel"/>
    <x v="8"/>
    <s v="Content Manager"/>
    <s v="R0012"/>
    <s v=""/>
    <s v="2.    What are the top three digital tools or technologies currently used in your department?"/>
    <s v="Ai, Adobe Suite, Google Suite"/>
    <x v="10"/>
    <x v="1"/>
    <x v="0"/>
  </r>
  <r>
    <s v="2024/12/26 11:29:40 PM GMT+4"/>
    <s v="Daniel"/>
    <x v="8"/>
    <s v="Content Manager"/>
    <s v="R0012"/>
    <s v=""/>
    <s v="3.    What are your department's main pain points that could be addressed through digital solutions?"/>
    <s v="Not Applicable"/>
    <x v="2"/>
    <x v="3"/>
    <x v="1"/>
  </r>
  <r>
    <s v="2024/12/26 11:29:40 PM GMT+4"/>
    <s v="Daniel"/>
    <x v="8"/>
    <s v="Content Manager"/>
    <s v="R0012"/>
    <s v=""/>
    <s v="4.    How open is your team to adopting new digital technologies and processes?"/>
    <s v="Very Open"/>
    <x v="1"/>
    <x v="1"/>
    <x v="0"/>
  </r>
  <r>
    <s v="2024/12/26 11:29:40 PM GMT+4"/>
    <s v="Daniel"/>
    <x v="8"/>
    <s v="Content Manager"/>
    <s v="R0012"/>
    <s v=""/>
    <s v="5.    How do you envision your department operating differently in 2026 due to this digital evolution taken in 2025?"/>
    <s v="I don't see it much different apart from utilizing AI more."/>
    <x v="12"/>
    <x v="1"/>
    <x v="2"/>
  </r>
  <r>
    <s v="2024/12/26 11:29:40 PM GMT+4"/>
    <s v="Daniel"/>
    <x v="8"/>
    <s v="Content Manager"/>
    <s v="R0012"/>
    <s v=""/>
    <s v="6.    What potential roadblocks do you foresee in implementing digital transformation within your department?"/>
    <s v="None"/>
    <x v="7"/>
    <x v="0"/>
    <x v="0"/>
  </r>
  <r>
    <s v="2024/12/26 11:29:40 PM GMT+4"/>
    <s v="Daniel"/>
    <x v="8"/>
    <s v="Content Manager"/>
    <s v="R0012"/>
    <s v=""/>
    <s v="7.    How can we ensure that our digital transformation efforts contribute to increasing profit margins and improving vehicle quality?"/>
    <s v="It will not affect much as we already utilize digital tech to a large extent."/>
    <x v="11"/>
    <x v="7"/>
    <x v="0"/>
  </r>
  <r>
    <s v="2024/12/26 11:29:40 PM GMT+4"/>
    <s v="Daniel"/>
    <x v="8"/>
    <s v="Content Manager"/>
    <s v="R0012"/>
    <s v="Technology Integration"/>
    <s v="_x000a_8.    Which areas of your departmentâ€™s operations would benefit most from AI, Machine Learning integration and advance manufacturing?"/>
    <s v="Content Creation"/>
    <x v="12"/>
    <x v="1"/>
    <x v="0"/>
  </r>
  <r>
    <s v="2024/12/26 11:29:40 PM GMT+4"/>
    <s v="Daniel"/>
    <x v="8"/>
    <s v="Content Manager"/>
    <s v="R0012"/>
    <s v=""/>
    <s v="9.    How could Internet of Things (IoT) technology be applied in your department for real-time monitoring and rapid response?"/>
    <s v="N/A"/>
    <x v="2"/>
    <x v="3"/>
    <x v="1"/>
  </r>
  <r>
    <s v="2024/12/26 11:29:40 PM GMT+4"/>
    <s v="Daniel"/>
    <x v="8"/>
    <s v="Content Manager"/>
    <s v="R0012"/>
    <s v=""/>
    <s v="10.    How might Virtual and Augmented Reality be utilised for training or operational purposes in your department?"/>
    <s v="N/A"/>
    <x v="2"/>
    <x v="3"/>
    <x v="1"/>
  </r>
  <r>
    <s v="2024/12/26 11:29:40 PM GMT+4"/>
    <s v="Daniel"/>
    <x v="8"/>
    <s v="Content Manager"/>
    <s v="R0012"/>
    <s v=""/>
    <s v="11.    Are there any emerging technologies not mentioned in our key focus areas that you believe could be beneficial for your department?"/>
    <s v="No"/>
    <x v="2"/>
    <x v="3"/>
    <x v="1"/>
  </r>
  <r>
    <s v="2024/12/26 11:29:40 PM GMT+4"/>
    <s v="Daniel"/>
    <x v="8"/>
    <s v="Content Manager"/>
    <s v="R0012"/>
    <s v="Data Management and Analytics"/>
    <s v="_x000a_12.    What types of data does your department currently collect and analyse?"/>
    <s v="Social &amp; Website"/>
    <x v="5"/>
    <x v="1"/>
    <x v="0"/>
  </r>
  <r>
    <s v="2024/12/26 11:29:40 PM GMT+4"/>
    <s v="Daniel"/>
    <x v="8"/>
    <s v="Content Manager"/>
    <s v="R0012"/>
    <s v=""/>
    <s v="13.    How is this data currently being used to inform decision-making?"/>
    <s v="Limited extent as the platforms are very new."/>
    <x v="5"/>
    <x v="0"/>
    <x v="2"/>
  </r>
  <r>
    <s v="2024/12/26 11:29:40 PM GMT+4"/>
    <s v="Daniel"/>
    <x v="8"/>
    <s v="Content Manager"/>
    <s v="R0012"/>
    <s v=""/>
    <s v="14.    What additional data would be valuable for your department to collect and analyse?"/>
    <s v="Not Applicable"/>
    <x v="2"/>
    <x v="3"/>
    <x v="1"/>
  </r>
  <r>
    <s v="2024/12/26 11:29:40 PM GMT+4"/>
    <s v="Daniel"/>
    <x v="8"/>
    <s v="Content Manager"/>
    <s v="R0012"/>
    <s v=""/>
    <s v="15.    What challenges does your department face in terms of data management and analysis?"/>
    <s v="Manpower &amp; Enough Data Sets"/>
    <x v="6"/>
    <x v="9"/>
    <x v="2"/>
  </r>
  <r>
    <s v="2024/12/26 11:29:40 PM GMT+4"/>
    <s v="Daniel"/>
    <x v="8"/>
    <s v="Content Manager"/>
    <s v="R0012"/>
    <s v=""/>
    <s v="16.    How could improved data analytics contribute to your departmentâ€™s efficiency and effectiveness?"/>
    <s v="Better performance of websites and social platforms"/>
    <x v="11"/>
    <x v="1"/>
    <x v="0"/>
  </r>
  <r>
    <s v="2024/12/26 11:29:40 PM GMT+4"/>
    <s v="Daniel"/>
    <x v="8"/>
    <s v="Content Manager"/>
    <s v="R0012"/>
    <s v="Process Optimization"/>
    <s v="_x000a_17.    Which processes in your department are the most time-consuming or inefficient?"/>
    <s v="Photography, Videography, Content Creation"/>
    <x v="11"/>
    <x v="2"/>
    <x v="2"/>
  </r>
  <r>
    <s v="2024/12/26 11:29:40 PM GMT+4"/>
    <s v="Daniel"/>
    <x v="8"/>
    <s v="Content Manager"/>
    <s v="R0012"/>
    <s v=""/>
    <s v="18.    How could these processes be improved or automated through digital solutions?"/>
    <s v="AI"/>
    <x v="12"/>
    <x v="1"/>
    <x v="0"/>
  </r>
  <r>
    <s v="2024/12/26 11:29:40 PM GMT+4"/>
    <s v="Daniel"/>
    <x v="8"/>
    <s v="Content Manager"/>
    <s v="R0012"/>
    <s v=""/>
    <s v="19.    What impact do you think process optimisation could have on your departmentâ€™s productivity and operational costs?"/>
    <s v="Able to produce better quality with less time. Or more quantity with same cost."/>
    <x v="3"/>
    <x v="1"/>
    <x v="0"/>
  </r>
  <r>
    <s v="2024/12/26 11:29:40 PM GMT+4"/>
    <s v="Daniel"/>
    <x v="8"/>
    <s v="Content Manager"/>
    <s v="R0012"/>
    <s v=""/>
    <s v="20.    How can we ensure that process optimisation efforts align with our goal of improving vehicle quality?"/>
    <s v="N/A"/>
    <x v="2"/>
    <x v="3"/>
    <x v="1"/>
  </r>
  <r>
    <s v="2024/12/26 11:29:40 PM GMT+4"/>
    <s v="Daniel"/>
    <x v="8"/>
    <s v="Content Manager"/>
    <s v="R0012"/>
    <s v="Cross-Functional Collaboration"/>
    <s v="_x000a_21.    How does your department currently collaborate with other departments?"/>
    <s v="Mostly with sales, qc &amp; engineering teams on vehicle data and sales materials"/>
    <x v="14"/>
    <x v="1"/>
    <x v="0"/>
  </r>
  <r>
    <s v="2024/12/26 11:29:40 PM GMT+4"/>
    <s v="Daniel"/>
    <x v="8"/>
    <s v="Content Manager"/>
    <s v="R0012"/>
    <s v=""/>
    <s v="22.    What challenges do you face in cross-functional collaboration?"/>
    <s v="Time delay"/>
    <x v="7"/>
    <x v="2"/>
    <x v="2"/>
  </r>
  <r>
    <s v="2024/12/26 11:29:40 PM GMT+4"/>
    <s v="Daniel"/>
    <x v="8"/>
    <s v="Content Manager"/>
    <s v="R0012"/>
    <s v=""/>
    <s v="23.    How could digital tools enhance collaboration between your department and others?"/>
    <s v="Proactive ways to communicate and provide data."/>
    <x v="14"/>
    <x v="1"/>
    <x v="0"/>
  </r>
  <r>
    <s v="2024/12/26 11:29:40 PM GMT+4"/>
    <s v="Daniel"/>
    <x v="8"/>
    <s v="Content Manager"/>
    <s v="R0012"/>
    <s v=""/>
    <s v="24.    What types of information or data would be most valuable to share across departments?"/>
    <s v="Vehicle specs and builds"/>
    <x v="14"/>
    <x v="1"/>
    <x v="0"/>
  </r>
  <r>
    <s v="2024/12/26 11:29:40 PM GMT+4"/>
    <s v="Daniel"/>
    <x v="8"/>
    <s v="Content Manager"/>
    <s v="R0012"/>
    <s v=""/>
    <s v="25.    How can we ensure that our digital transformation efforts break down silos and promote a more integrated approach across the company?"/>
    <s v="Shared goals and objectives"/>
    <x v="4"/>
    <x v="4"/>
    <x v="0"/>
  </r>
  <r>
    <s v="2024/12/26 11:29:40 PM GMT+4"/>
    <s v="Daniel"/>
    <x v="8"/>
    <s v="Content Manager"/>
    <s v="R0012"/>
    <s v="Customer Experience"/>
    <s v="_x000a_26.    How does your departmentâ€™s work impact the end customer experience?"/>
    <s v="Directly. Everything we do is for customer in someway."/>
    <x v="4"/>
    <x v="1"/>
    <x v="0"/>
  </r>
  <r>
    <s v="2024/12/26 11:29:40 PM GMT+4"/>
    <s v="Daniel"/>
    <x v="8"/>
    <s v="Content Manager"/>
    <s v="R0012"/>
    <s v=""/>
    <s v="27.    What digital innovations could enhance the customer experience related to your departmentâ€™s functions?"/>
    <s v="Customer Visits portal."/>
    <x v="0"/>
    <x v="1"/>
    <x v="0"/>
  </r>
  <r>
    <s v="2024/12/26 11:29:40 PM GMT+4"/>
    <s v="Daniel"/>
    <x v="8"/>
    <s v="Content Manager"/>
    <s v="R0012"/>
    <s v=""/>
    <s v="28.    How can we use digital tools to gather and act on customer feedback more effectively?"/>
    <s v="Post Sales Surveys &amp; Feedback loops"/>
    <x v="14"/>
    <x v="1"/>
    <x v="0"/>
  </r>
  <r>
    <s v="2024/12/26 11:29:40 PM GMT+4"/>
    <s v="Daniel"/>
    <x v="8"/>
    <s v="Content Manager"/>
    <s v="R0012"/>
    <s v=""/>
    <s v="29.    What potential risks to customer satisfaction should we be aware of as we undergo this digital transformation?"/>
    <s v="Too many surveys"/>
    <x v="2"/>
    <x v="3"/>
    <x v="1"/>
  </r>
  <r>
    <s v="2024/12/26 11:29:40 PM GMT+4"/>
    <s v="Daniel"/>
    <x v="8"/>
    <s v="Content Manager"/>
    <s v="R0012"/>
    <s v=""/>
    <s v="30.    How can we ensure our digital evolution enhances rather than complicates the customer journey?"/>
    <s v="Don't push digital for the sake of pushing digital. Focus on the biggest impact or pain areas. Our industry is niche, customers are few and market is complex."/>
    <x v="4"/>
    <x v="4"/>
    <x v="0"/>
  </r>
  <r>
    <s v="2024/12/26 11:29:40 PM GMT+4"/>
    <s v="Daniel"/>
    <x v="8"/>
    <s v="Content Manager"/>
    <s v="R0012"/>
    <s v="Innovation and New Markets"/>
    <s v="_x000a_31.    What opportunities for innovation do you see within your departmentâ€™s scope?"/>
    <s v="Customer Experience"/>
    <x v="9"/>
    <x v="1"/>
    <x v="0"/>
  </r>
  <r>
    <s v="2024/12/26 11:29:40 PM GMT+4"/>
    <s v="Daniel"/>
    <x v="8"/>
    <s v="Content Manager"/>
    <s v="R0012"/>
    <s v=""/>
    <s v="32.    How could digital transformation help us identify and enter new markets?"/>
    <s v="Access to proper Market Data"/>
    <x v="9"/>
    <x v="1"/>
    <x v="0"/>
  </r>
  <r>
    <s v="2024/12/26 11:29:40 PM GMT+4"/>
    <s v="Daniel"/>
    <x v="8"/>
    <s v="Content Manager"/>
    <s v="R0012"/>
    <s v=""/>
    <s v="33.    What potential new products or services could emerge from our digital evolution?"/>
    <s v="App for Customer Journey"/>
    <x v="9"/>
    <x v="1"/>
    <x v="0"/>
  </r>
  <r>
    <s v="2024/12/26 11:29:40 PM GMT+4"/>
    <s v="Daniel"/>
    <x v="8"/>
    <s v="Content Manager"/>
    <s v="R0012"/>
    <s v=""/>
    <s v="34.    How can we foster a culture of innovation within your department?"/>
    <s v="Its our main focus already in everything we do."/>
    <x v="1"/>
    <x v="1"/>
    <x v="0"/>
  </r>
  <r>
    <s v="2024/12/26 11:29:40 PM GMT+4"/>
    <s v="Daniel"/>
    <x v="8"/>
    <s v="Content Manager"/>
    <s v="R0012"/>
    <s v=""/>
    <s v="35.    What resources would your department need to pursue innovative ideas effectively?"/>
    <s v="Manpower. Team is too small for the targets we need to achieve."/>
    <x v="6"/>
    <x v="2"/>
    <x v="2"/>
  </r>
  <r>
    <s v="2024/12/26 11:29:40 PM GMT+4"/>
    <s v="Daniel"/>
    <x v="8"/>
    <s v="Content Manager"/>
    <s v="R0012"/>
    <s v="Change Management and Training"/>
    <s v="36.    What concerns or reservations might your team have about the digital transformation?"/>
    <s v="Wrong Intentions or reasons behind change."/>
    <x v="7"/>
    <x v="2"/>
    <x v="2"/>
  </r>
  <r>
    <s v="2024/12/26 11:29:40 PM GMT+4"/>
    <s v="Daniel"/>
    <x v="8"/>
    <s v="Content Manager"/>
    <s v="R0012"/>
    <s v=""/>
    <s v="37.    What training or support would your team need to adapt to new digital tools and processes successfully?"/>
    <s v="Minimal"/>
    <x v="6"/>
    <x v="1"/>
    <x v="2"/>
  </r>
  <r>
    <s v="2024/12/26 11:29:40 PM GMT+4"/>
    <s v="Daniel"/>
    <x v="8"/>
    <s v="Content Manager"/>
    <s v="R0012"/>
    <s v=""/>
    <s v="38.    What metrics should we use to measure the success of our digital transformation efforts in your department?"/>
    <s v="Can't think of any - we are already quite digital :)"/>
    <x v="6"/>
    <x v="0"/>
    <x v="2"/>
  </r>
  <r>
    <s v="2024/12/26 11:29:40 PM GMT+4"/>
    <s v="Daniel"/>
    <x v="8"/>
    <s v="Content Manager"/>
    <s v="R0012"/>
    <s v="Cybersecurity and Risk Management"/>
    <s v="_x000a_39.    What are the primary cybersecurity risks associated with your department?"/>
    <s v="Raw Footage of vehicles"/>
    <x v="8"/>
    <x v="6"/>
    <x v="2"/>
  </r>
  <r>
    <s v="2024/12/26 11:29:40 PM GMT+4"/>
    <s v="Daniel"/>
    <x v="8"/>
    <s v="Content Manager"/>
    <s v="R0012"/>
    <s v=""/>
    <s v="40.    How could our digital transformation efforts potentially increase or mitigate these risks?"/>
    <s v="Security of Data Storage"/>
    <x v="8"/>
    <x v="6"/>
    <x v="0"/>
  </r>
  <r>
    <s v="2024/12/26 11:29:40 PM GMT+4"/>
    <s v="Daniel"/>
    <x v="8"/>
    <s v="Content Manager"/>
    <s v="R0012"/>
    <s v=""/>
    <s v="41.    What measures must be in place to ensure data privacy and security in your department?"/>
    <s v="Password Protected Storage"/>
    <x v="8"/>
    <x v="6"/>
    <x v="0"/>
  </r>
  <r>
    <s v="2024/12/27 12:50:40 PM GMT+4"/>
    <s v="Pawan"/>
    <x v="9"/>
    <s v="Sales Manager"/>
    <s v="R0013"/>
    <s v="General Digital Readiness"/>
    <s v="_x000a_1.    How would you rate your departmentâ€™s current level of digital maturity on a scale of 1-10? Please explain your rating."/>
    <s v="I'll rate between 7-8, most of the sales material we sending or presenting to the clients are in digital platform, whether it's be the company profile, presentations, etc. "/>
    <x v="6"/>
    <x v="1"/>
    <x v="0"/>
  </r>
  <r>
    <s v="2024/12/27 12:50:40 PM GMT+4"/>
    <s v="Pawan"/>
    <x v="9"/>
    <s v="Sales Manager"/>
    <s v="R0013"/>
    <s v=""/>
    <s v="2.    What are the top three digital tools or technologies currently used in your department?"/>
    <s v="Chat GPT, Sales CRM, Email platforms, Linkedin, Presentation tools, Online meeting platforms "/>
    <x v="10"/>
    <x v="1"/>
    <x v="0"/>
  </r>
  <r>
    <s v="2024/12/27 12:50:40 PM GMT+4"/>
    <s v="Pawan"/>
    <x v="9"/>
    <s v="Sales Manager"/>
    <s v="R0013"/>
    <s v=""/>
    <s v="3.    What are your department's main pain points that could be addressed through digital solutions?"/>
    <s v="Post Sales Service and easy of platform accessibility for the clients to allow them to register the complaints/issues, Better Presentation tools for the team, and Software to conduct online meetings like Microsoft Teams"/>
    <x v="4"/>
    <x v="2"/>
    <x v="2"/>
  </r>
  <r>
    <s v="2024/12/27 12:50:40 PM GMT+4"/>
    <s v="Pawan"/>
    <x v="9"/>
    <s v="Sales Manager"/>
    <s v="R0013"/>
    <s v=""/>
    <s v="4.    How open is your team to adopting new digital technologies and processes?"/>
    <s v="Very much as long as they are convenient to implement and will ease their day to day job whether it's a reminder to follow up, maintaining the calendar, an automated follow up email to the clients, etc"/>
    <x v="1"/>
    <x v="1"/>
    <x v="0"/>
  </r>
  <r>
    <s v="2024/12/27 12:50:40 PM GMT+4"/>
    <s v="Pawan"/>
    <x v="9"/>
    <s v="Sales Manager"/>
    <s v="R0013"/>
    <s v=""/>
    <s v="5.    How do you envision your department operating differently in 2026 due to this digital evolution taken in 2025?"/>
    <s v="In order to allow me to answer that, I would need more information what sort of digital evolution we are looking at to implement in 2025"/>
    <x v="17"/>
    <x v="8"/>
    <x v="2"/>
  </r>
  <r>
    <s v="2024/12/27 12:50:40 PM GMT+4"/>
    <s v="Pawan"/>
    <x v="9"/>
    <s v="Sales Manager"/>
    <s v="R0013"/>
    <s v=""/>
    <s v="6.    What potential roadblocks do you foresee in implementing digital transformation within your department?"/>
    <s v="Depends on how user friendly the User Interface is for the users including the clients, how convenient it would be to transfer the data"/>
    <x v="7"/>
    <x v="4"/>
    <x v="1"/>
  </r>
  <r>
    <s v="2024/12/27 12:50:40 PM GMT+4"/>
    <s v="Pawan"/>
    <x v="9"/>
    <s v="Sales Manager"/>
    <s v="R0013"/>
    <s v=""/>
    <s v="7.    How can we ensure that our digital transformation efforts contribute to increasing profit margins and improving vehicle quality?"/>
    <s v="The first thing would be the users using the platform to it's full capabilities, and ensuring the specific fields are updated in timely manner. Another thing I can think of from vehicle improvement prospective would be sort of access to any of our digital tool for the vehicle's Owner/users where they can easily login and post their any actual field struggles with our supplied vehicles. This will definitely make us stand out of the competition. "/>
    <x v="11"/>
    <x v="1"/>
    <x v="0"/>
  </r>
  <r>
    <s v="2024/12/27 12:50:40 PM GMT+4"/>
    <s v="Pawan"/>
    <x v="9"/>
    <s v="Sales Manager"/>
    <s v="R0013"/>
    <s v="Technology Integration"/>
    <s v="_x000a_8.    Which areas of your departmentâ€™s operations would benefit most from AI, Machine Learning integration and advance manufacturing?"/>
    <s v="Possibly automated follow up emails, sort of a tool to identify if the email address is legit or fake,"/>
    <x v="12"/>
    <x v="7"/>
    <x v="0"/>
  </r>
  <r>
    <s v="2024/12/27 12:50:40 PM GMT+4"/>
    <s v="Pawan"/>
    <x v="9"/>
    <s v="Sales Manager"/>
    <s v="R0013"/>
    <s v="Data Management and Analytics"/>
    <s v="_x000a_12.    What types of data does your department currently collect and analyse?"/>
    <s v="Client Details, project details, market study, current affairs relevant to our industry, competition update"/>
    <x v="5"/>
    <x v="1"/>
    <x v="0"/>
  </r>
  <r>
    <s v="2024/12/27 12:50:40 PM GMT+4"/>
    <s v="Pawan"/>
    <x v="9"/>
    <s v="Sales Manager"/>
    <s v="R0013"/>
    <s v=""/>
    <s v="14.    What additional data would be valuable for your department to collect and analyse?"/>
    <s v="Current affairs relevant to our industry, timely competition update"/>
    <x v="5"/>
    <x v="1"/>
    <x v="0"/>
  </r>
  <r>
    <s v="2024/12/27 12:50:40 PM GMT+4"/>
    <s v="Pawan"/>
    <x v="9"/>
    <s v="Sales Manager"/>
    <s v="R0013"/>
    <s v=""/>
    <s v="15.    What challenges does your department face in terms of data management and analysis?"/>
    <s v="There are not many challenges, the only thing is updating the data in timely manner. "/>
    <x v="6"/>
    <x v="0"/>
    <x v="2"/>
  </r>
  <r>
    <s v="2024/12/27 12:50:40 PM GMT+4"/>
    <s v="Pawan"/>
    <x v="9"/>
    <s v="Sales Manager"/>
    <s v="R0013"/>
    <s v=""/>
    <s v="16.    How could improved data analytics contribute to your departmentâ€™s efficiency and effectiveness?"/>
    <s v="This will definitely help to target the high potential markets &amp; clients "/>
    <x v="11"/>
    <x v="1"/>
    <x v="0"/>
  </r>
  <r>
    <s v="2024/12/27 12:50:40 PM GMT+4"/>
    <s v="Pawan"/>
    <x v="9"/>
    <s v="Sales Manager"/>
    <s v="R0013"/>
    <s v="Process Optimization"/>
    <s v="_x000a_17.    Which processes in your department are the most time-consuming or inefficient?"/>
    <s v="Preparing the technical specs according to the client's requirements, preparing the quote "/>
    <x v="4"/>
    <x v="2"/>
    <x v="2"/>
  </r>
  <r>
    <s v="2024/12/27 12:50:40 PM GMT+4"/>
    <s v="Pawan"/>
    <x v="9"/>
    <s v="Sales Manager"/>
    <s v="R0013"/>
    <s v=""/>
    <s v="18.    How could these processes be improved or automated through digital solutions?"/>
    <s v="Introduction of some advance tools which can automatically generate the technical specs, and sales quotes specific to the client's requirement "/>
    <x v="12"/>
    <x v="1"/>
    <x v="0"/>
  </r>
  <r>
    <s v="2024/12/27 12:50:40 PM GMT+4"/>
    <s v="Pawan"/>
    <x v="9"/>
    <s v="Sales Manager"/>
    <s v="R0013"/>
    <s v=""/>
    <s v="19.    What impact do you think process optimisation could have on your departmentâ€™s productivity and operational costs?"/>
    <s v="The team can focus more on interacting with the clients, attending actively new projects.  "/>
    <x v="3"/>
    <x v="1"/>
    <x v="0"/>
  </r>
  <r>
    <s v="2024/12/27 12:50:40 PM GMT+4"/>
    <s v="Pawan"/>
    <x v="9"/>
    <s v="Sales Manager"/>
    <s v="R0013"/>
    <s v="Cross-Functional Collaboration"/>
    <s v="_x000a_21.    How does your department currently collaborate with other departments?"/>
    <s v="It's mainly via emails for the sales team and approaching their offices directly "/>
    <x v="14"/>
    <x v="1"/>
    <x v="0"/>
  </r>
  <r>
    <s v="2024/12/27 12:50:40 PM GMT+4"/>
    <s v="Pawan"/>
    <x v="9"/>
    <s v="Sales Manager"/>
    <s v="R0013"/>
    <s v=""/>
    <s v="22.    What challenges do you face in cross-functional collaboration?"/>
    <s v="Timely updates for a project, live status for any request/project would be great and possibly with remote access. "/>
    <x v="7"/>
    <x v="2"/>
    <x v="0"/>
  </r>
  <r>
    <s v="2024/12/27 12:50:40 PM GMT+4"/>
    <s v="Pawan"/>
    <x v="9"/>
    <s v="Sales Manager"/>
    <s v="R0013"/>
    <s v=""/>
    <s v="23.    How could digital tools enhance collaboration between your department and others?"/>
    <s v="It will definitely help in terms of swift and timely information exchange "/>
    <x v="14"/>
    <x v="1"/>
    <x v="0"/>
  </r>
  <r>
    <s v="2024/12/27 12:50:40 PM GMT+4"/>
    <s v="Pawan"/>
    <x v="9"/>
    <s v="Sales Manager"/>
    <s v="R0013"/>
    <s v=""/>
    <s v="24.    What types of information or data would be most valuable to share across departments?"/>
    <s v="Project updates from sales prospective "/>
    <x v="14"/>
    <x v="1"/>
    <x v="0"/>
  </r>
  <r>
    <s v="2024/12/27 12:50:40 PM GMT+4"/>
    <s v="Pawan"/>
    <x v="9"/>
    <s v="Sales Manager"/>
    <s v="R0013"/>
    <s v=""/>
    <s v="27.    What digital innovations could enhance the customer experience related to your departmentâ€™s functions?"/>
    <s v="As mentioned above, sort of access to our platform to the customers where they can easily upload/post any feedback for our supplied vehicles. Apart from that, the customers having active projects currently in manufacturing stage, maybe they should have a live access to see the timely progress on their projects rather "/>
    <x v="0"/>
    <x v="1"/>
    <x v="0"/>
  </r>
  <r>
    <s v="2024/12/27 12:50:40 PM GMT+4"/>
    <s v="Pawan"/>
    <x v="9"/>
    <s v="Sales Manager"/>
    <s v="R0013"/>
    <s v=""/>
    <s v="28.    How can we use digital tools to gather and act on customer feedback more effectively?"/>
    <s v="Post sales platform/software "/>
    <x v="14"/>
    <x v="1"/>
    <x v="0"/>
  </r>
  <r>
    <s v="2024/12/27 12:50:40 PM GMT+4"/>
    <s v="Pawan"/>
    <x v="9"/>
    <s v="Sales Manager"/>
    <s v="R0013"/>
    <s v=""/>
    <s v="29.    What potential risks to customer satisfaction should we be aware of as we undergo this digital transformation?"/>
    <s v="The access of the End users/clients information among the team "/>
    <x v="8"/>
    <x v="6"/>
    <x v="2"/>
  </r>
  <r>
    <s v="2024/12/27 12:50:40 PM GMT+4"/>
    <s v="Pawan"/>
    <x v="9"/>
    <s v="Sales Manager"/>
    <s v="R0013"/>
    <s v=""/>
    <s v="30.    How can we ensure our digital evolution enhances rather than complicates the customer journey?"/>
    <s v="By keeping the things simple, the platform being user friendly "/>
    <x v="4"/>
    <x v="4"/>
    <x v="0"/>
  </r>
  <r>
    <s v="2024/12/27 12:50:40 PM GMT+4"/>
    <s v="Pawan"/>
    <x v="9"/>
    <s v="Sales Manager"/>
    <s v="R0013"/>
    <s v="Innovation and New Markets"/>
    <s v="_x000a_31.    What opportunities for innovation do you see within your departmentâ€™s scope?"/>
    <s v="There are many which can contribute towards the customer experience, starting with the customer presentation tool, live access to their projects in production, and easy to register any post sales feedback"/>
    <x v="9"/>
    <x v="1"/>
    <x v="0"/>
  </r>
  <r>
    <s v="2024/12/27 12:50:40 PM GMT+4"/>
    <s v="Pawan"/>
    <x v="9"/>
    <s v="Sales Manager"/>
    <s v="R0013"/>
    <s v="Change Management and Training"/>
    <s v="36.    What concerns or reservations might your team have about the digital transformation?"/>
    <s v="As I mentioned above, User Interface, easy of accessibility and how convenient it would be to move the existing data to possibly any new technology introduced. What sort of impact it will have on the client side. "/>
    <x v="4"/>
    <x v="4"/>
    <x v="0"/>
  </r>
  <r>
    <s v="2024/12/27 12:50:40 PM GMT+4"/>
    <s v="Pawan"/>
    <x v="9"/>
    <s v="Sales Manager"/>
    <s v="R0013"/>
    <s v=""/>
    <s v="37.    What training or support would your team need to adapt to new digital tools and processes successfully?"/>
    <s v="A session for the team for any new tools/software which may be introduced would be a must "/>
    <x v="6"/>
    <x v="5"/>
    <x v="2"/>
  </r>
  <r>
    <s v="2024/12/27 12:50:40 PM GMT+4"/>
    <s v="Pawan"/>
    <x v="9"/>
    <s v="Sales Manager"/>
    <s v="R0013"/>
    <s v="Cybersecurity and Risk Management"/>
    <s v="_x000a_39.    What are the primary cybersecurity risks associated with your department?"/>
    <s v="Sales data, contracts details, basically all the sales data is very confidential "/>
    <x v="8"/>
    <x v="6"/>
    <x v="2"/>
  </r>
  <r>
    <s v="2024/12/27 12:50:40 PM GMT+4"/>
    <s v="Pawan"/>
    <x v="9"/>
    <s v="Sales Manager"/>
    <s v="R0013"/>
    <s v=""/>
    <s v="40.    How could our digital transformation efforts potentially increase or mitigate these risks?"/>
    <s v="Accessibility of the data to other departments within the company "/>
    <x v="8"/>
    <x v="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E5D9C4-F344-4077-8F59-B6D6573BC727}"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Z3:AA11" firstHeaderRow="1" firstDataRow="1"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multipleItemSelectionAllowed="1" showAll="0">
      <items count="29">
        <item x="12"/>
        <item h="1" x="3"/>
        <item x="7"/>
        <item m="1" x="20"/>
        <item m="1" x="21"/>
        <item m="1" x="27"/>
        <item m="1" x="26"/>
        <item x="5"/>
        <item m="1" x="23"/>
        <item x="11"/>
        <item x="0"/>
        <item m="1" x="24"/>
        <item x="6"/>
        <item m="1" x="25"/>
        <item h="1" x="10"/>
        <item h="1" x="14"/>
        <item h="1" x="4"/>
        <item m="1" x="22"/>
        <item h="1" x="13"/>
        <item h="1" x="9"/>
        <item h="1" x="15"/>
        <item x="8"/>
        <item h="1" x="17"/>
        <item h="1" x="2"/>
        <item h="1" x="18"/>
        <item h="1" x="1"/>
        <item h="1" x="16"/>
        <item h="1" x="19"/>
        <item t="default"/>
      </items>
    </pivotField>
    <pivotField compact="0" outline="0" showAll="0"/>
    <pivotField dataField="1" compact="0" outline="0" showAll="0"/>
  </pivotFields>
  <rowFields count="1">
    <field x="8"/>
  </rowFields>
  <rowItems count="8">
    <i>
      <x/>
    </i>
    <i>
      <x v="2"/>
    </i>
    <i>
      <x v="7"/>
    </i>
    <i>
      <x v="9"/>
    </i>
    <i>
      <x v="10"/>
    </i>
    <i>
      <x v="12"/>
    </i>
    <i>
      <x v="21"/>
    </i>
    <i t="grand">
      <x/>
    </i>
  </rowItems>
  <colItems count="1">
    <i/>
  </colItems>
  <dataFields count="1">
    <dataField name="Average of Sentiment Score" fld="10" subtotal="average" baseField="0" baseItem="0" numFmtId="2"/>
  </dataFields>
  <formats count="13">
    <format dxfId="15">
      <pivotArea outline="0" collapsedLevelsAreSubtotals="1" fieldPosition="0"/>
    </format>
    <format dxfId="14">
      <pivotArea type="all" dataOnly="0" outline="0" fieldPosition="0"/>
    </format>
    <format dxfId="13">
      <pivotArea outline="0" collapsedLevelsAreSubtotals="1" fieldPosition="0"/>
    </format>
    <format dxfId="12">
      <pivotArea field="8" type="button" dataOnly="0" labelOnly="1" outline="0" axis="axisRow" fieldPosition="0"/>
    </format>
    <format dxfId="11">
      <pivotArea dataOnly="0" labelOnly="1" fieldPosition="0">
        <references count="1">
          <reference field="8" count="0"/>
        </references>
      </pivotArea>
    </format>
    <format dxfId="10">
      <pivotArea dataOnly="0" labelOnly="1" grandRow="1" outline="0" fieldPosition="0"/>
    </format>
    <format dxfId="9">
      <pivotArea dataOnly="0" labelOnly="1" outline="0" axis="axisValues" fieldPosition="0"/>
    </format>
    <format dxfId="8">
      <pivotArea type="all" dataOnly="0" outline="0" fieldPosition="0"/>
    </format>
    <format dxfId="7">
      <pivotArea outline="0" collapsedLevelsAreSubtotals="1" fieldPosition="0"/>
    </format>
    <format dxfId="6">
      <pivotArea field="8" type="button" dataOnly="0" labelOnly="1" outline="0" axis="axisRow" fieldPosition="0"/>
    </format>
    <format dxfId="5">
      <pivotArea dataOnly="0" labelOnly="1" outline="0" fieldPosition="0">
        <references count="1">
          <reference field="8" count="0"/>
        </references>
      </pivotArea>
    </format>
    <format dxfId="4">
      <pivotArea dataOnly="0" labelOnly="1" grandRow="1" outline="0" fieldPosition="0"/>
    </format>
    <format dxfId="3">
      <pivotArea dataOnly="0" labelOnly="1" outline="0" axis="axisValues" fieldPosition="0"/>
    </format>
  </formats>
  <chartFormats count="8">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8" count="1" selected="0">
            <x v="12"/>
          </reference>
        </references>
      </pivotArea>
    </chartFormat>
    <chartFormat chart="4" format="12">
      <pivotArea type="data" outline="0" fieldPosition="0">
        <references count="2">
          <reference field="4294967294" count="1" selected="0">
            <x v="0"/>
          </reference>
          <reference field="8" count="1" selected="0">
            <x v="21"/>
          </reference>
        </references>
      </pivotArea>
    </chartFormat>
    <chartFormat chart="4" format="13">
      <pivotArea type="data" outline="0" fieldPosition="0">
        <references count="2">
          <reference field="4294967294" count="1" selected="0">
            <x v="0"/>
          </reference>
          <reference field="8" count="1" selected="0">
            <x v="2"/>
          </reference>
        </references>
      </pivotArea>
    </chartFormat>
    <chartFormat chart="4" format="14">
      <pivotArea type="data" outline="0" fieldPosition="0">
        <references count="2">
          <reference field="4294967294" count="1" selected="0">
            <x v="0"/>
          </reference>
          <reference field="8" count="1" selected="0">
            <x v="10"/>
          </reference>
        </references>
      </pivotArea>
    </chartFormat>
    <chartFormat chart="4" format="15">
      <pivotArea type="data" outline="0" fieldPosition="0">
        <references count="2">
          <reference field="4294967294" count="1" selected="0">
            <x v="0"/>
          </reference>
          <reference field="8" count="1" selected="0">
            <x v="0"/>
          </reference>
        </references>
      </pivotArea>
    </chartFormat>
    <chartFormat chart="4" format="16">
      <pivotArea type="data" outline="0" fieldPosition="0">
        <references count="2">
          <reference field="4294967294" count="1" selected="0">
            <x v="0"/>
          </reference>
          <reference field="8" count="1" selected="0">
            <x v="7"/>
          </reference>
        </references>
      </pivotArea>
    </chartFormat>
    <chartFormat chart="4" format="17">
      <pivotArea type="data" outline="0" fieldPosition="0">
        <references count="2">
          <reference field="4294967294" count="1" selected="0">
            <x v="0"/>
          </reference>
          <reference field="8"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8D1367-88A0-497F-B28A-49C9C0CF9CC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S14" firstHeaderRow="1" firstDataRow="1" firstDataCol="1"/>
  <pivotFields count="11">
    <pivotField showAll="0"/>
    <pivotField showAll="0"/>
    <pivotField axis="axisRow" showAll="0">
      <items count="13">
        <item x="4"/>
        <item x="7"/>
        <item x="6"/>
        <item x="5"/>
        <item x="8"/>
        <item x="3"/>
        <item m="1" x="11"/>
        <item x="0"/>
        <item m="1" x="10"/>
        <item x="2"/>
        <item x="9"/>
        <item x="1"/>
        <item t="default"/>
      </items>
    </pivotField>
    <pivotField showAll="0"/>
    <pivotField showAll="0"/>
    <pivotField showAll="0"/>
    <pivotField showAll="0"/>
    <pivotField showAll="0"/>
    <pivotField showAll="0"/>
    <pivotField showAll="0">
      <items count="12">
        <item x="0"/>
        <item m="1" x="10"/>
        <item x="4"/>
        <item x="9"/>
        <item x="8"/>
        <item x="3"/>
        <item x="1"/>
        <item x="2"/>
        <item x="7"/>
        <item x="6"/>
        <item x="5"/>
        <item t="default"/>
      </items>
    </pivotField>
    <pivotField dataField="1" multipleItemSelectionAllowed="1" showAll="0">
      <items count="4">
        <item x="2"/>
        <item x="1"/>
        <item x="0"/>
        <item t="default"/>
      </items>
    </pivotField>
  </pivotFields>
  <rowFields count="1">
    <field x="2"/>
  </rowFields>
  <rowItems count="11">
    <i>
      <x/>
    </i>
    <i>
      <x v="1"/>
    </i>
    <i>
      <x v="2"/>
    </i>
    <i>
      <x v="3"/>
    </i>
    <i>
      <x v="4"/>
    </i>
    <i>
      <x v="5"/>
    </i>
    <i>
      <x v="7"/>
    </i>
    <i>
      <x v="9"/>
    </i>
    <i>
      <x v="10"/>
    </i>
    <i>
      <x v="11"/>
    </i>
    <i t="grand">
      <x/>
    </i>
  </rowItems>
  <colItems count="1">
    <i/>
  </colItems>
  <dataFields count="1">
    <dataField name="Average of Sentiment Score" fld="10" subtotal="average" baseField="2" baseItem="0"/>
  </dataFields>
  <formats count="2">
    <format dxfId="17">
      <pivotArea collapsedLevelsAreSubtotals="1" fieldPosition="0">
        <references count="1">
          <reference field="2" count="0"/>
        </references>
      </pivotArea>
    </format>
    <format dxfId="16">
      <pivotArea field="2"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AE2663-84A9-499F-A66A-9F922DC56BE6}"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G2:H13" firstHeaderRow="1" firstDataRow="1"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measureFilter="1">
      <items count="29">
        <item x="12"/>
        <item x="3"/>
        <item x="7"/>
        <item m="1" x="20"/>
        <item m="1" x="21"/>
        <item m="1" x="27"/>
        <item m="1" x="26"/>
        <item x="5"/>
        <item m="1" x="23"/>
        <item x="11"/>
        <item x="0"/>
        <item m="1" x="24"/>
        <item x="6"/>
        <item m="1" x="25"/>
        <item x="10"/>
        <item x="14"/>
        <item x="4"/>
        <item m="1" x="22"/>
        <item x="13"/>
        <item x="9"/>
        <item x="15"/>
        <item x="8"/>
        <item x="17"/>
        <item x="2"/>
        <item x="18"/>
        <item x="1"/>
        <item x="16"/>
        <item x="19"/>
        <item t="default"/>
      </items>
    </pivotField>
    <pivotField dataField="1" compact="0" outline="0" showAll="0">
      <items count="12">
        <item x="0"/>
        <item m="1" x="10"/>
        <item x="4"/>
        <item x="9"/>
        <item x="8"/>
        <item x="3"/>
        <item x="1"/>
        <item x="2"/>
        <item x="7"/>
        <item x="6"/>
        <item x="5"/>
        <item t="default"/>
      </items>
    </pivotField>
    <pivotField compact="0" outline="0" showAll="0">
      <items count="4">
        <item x="2"/>
        <item x="1"/>
        <item x="0"/>
        <item t="default"/>
      </items>
    </pivotField>
  </pivotFields>
  <rowFields count="1">
    <field x="8"/>
  </rowFields>
  <rowItems count="11">
    <i>
      <x v="2"/>
    </i>
    <i>
      <x v="7"/>
    </i>
    <i>
      <x v="9"/>
    </i>
    <i>
      <x v="12"/>
    </i>
    <i>
      <x v="15"/>
    </i>
    <i>
      <x v="16"/>
    </i>
    <i>
      <x v="19"/>
    </i>
    <i>
      <x v="21"/>
    </i>
    <i>
      <x v="23"/>
    </i>
    <i>
      <x v="25"/>
    </i>
    <i t="grand">
      <x/>
    </i>
  </rowItems>
  <colItems count="1">
    <i/>
  </colItems>
  <dataFields count="1">
    <dataField name="Critical Response (Per Thematic Response)" fld="9" subtotal="count" baseField="8" baseItem="2"/>
  </dataFields>
  <formats count="12">
    <format dxfId="29">
      <pivotArea type="all" dataOnly="0" outline="0" fieldPosition="0"/>
    </format>
    <format dxfId="28">
      <pivotArea outline="0" collapsedLevelsAreSubtotals="1" fieldPosition="0"/>
    </format>
    <format dxfId="27">
      <pivotArea field="8" type="button" dataOnly="0" labelOnly="1" outline="0" axis="axisRow" fieldPosition="0"/>
    </format>
    <format dxfId="26">
      <pivotArea dataOnly="0" labelOnly="1" outline="0" fieldPosition="0">
        <references count="1">
          <reference field="8" count="10">
            <x v="2"/>
            <x v="7"/>
            <x v="9"/>
            <x v="12"/>
            <x v="15"/>
            <x v="16"/>
            <x v="19"/>
            <x v="21"/>
            <x v="23"/>
            <x v="25"/>
          </reference>
        </references>
      </pivotArea>
    </format>
    <format dxfId="25">
      <pivotArea dataOnly="0" labelOnly="1" grandRow="1" outline="0"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field="8" type="button" dataOnly="0" labelOnly="1" outline="0" axis="axisRow" fieldPosition="0"/>
    </format>
    <format dxfId="20">
      <pivotArea dataOnly="0" labelOnly="1" outline="0" fieldPosition="0">
        <references count="1">
          <reference field="8" count="10">
            <x v="2"/>
            <x v="7"/>
            <x v="9"/>
            <x v="12"/>
            <x v="15"/>
            <x v="16"/>
            <x v="19"/>
            <x v="21"/>
            <x v="23"/>
            <x v="25"/>
          </reference>
        </references>
      </pivotArea>
    </format>
    <format dxfId="19">
      <pivotArea dataOnly="0" labelOnly="1" grandRow="1" outline="0" fieldPosition="0"/>
    </format>
    <format dxfId="18">
      <pivotArea dataOnly="0" labelOnly="1" outline="0" axis="axisValues" fieldPosition="0"/>
    </format>
  </formats>
  <chartFormats count="10">
    <chartFormat chart="11" format="21" series="1">
      <pivotArea type="data" outline="0" fieldPosition="0">
        <references count="1">
          <reference field="4294967294" count="1" selected="0">
            <x v="0"/>
          </reference>
        </references>
      </pivotArea>
    </chartFormat>
    <chartFormat chart="11" format="22">
      <pivotArea type="data" outline="0" fieldPosition="0">
        <references count="2">
          <reference field="4294967294" count="1" selected="0">
            <x v="0"/>
          </reference>
          <reference field="8" count="1" selected="0">
            <x v="2"/>
          </reference>
        </references>
      </pivotArea>
    </chartFormat>
    <chartFormat chart="11" format="23">
      <pivotArea type="data" outline="0" fieldPosition="0">
        <references count="2">
          <reference field="4294967294" count="1" selected="0">
            <x v="0"/>
          </reference>
          <reference field="8" count="1" selected="0">
            <x v="7"/>
          </reference>
        </references>
      </pivotArea>
    </chartFormat>
    <chartFormat chart="11" format="24">
      <pivotArea type="data" outline="0" fieldPosition="0">
        <references count="2">
          <reference field="4294967294" count="1" selected="0">
            <x v="0"/>
          </reference>
          <reference field="8" count="1" selected="0">
            <x v="9"/>
          </reference>
        </references>
      </pivotArea>
    </chartFormat>
    <chartFormat chart="11" format="25">
      <pivotArea type="data" outline="0" fieldPosition="0">
        <references count="2">
          <reference field="4294967294" count="1" selected="0">
            <x v="0"/>
          </reference>
          <reference field="8" count="1" selected="0">
            <x v="12"/>
          </reference>
        </references>
      </pivotArea>
    </chartFormat>
    <chartFormat chart="11" format="26">
      <pivotArea type="data" outline="0" fieldPosition="0">
        <references count="2">
          <reference field="4294967294" count="1" selected="0">
            <x v="0"/>
          </reference>
          <reference field="8" count="1" selected="0">
            <x v="15"/>
          </reference>
        </references>
      </pivotArea>
    </chartFormat>
    <chartFormat chart="11" format="27">
      <pivotArea type="data" outline="0" fieldPosition="0">
        <references count="2">
          <reference field="4294967294" count="1" selected="0">
            <x v="0"/>
          </reference>
          <reference field="8" count="1" selected="0">
            <x v="16"/>
          </reference>
        </references>
      </pivotArea>
    </chartFormat>
    <chartFormat chart="11" format="28">
      <pivotArea type="data" outline="0" fieldPosition="0">
        <references count="2">
          <reference field="4294967294" count="1" selected="0">
            <x v="0"/>
          </reference>
          <reference field="8" count="1" selected="0">
            <x v="19"/>
          </reference>
        </references>
      </pivotArea>
    </chartFormat>
    <chartFormat chart="11" format="29">
      <pivotArea type="data" outline="0" fieldPosition="0">
        <references count="2">
          <reference field="4294967294" count="1" selected="0">
            <x v="0"/>
          </reference>
          <reference field="8" count="1" selected="0">
            <x v="21"/>
          </reference>
        </references>
      </pivotArea>
    </chartFormat>
    <chartFormat chart="11" format="30">
      <pivotArea type="data" outline="0" fieldPosition="0">
        <references count="2">
          <reference field="4294967294" count="1" selected="0">
            <x v="0"/>
          </reference>
          <reference field="8" count="1" selected="0">
            <x v="25"/>
          </reference>
        </references>
      </pivotArea>
    </chartFormat>
  </chartFormats>
  <pivotTableStyleInfo name="PivotStyleMedium20"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8A0330-AE2A-4E9E-867B-45D2B967C183}"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V3:W14" firstHeaderRow="1" firstDataRow="1" firstDataCol="1" rowPageCount="1" colPageCount="1"/>
  <pivotFields count="11">
    <pivotField compact="0" outline="0" showAll="0"/>
    <pivotField compact="0" outline="0" showAll="0"/>
    <pivotField axis="axisRow" compact="0" outline="0" showAll="0">
      <items count="13">
        <item x="4"/>
        <item x="7"/>
        <item x="6"/>
        <item x="5"/>
        <item x="8"/>
        <item x="3"/>
        <item m="1" x="11"/>
        <item x="0"/>
        <item m="1" x="10"/>
        <item x="2"/>
        <item x="9"/>
        <item x="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12">
        <item x="0"/>
        <item m="1" x="10"/>
        <item x="4"/>
        <item x="9"/>
        <item h="1" x="8"/>
        <item h="1" x="3"/>
        <item x="1"/>
        <item x="2"/>
        <item x="7"/>
        <item x="6"/>
        <item x="5"/>
        <item t="default"/>
      </items>
    </pivotField>
    <pivotField compact="0" outline="0" showAll="0"/>
  </pivotFields>
  <rowFields count="1">
    <field x="2"/>
  </rowFields>
  <rowItems count="11">
    <i>
      <x/>
    </i>
    <i>
      <x v="1"/>
    </i>
    <i>
      <x v="2"/>
    </i>
    <i>
      <x v="3"/>
    </i>
    <i>
      <x v="4"/>
    </i>
    <i>
      <x v="5"/>
    </i>
    <i>
      <x v="7"/>
    </i>
    <i>
      <x v="9"/>
    </i>
    <i>
      <x v="10"/>
    </i>
    <i>
      <x v="11"/>
    </i>
    <i t="grand">
      <x/>
    </i>
  </rowItems>
  <colItems count="1">
    <i/>
  </colItems>
  <pageFields count="1">
    <pageField fld="9" hier="-1"/>
  </pageFields>
  <dataFields count="1">
    <dataField name="Critical Response by Departmen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B3A451-F95C-4D35-8D42-D6B7599BB1B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39" firstHeaderRow="1" firstDataRow="1" firstDataCol="1"/>
  <pivotFields count="11">
    <pivotField showAll="0"/>
    <pivotField showAll="0"/>
    <pivotField showAll="0"/>
    <pivotField showAll="0"/>
    <pivotField showAll="0"/>
    <pivotField showAll="0"/>
    <pivotField showAll="0"/>
    <pivotField showAll="0"/>
    <pivotField axis="axisRow" showAll="0" measureFilter="1">
      <items count="29">
        <item x="12"/>
        <item x="3"/>
        <item x="7"/>
        <item m="1" x="20"/>
        <item m="1" x="21"/>
        <item m="1" x="27"/>
        <item m="1" x="26"/>
        <item x="5"/>
        <item m="1" x="23"/>
        <item x="11"/>
        <item x="0"/>
        <item m="1" x="24"/>
        <item x="6"/>
        <item m="1" x="25"/>
        <item x="10"/>
        <item x="14"/>
        <item x="4"/>
        <item m="1" x="22"/>
        <item x="13"/>
        <item x="9"/>
        <item x="15"/>
        <item x="8"/>
        <item x="17"/>
        <item x="2"/>
        <item x="18"/>
        <item x="1"/>
        <item x="16"/>
        <item x="19"/>
        <item t="default"/>
      </items>
    </pivotField>
    <pivotField dataField="1" showAll="0"/>
    <pivotField showAll="0"/>
  </pivotFields>
  <rowFields count="1">
    <field x="8"/>
  </rowFields>
  <rowItems count="4">
    <i>
      <x v="7"/>
    </i>
    <i>
      <x v="9"/>
    </i>
    <i>
      <x v="15"/>
    </i>
    <i t="grand">
      <x/>
    </i>
  </rowItems>
  <colItems count="1">
    <i/>
  </colItems>
  <dataFields count="1">
    <dataField name="Count of Critical Response" fld="9" subtotal="count" baseField="0" baseItem="0"/>
  </dataFields>
  <pivotTableStyleInfo name="PivotStyleLight16" showRowHeaders="1" showColHeaders="1" showRowStripes="0" showColStripes="0" showLastColumn="1"/>
  <filters count="1">
    <filter fld="8"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F8F931-39B1-4E85-BD01-E0D5A29845E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location ref="A1:B22" firstHeaderRow="1" firstDataRow="1"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29">
        <item x="19"/>
        <item x="16"/>
        <item x="1"/>
        <item x="18"/>
        <item x="2"/>
        <item x="17"/>
        <item x="8"/>
        <item x="15"/>
        <item x="9"/>
        <item x="13"/>
        <item m="1" x="22"/>
        <item x="4"/>
        <item x="14"/>
        <item x="10"/>
        <item m="1" x="25"/>
        <item x="6"/>
        <item m="1" x="24"/>
        <item x="0"/>
        <item x="11"/>
        <item m="1" x="23"/>
        <item x="5"/>
        <item m="1" x="26"/>
        <item m="1" x="27"/>
        <item m="1" x="21"/>
        <item m="1" x="20"/>
        <item x="7"/>
        <item x="3"/>
        <item x="12"/>
        <item t="default"/>
      </items>
    </pivotField>
    <pivotField compact="0" outline="0" showAll="0">
      <items count="12">
        <item x="0"/>
        <item m="1" x="10"/>
        <item x="4"/>
        <item x="9"/>
        <item x="8"/>
        <item x="3"/>
        <item x="1"/>
        <item x="2"/>
        <item x="7"/>
        <item x="6"/>
        <item x="5"/>
        <item t="default"/>
      </items>
    </pivotField>
    <pivotField dataField="1" compact="0" outline="0" showAll="0">
      <items count="4">
        <item x="2"/>
        <item x="1"/>
        <item x="0"/>
        <item t="default"/>
      </items>
    </pivotField>
  </pivotFields>
  <rowFields count="1">
    <field x="8"/>
  </rowFields>
  <rowItems count="21">
    <i>
      <x/>
    </i>
    <i>
      <x v="1"/>
    </i>
    <i>
      <x v="2"/>
    </i>
    <i>
      <x v="3"/>
    </i>
    <i>
      <x v="4"/>
    </i>
    <i>
      <x v="5"/>
    </i>
    <i>
      <x v="6"/>
    </i>
    <i>
      <x v="7"/>
    </i>
    <i>
      <x v="8"/>
    </i>
    <i>
      <x v="9"/>
    </i>
    <i>
      <x v="11"/>
    </i>
    <i>
      <x v="12"/>
    </i>
    <i>
      <x v="13"/>
    </i>
    <i>
      <x v="15"/>
    </i>
    <i>
      <x v="17"/>
    </i>
    <i>
      <x v="18"/>
    </i>
    <i>
      <x v="20"/>
    </i>
    <i>
      <x v="25"/>
    </i>
    <i>
      <x v="26"/>
    </i>
    <i>
      <x v="27"/>
    </i>
    <i t="grand">
      <x/>
    </i>
  </rowItems>
  <colItems count="1">
    <i/>
  </colItems>
  <dataFields count="1">
    <dataField name="Average of Sentiment Score" fld="10" subtotal="average" baseField="8" baseItem="0" numFmtId="1"/>
  </dataFields>
  <formats count="2">
    <format dxfId="31">
      <pivotArea dataOnly="0" labelOnly="1" fieldPosition="0">
        <references count="1">
          <reference field="8" count="1">
            <x v="16"/>
          </reference>
        </references>
      </pivotArea>
    </format>
    <format dxfId="30">
      <pivotArea collapsedLevelsAreSubtotals="1" fieldPosition="0">
        <references count="1">
          <reference field="8" count="1">
            <x v="18"/>
          </reference>
        </references>
      </pivotArea>
    </format>
  </formats>
  <chartFormats count="2">
    <chartFormat chart="8"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B3E1D2-4015-438F-BBE6-EA2CD99EDC39}"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L3:M14" firstHeaderRow="1" firstDataRow="1" firstDataCol="1" rowPageCount="1" colPageCount="1"/>
  <pivotFields count="11">
    <pivotField compact="0" outline="0" showAll="0"/>
    <pivotField compact="0" outline="0" showAll="0"/>
    <pivotField axis="axisRow" compact="0" outline="0" showAll="0">
      <items count="13">
        <item x="4"/>
        <item x="7"/>
        <item x="6"/>
        <item x="5"/>
        <item x="8"/>
        <item x="3"/>
        <item m="1" x="11"/>
        <item x="0"/>
        <item m="1" x="10"/>
        <item x="2"/>
        <item x="9"/>
        <item x="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12">
        <item x="0"/>
        <item m="1" x="10"/>
        <item x="4"/>
        <item x="9"/>
        <item x="8"/>
        <item x="3"/>
        <item x="1"/>
        <item x="2"/>
        <item x="7"/>
        <item x="6"/>
        <item x="5"/>
        <item t="default"/>
      </items>
    </pivotField>
    <pivotField compact="0" outline="0" showAll="0">
      <items count="4">
        <item x="2"/>
        <item x="1"/>
        <item x="0"/>
        <item t="default"/>
      </items>
    </pivotField>
  </pivotFields>
  <rowFields count="1">
    <field x="2"/>
  </rowFields>
  <rowItems count="11">
    <i>
      <x/>
    </i>
    <i>
      <x v="1"/>
    </i>
    <i>
      <x v="2"/>
    </i>
    <i>
      <x v="3"/>
    </i>
    <i>
      <x v="4"/>
    </i>
    <i>
      <x v="5"/>
    </i>
    <i>
      <x v="7"/>
    </i>
    <i>
      <x v="9"/>
    </i>
    <i>
      <x v="10"/>
    </i>
    <i>
      <x v="11"/>
    </i>
    <i t="grand">
      <x/>
    </i>
  </rowItems>
  <colItems count="1">
    <i/>
  </colItems>
  <pageFields count="1">
    <pageField fld="9" hier="-1"/>
  </pageFields>
  <dataFields count="1">
    <dataField name="% Critical Response by Department" fld="9" subtotal="count" showDataAs="percentOfTotal" baseField="2" baseItem="0" numFmtId="10"/>
  </dataFields>
  <formats count="24">
    <format dxfId="55">
      <pivotArea type="all" dataOnly="0" outline="0" fieldPosition="0"/>
    </format>
    <format dxfId="54">
      <pivotArea outline="0" collapsedLevelsAreSubtotals="1" fieldPosition="0"/>
    </format>
    <format dxfId="53">
      <pivotArea field="2" type="button" dataOnly="0" labelOnly="1" outline="0" axis="axisRow" fieldPosition="0"/>
    </format>
    <format dxfId="52">
      <pivotArea dataOnly="0" labelOnly="1" outline="0" fieldPosition="0">
        <references count="1">
          <reference field="2" count="0"/>
        </references>
      </pivotArea>
    </format>
    <format dxfId="51">
      <pivotArea dataOnly="0" labelOnly="1" grandRow="1" outline="0"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field="2" type="button" dataOnly="0" labelOnly="1" outline="0" axis="axisRow" fieldPosition="0"/>
    </format>
    <format dxfId="46">
      <pivotArea dataOnly="0" labelOnly="1" outline="0" fieldPosition="0">
        <references count="1">
          <reference field="2" count="0"/>
        </references>
      </pivotArea>
    </format>
    <format dxfId="45">
      <pivotArea dataOnly="0" labelOnly="1" grandRow="1" outline="0" fieldPosition="0"/>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field="2" type="button" dataOnly="0" labelOnly="1" outline="0" axis="axisRow" fieldPosition="0"/>
    </format>
    <format dxfId="40">
      <pivotArea dataOnly="0" labelOnly="1" outline="0" fieldPosition="0">
        <references count="1">
          <reference field="2" count="0"/>
        </references>
      </pivotArea>
    </format>
    <format dxfId="39">
      <pivotArea dataOnly="0" labelOnly="1" grandRow="1" outline="0"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outline="0" fieldPosition="0">
        <references count="1">
          <reference field="2" count="0"/>
        </references>
      </pivotArea>
    </format>
    <format dxfId="33">
      <pivotArea dataOnly="0" labelOnly="1" grandRow="1" outline="0" fieldPosition="0"/>
    </format>
    <format dxfId="32">
      <pivotArea dataOnly="0" labelOnly="1" outline="0" axis="axisValues" fieldPosition="0"/>
    </format>
  </formats>
  <chartFormats count="12">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2" count="1" selected="0">
            <x v="0"/>
          </reference>
        </references>
      </pivotArea>
    </chartFormat>
    <chartFormat chart="5" format="18">
      <pivotArea type="data" outline="0" fieldPosition="0">
        <references count="2">
          <reference field="4294967294" count="1" selected="0">
            <x v="0"/>
          </reference>
          <reference field="2" count="1" selected="0">
            <x v="1"/>
          </reference>
        </references>
      </pivotArea>
    </chartFormat>
    <chartFormat chart="5" format="19">
      <pivotArea type="data" outline="0" fieldPosition="0">
        <references count="2">
          <reference field="4294967294" count="1" selected="0">
            <x v="0"/>
          </reference>
          <reference field="2" count="1" selected="0">
            <x v="2"/>
          </reference>
        </references>
      </pivotArea>
    </chartFormat>
    <chartFormat chart="5" format="20">
      <pivotArea type="data" outline="0" fieldPosition="0">
        <references count="2">
          <reference field="4294967294" count="1" selected="0">
            <x v="0"/>
          </reference>
          <reference field="2" count="1" selected="0">
            <x v="3"/>
          </reference>
        </references>
      </pivotArea>
    </chartFormat>
    <chartFormat chart="5" format="21">
      <pivotArea type="data" outline="0" fieldPosition="0">
        <references count="2">
          <reference field="4294967294" count="1" selected="0">
            <x v="0"/>
          </reference>
          <reference field="2" count="1" selected="0">
            <x v="4"/>
          </reference>
        </references>
      </pivotArea>
    </chartFormat>
    <chartFormat chart="5" format="22">
      <pivotArea type="data" outline="0" fieldPosition="0">
        <references count="2">
          <reference field="4294967294" count="1" selected="0">
            <x v="0"/>
          </reference>
          <reference field="2" count="1" selected="0">
            <x v="5"/>
          </reference>
        </references>
      </pivotArea>
    </chartFormat>
    <chartFormat chart="5" format="23">
      <pivotArea type="data" outline="0" fieldPosition="0">
        <references count="2">
          <reference field="4294967294" count="1" selected="0">
            <x v="0"/>
          </reference>
          <reference field="2" count="1" selected="0">
            <x v="6"/>
          </reference>
        </references>
      </pivotArea>
    </chartFormat>
    <chartFormat chart="5" format="24">
      <pivotArea type="data" outline="0" fieldPosition="0">
        <references count="2">
          <reference field="4294967294" count="1" selected="0">
            <x v="0"/>
          </reference>
          <reference field="2" count="1" selected="0">
            <x v="10"/>
          </reference>
        </references>
      </pivotArea>
    </chartFormat>
    <chartFormat chart="5" format="25">
      <pivotArea type="data" outline="0" fieldPosition="0">
        <references count="2">
          <reference field="4294967294" count="1" selected="0">
            <x v="0"/>
          </reference>
          <reference field="2" count="1" selected="0">
            <x v="11"/>
          </reference>
        </references>
      </pivotArea>
    </chartFormat>
    <chartFormat chart="5" format="26">
      <pivotArea type="data" outline="0" fieldPosition="0">
        <references count="2">
          <reference field="4294967294" count="1" selected="0">
            <x v="0"/>
          </reference>
          <reference field="2" count="1" selected="0">
            <x v="7"/>
          </reference>
        </references>
      </pivotArea>
    </chartFormat>
    <chartFormat chart="5" format="27">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35FD55-E1E2-4D53-8555-7C51ED98289C}" autoFormatId="16" applyNumberFormats="0" applyBorderFormats="0" applyFontFormats="0" applyPatternFormats="0" applyAlignmentFormats="0" applyWidthHeightFormats="0">
  <queryTableRefresh nextId="25" unboundColumnsRight="3">
    <queryTableFields count="11">
      <queryTableField id="1" name="Timestamp" tableColumnId="1"/>
      <queryTableField id="2" name="Username" tableColumnId="2"/>
      <queryTableField id="15" name="Department" tableColumnId="11"/>
      <queryTableField id="16" name="Role" tableColumnId="12"/>
      <queryTableField id="6" name="Respondent ID" tableColumnId="6"/>
      <queryTableField id="9" name="Question Section" tableColumnId="8"/>
      <queryTableField id="19" name="Questions" tableColumnId="13"/>
      <queryTableField id="14" name="Response" tableColumnId="10"/>
      <queryTableField id="24" dataBound="0" tableColumnId="7"/>
      <queryTableField id="23" dataBound="0" tableColumnId="5"/>
      <queryTableField id="22" dataBound="0" tableColumnId="4"/>
    </queryTableFields>
    <queryTableDeletedFields count="1">
      <deletedField name="Total scor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ical_Response" xr10:uid="{02FA5EA8-E575-4C68-B1D5-B9B51AE8C274}" sourceName="Critical Response">
  <pivotTables>
    <pivotTable tabId="10" name="PivotTable1"/>
    <pivotTable tabId="10" name="PivotTable2"/>
    <pivotTable tabId="10" name="PivotTable3"/>
    <pivotTable tabId="10" name="PivotTable5"/>
  </pivotTables>
  <data>
    <tabular pivotCacheId="1636301251">
      <items count="11">
        <i x="0" s="1"/>
        <i x="4" s="1"/>
        <i x="9" s="1"/>
        <i x="8" s="1"/>
        <i x="3" s="1"/>
        <i x="1" s="1"/>
        <i x="2" s="1"/>
        <i x="7" s="1"/>
        <i x="6" s="1"/>
        <i x="5" s="1"/>
        <i x="1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timent_Score" xr10:uid="{37CFED53-7B44-4950-A0E3-EA03CD9C7C76}" sourceName="Sentiment Score">
  <pivotTables>
    <pivotTable tabId="10" name="PivotTable1"/>
    <pivotTable tabId="10" name="PivotTable2"/>
    <pivotTable tabId="10" name="PivotTable3"/>
    <pivotTable tabId="10" name="PivotTable5"/>
  </pivotTables>
  <data>
    <tabular pivotCacheId="1636301251">
      <items count="3">
        <i x="2"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itical Response" xr10:uid="{1AADFC31-E391-4131-BC7E-86F3FDDF510E}" cache="Slicer_Critical_Response" caption="Critical Response" style="Slicer Style 1" rowHeight="241300"/>
  <slicer name="Sentiment Score" xr10:uid="{C82F90CB-549D-43AE-BC9D-2E4B9956DA3B}" cache="Slicer_Sentiment_Score" caption="Sentiment Score"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59F0D2-3DF0-4B0F-82CF-B6BF4C0D7BE0}" name="FactTable" displayName="FactTable" ref="A1:K438" tableType="queryTable" totalsRowShown="0">
  <autoFilter ref="A1:K438" xr:uid="{2D8B0D66-F0D4-403C-BBB1-1E5EE17FAEF2}"/>
  <tableColumns count="11">
    <tableColumn id="1" xr3:uid="{141FFC33-1F7E-43A7-8D86-AA5224C8CEA2}" uniqueName="1" name="Timestamp" queryTableFieldId="1" dataDxfId="65"/>
    <tableColumn id="2" xr3:uid="{CE69E496-0E41-4005-A322-5DE03547FE49}" uniqueName="2" name="Username" queryTableFieldId="2" dataDxfId="64"/>
    <tableColumn id="11" xr3:uid="{22D3CB3F-6276-4338-9B13-F7899A1A3EB7}" uniqueName="11" name="Department" queryTableFieldId="15" dataDxfId="63"/>
    <tableColumn id="12" xr3:uid="{F90B3272-6CB5-4885-9F48-2E3E67C9BCA5}" uniqueName="12" name="Role" queryTableFieldId="16" dataDxfId="62"/>
    <tableColumn id="6" xr3:uid="{2567CA0B-4AC6-4B00-B9A5-94DF023A98BD}" uniqueName="6" name="Respondent ID" queryTableFieldId="6"/>
    <tableColumn id="8" xr3:uid="{62A17158-A06A-43B0-A305-06AF5AD8F4DC}" uniqueName="8" name="Question Section" queryTableFieldId="9" dataDxfId="61"/>
    <tableColumn id="13" xr3:uid="{BF097DD4-0569-4C7E-AAE1-C2330D5080DB}" uniqueName="13" name="Questions" queryTableFieldId="19" dataDxfId="60"/>
    <tableColumn id="10" xr3:uid="{01DD1427-CE54-426B-AB47-27ED1822D979}" uniqueName="10" name="Response" queryTableFieldId="14"/>
    <tableColumn id="7" xr3:uid="{0C1F65DD-B985-4CE3-BD40-8CA6AEBB8C99}" uniqueName="7" name="Thematic Response" queryTableFieldId="24"/>
    <tableColumn id="5" xr3:uid="{0203DED3-DD4F-4CDA-9E4C-3B73F2BF9892}" uniqueName="5" name="Critical Response" queryTableFieldId="23"/>
    <tableColumn id="4" xr3:uid="{FA96D4BE-E2D8-49D1-BFD3-88C1A04B804D}" uniqueName="4" name="Sentiment Score" queryTableField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1D461C-460E-48BE-8593-1C8E90BCA615}" name="D_CurrentTools" displayName="D_CurrentTools" ref="A1:B8" totalsRowShown="0" headerRowDxfId="59">
  <autoFilter ref="A1:B8" xr:uid="{E51D461C-460E-48BE-8593-1C8E90BCA615}"/>
  <tableColumns count="2">
    <tableColumn id="1" xr3:uid="{019433E2-2447-44D4-BD73-E51631843A44}" name="Department" dataDxfId="58"/>
    <tableColumn id="2" xr3:uid="{39D5AC25-3473-49DB-BE03-B6B00B66F294}" name="Current Tools/Technologies" dataDxfId="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817141-5278-4C11-9AC8-A15289D33EB6}" name="D_RecommendedTools" displayName="D_RecommendedTools" ref="A10:B18" totalsRowShown="0" headerRowDxfId="56">
  <autoFilter ref="A10:B18" xr:uid="{FE817141-5278-4C11-9AC8-A15289D33EB6}"/>
  <tableColumns count="2">
    <tableColumn id="1" xr3:uid="{E9428F57-A6DA-476D-8315-88FB437617D3}" name="Category"/>
    <tableColumn id="2" xr3:uid="{DDC28D2D-F012-4DBC-900C-914930917C13}" name="Recommended Tool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562565-EAF4-4DEB-80B8-A5F410495F06}" name="D_RespondentTable" displayName="D_RespondentTable" ref="A1:D14" totalsRowShown="0">
  <autoFilter ref="A1:D14" xr:uid="{20562565-EAF4-4DEB-80B8-A5F410495F06}"/>
  <tableColumns count="4">
    <tableColumn id="1" xr3:uid="{47D22FBC-E746-45C8-BAC4-53B1E9A44C49}" name="Respondent ID"/>
    <tableColumn id="2" xr3:uid="{697E5B43-32A7-453C-80FC-AD3593C2DACA}" name="Name"/>
    <tableColumn id="3" xr3:uid="{C4A8F80A-DC2F-4AAC-B0D1-1E84E15CFF13}" name="Department"/>
    <tableColumn id="4" xr3:uid="{3BF67A6E-F4AC-40D1-BC30-7E7438EA7B94}" name="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9A4F-81B3-4494-B7B3-54D9CABD1AC1}">
  <sheetPr codeName="Sheet1"/>
  <dimension ref="A1"/>
  <sheetViews>
    <sheetView showGridLines="0" showRowColHeaders="0" tabSelected="1" zoomScale="80" zoomScaleNormal="80" workbookViewId="0">
      <selection activeCell="A33" sqref="A33"/>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1866E-ED80-4468-BD83-4BFA79BFAB27}">
  <sheetPr codeName="Sheet2"/>
  <dimension ref="A1:K438"/>
  <sheetViews>
    <sheetView topLeftCell="H1" workbookViewId="0">
      <selection activeCell="I46" sqref="I45:I46"/>
    </sheetView>
  </sheetViews>
  <sheetFormatPr defaultRowHeight="15" x14ac:dyDescent="0.25"/>
  <cols>
    <col min="1" max="1" width="28.7109375" bestFit="1" customWidth="1"/>
    <col min="2" max="2" width="15.42578125" bestFit="1" customWidth="1"/>
    <col min="3" max="3" width="26.85546875" bestFit="1" customWidth="1"/>
    <col min="4" max="4" width="20.42578125" bestFit="1" customWidth="1"/>
    <col min="5" max="5" width="16.42578125" bestFit="1" customWidth="1"/>
    <col min="6" max="6" width="33.85546875" bestFit="1" customWidth="1"/>
    <col min="7" max="8" width="81.140625" customWidth="1"/>
    <col min="9" max="9" width="50.7109375" customWidth="1"/>
    <col min="10" max="10" width="21" bestFit="1" customWidth="1"/>
    <col min="11" max="11" width="18" bestFit="1" customWidth="1"/>
    <col min="12" max="14" width="81.140625" customWidth="1"/>
  </cols>
  <sheetData>
    <row r="1" spans="1:11" x14ac:dyDescent="0.25">
      <c r="A1" t="s">
        <v>0</v>
      </c>
      <c r="B1" t="s">
        <v>1</v>
      </c>
      <c r="C1" t="s">
        <v>2</v>
      </c>
      <c r="D1" t="s">
        <v>3</v>
      </c>
      <c r="E1" t="s">
        <v>4</v>
      </c>
      <c r="F1" t="s">
        <v>5</v>
      </c>
      <c r="G1" t="s">
        <v>6</v>
      </c>
      <c r="H1" t="s">
        <v>7</v>
      </c>
      <c r="I1" t="s">
        <v>533</v>
      </c>
      <c r="J1" t="s">
        <v>510</v>
      </c>
      <c r="K1" t="s">
        <v>509</v>
      </c>
    </row>
    <row r="2" spans="1:11" x14ac:dyDescent="0.25">
      <c r="A2" t="s">
        <v>8</v>
      </c>
      <c r="B2" t="s">
        <v>9</v>
      </c>
      <c r="C2" t="s">
        <v>596</v>
      </c>
      <c r="D2" t="s">
        <v>601</v>
      </c>
      <c r="E2" t="s">
        <v>11</v>
      </c>
      <c r="F2" t="s">
        <v>12</v>
      </c>
      <c r="G2" t="s">
        <v>13</v>
      </c>
      <c r="H2" t="s">
        <v>14</v>
      </c>
      <c r="I2" t="s">
        <v>538</v>
      </c>
      <c r="J2" t="s">
        <v>511</v>
      </c>
      <c r="K2">
        <v>1</v>
      </c>
    </row>
    <row r="3" spans="1:11" x14ac:dyDescent="0.25">
      <c r="A3" t="s">
        <v>8</v>
      </c>
      <c r="B3" t="s">
        <v>9</v>
      </c>
      <c r="C3" t="s">
        <v>596</v>
      </c>
      <c r="D3" t="s">
        <v>601</v>
      </c>
      <c r="E3" t="s">
        <v>11</v>
      </c>
      <c r="F3" t="s">
        <v>15</v>
      </c>
      <c r="G3" t="s">
        <v>16</v>
      </c>
      <c r="H3" t="s">
        <v>17</v>
      </c>
      <c r="I3" t="s">
        <v>538</v>
      </c>
      <c r="J3" t="s">
        <v>512</v>
      </c>
      <c r="K3">
        <v>1</v>
      </c>
    </row>
    <row r="4" spans="1:11" x14ac:dyDescent="0.25">
      <c r="A4" t="s">
        <v>8</v>
      </c>
      <c r="B4" t="s">
        <v>9</v>
      </c>
      <c r="C4" t="s">
        <v>596</v>
      </c>
      <c r="D4" t="s">
        <v>601</v>
      </c>
      <c r="E4" t="s">
        <v>11</v>
      </c>
      <c r="F4" t="s">
        <v>15</v>
      </c>
      <c r="G4" t="s">
        <v>18</v>
      </c>
      <c r="H4" t="s">
        <v>19</v>
      </c>
      <c r="I4" t="s">
        <v>538</v>
      </c>
      <c r="J4" t="s">
        <v>513</v>
      </c>
      <c r="K4">
        <v>1</v>
      </c>
    </row>
    <row r="5" spans="1:11" x14ac:dyDescent="0.25">
      <c r="A5" t="s">
        <v>8</v>
      </c>
      <c r="B5" t="s">
        <v>9</v>
      </c>
      <c r="C5" t="s">
        <v>596</v>
      </c>
      <c r="D5" t="s">
        <v>601</v>
      </c>
      <c r="E5" t="s">
        <v>11</v>
      </c>
      <c r="G5" t="s">
        <v>20</v>
      </c>
      <c r="H5" t="s">
        <v>21</v>
      </c>
      <c r="I5" t="s">
        <v>519</v>
      </c>
      <c r="J5" t="s">
        <v>512</v>
      </c>
      <c r="K5">
        <v>1</v>
      </c>
    </row>
    <row r="6" spans="1:11" x14ac:dyDescent="0.25">
      <c r="A6" t="s">
        <v>8</v>
      </c>
      <c r="B6" t="s">
        <v>9</v>
      </c>
      <c r="C6" t="s">
        <v>596</v>
      </c>
      <c r="D6" t="s">
        <v>601</v>
      </c>
      <c r="E6" t="s">
        <v>11</v>
      </c>
      <c r="F6" t="s">
        <v>15</v>
      </c>
      <c r="G6" t="s">
        <v>22</v>
      </c>
      <c r="H6" t="s">
        <v>23</v>
      </c>
      <c r="I6" t="s">
        <v>532</v>
      </c>
      <c r="J6" t="s">
        <v>532</v>
      </c>
      <c r="K6">
        <v>0</v>
      </c>
    </row>
    <row r="7" spans="1:11" x14ac:dyDescent="0.25">
      <c r="A7" t="s">
        <v>8</v>
      </c>
      <c r="B7" t="s">
        <v>9</v>
      </c>
      <c r="C7" t="s">
        <v>596</v>
      </c>
      <c r="D7" t="s">
        <v>601</v>
      </c>
      <c r="E7" t="s">
        <v>11</v>
      </c>
      <c r="F7" t="s">
        <v>15</v>
      </c>
      <c r="G7" t="s">
        <v>24</v>
      </c>
      <c r="H7" t="s">
        <v>25</v>
      </c>
      <c r="I7" t="s">
        <v>538</v>
      </c>
      <c r="J7" t="s">
        <v>514</v>
      </c>
      <c r="K7">
        <v>-1</v>
      </c>
    </row>
    <row r="8" spans="1:11" x14ac:dyDescent="0.25">
      <c r="A8" t="s">
        <v>8</v>
      </c>
      <c r="B8" t="s">
        <v>9</v>
      </c>
      <c r="C8" t="s">
        <v>596</v>
      </c>
      <c r="D8" t="s">
        <v>601</v>
      </c>
      <c r="E8" t="s">
        <v>11</v>
      </c>
      <c r="F8" t="s">
        <v>15</v>
      </c>
      <c r="G8" t="s">
        <v>26</v>
      </c>
      <c r="H8" t="s">
        <v>27</v>
      </c>
      <c r="I8" t="s">
        <v>520</v>
      </c>
      <c r="J8" t="s">
        <v>512</v>
      </c>
      <c r="K8">
        <v>1</v>
      </c>
    </row>
    <row r="9" spans="1:11" x14ac:dyDescent="0.25">
      <c r="A9" t="s">
        <v>8</v>
      </c>
      <c r="B9" t="s">
        <v>9</v>
      </c>
      <c r="C9" t="s">
        <v>596</v>
      </c>
      <c r="D9" t="s">
        <v>601</v>
      </c>
      <c r="E9" t="s">
        <v>11</v>
      </c>
      <c r="F9" t="s">
        <v>15</v>
      </c>
      <c r="G9" t="s">
        <v>28</v>
      </c>
      <c r="H9" t="s">
        <v>29</v>
      </c>
      <c r="I9" t="s">
        <v>538</v>
      </c>
      <c r="J9" t="s">
        <v>512</v>
      </c>
      <c r="K9">
        <v>1</v>
      </c>
    </row>
    <row r="10" spans="1:11" x14ac:dyDescent="0.25">
      <c r="A10" t="s">
        <v>8</v>
      </c>
      <c r="B10" t="s">
        <v>9</v>
      </c>
      <c r="C10" t="s">
        <v>596</v>
      </c>
      <c r="D10" t="s">
        <v>601</v>
      </c>
      <c r="E10" t="s">
        <v>11</v>
      </c>
      <c r="F10" t="s">
        <v>15</v>
      </c>
      <c r="G10" t="s">
        <v>30</v>
      </c>
      <c r="H10" t="s">
        <v>31</v>
      </c>
      <c r="I10" t="s">
        <v>534</v>
      </c>
      <c r="J10" t="s">
        <v>512</v>
      </c>
      <c r="K10">
        <v>1</v>
      </c>
    </row>
    <row r="11" spans="1:11" x14ac:dyDescent="0.25">
      <c r="A11" t="s">
        <v>8</v>
      </c>
      <c r="B11" t="s">
        <v>9</v>
      </c>
      <c r="C11" t="s">
        <v>596</v>
      </c>
      <c r="D11" t="s">
        <v>601</v>
      </c>
      <c r="E11" t="s">
        <v>11</v>
      </c>
      <c r="F11" t="s">
        <v>32</v>
      </c>
      <c r="G11" t="s">
        <v>33</v>
      </c>
      <c r="H11" t="s">
        <v>34</v>
      </c>
      <c r="I11" t="s">
        <v>32</v>
      </c>
      <c r="J11" t="s">
        <v>511</v>
      </c>
      <c r="K11">
        <v>1</v>
      </c>
    </row>
    <row r="12" spans="1:11" x14ac:dyDescent="0.25">
      <c r="A12" t="s">
        <v>8</v>
      </c>
      <c r="B12" t="s">
        <v>9</v>
      </c>
      <c r="C12" t="s">
        <v>596</v>
      </c>
      <c r="D12" t="s">
        <v>601</v>
      </c>
      <c r="E12" t="s">
        <v>11</v>
      </c>
      <c r="F12" t="s">
        <v>15</v>
      </c>
      <c r="G12" t="s">
        <v>35</v>
      </c>
      <c r="H12" t="s">
        <v>36</v>
      </c>
      <c r="I12" t="s">
        <v>32</v>
      </c>
      <c r="J12" t="s">
        <v>512</v>
      </c>
      <c r="K12">
        <v>1</v>
      </c>
    </row>
    <row r="13" spans="1:11" x14ac:dyDescent="0.25">
      <c r="A13" t="s">
        <v>8</v>
      </c>
      <c r="B13" t="s">
        <v>9</v>
      </c>
      <c r="C13" t="s">
        <v>596</v>
      </c>
      <c r="D13" t="s">
        <v>601</v>
      </c>
      <c r="E13" t="s">
        <v>11</v>
      </c>
      <c r="F13" t="s">
        <v>15</v>
      </c>
      <c r="G13" t="s">
        <v>37</v>
      </c>
      <c r="H13" t="s">
        <v>38</v>
      </c>
      <c r="I13" t="s">
        <v>32</v>
      </c>
      <c r="J13" t="s">
        <v>511</v>
      </c>
      <c r="K13">
        <v>-1</v>
      </c>
    </row>
    <row r="14" spans="1:11" x14ac:dyDescent="0.25">
      <c r="A14" t="s">
        <v>8</v>
      </c>
      <c r="B14" t="s">
        <v>9</v>
      </c>
      <c r="C14" t="s">
        <v>596</v>
      </c>
      <c r="D14" t="s">
        <v>601</v>
      </c>
      <c r="E14" t="s">
        <v>11</v>
      </c>
      <c r="F14" t="s">
        <v>15</v>
      </c>
      <c r="G14" t="s">
        <v>39</v>
      </c>
      <c r="H14" t="s">
        <v>40</v>
      </c>
      <c r="I14" t="s">
        <v>32</v>
      </c>
      <c r="J14" t="s">
        <v>513</v>
      </c>
      <c r="K14">
        <v>-1</v>
      </c>
    </row>
    <row r="15" spans="1:11" x14ac:dyDescent="0.25">
      <c r="A15" t="s">
        <v>8</v>
      </c>
      <c r="B15" t="s">
        <v>9</v>
      </c>
      <c r="C15" t="s">
        <v>596</v>
      </c>
      <c r="D15" t="s">
        <v>601</v>
      </c>
      <c r="E15" t="s">
        <v>11</v>
      </c>
      <c r="F15" t="s">
        <v>15</v>
      </c>
      <c r="G15" t="s">
        <v>41</v>
      </c>
      <c r="H15" t="s">
        <v>42</v>
      </c>
      <c r="I15" t="s">
        <v>32</v>
      </c>
      <c r="J15" t="s">
        <v>512</v>
      </c>
      <c r="K15">
        <v>1</v>
      </c>
    </row>
    <row r="16" spans="1:11" x14ac:dyDescent="0.25">
      <c r="A16" t="s">
        <v>8</v>
      </c>
      <c r="B16" t="s">
        <v>9</v>
      </c>
      <c r="C16" t="s">
        <v>596</v>
      </c>
      <c r="D16" t="s">
        <v>601</v>
      </c>
      <c r="E16" t="s">
        <v>11</v>
      </c>
      <c r="F16" t="s">
        <v>43</v>
      </c>
      <c r="G16" t="s">
        <v>44</v>
      </c>
      <c r="H16" t="s">
        <v>45</v>
      </c>
      <c r="I16" t="s">
        <v>522</v>
      </c>
      <c r="J16" t="s">
        <v>514</v>
      </c>
      <c r="K16">
        <v>-1</v>
      </c>
    </row>
    <row r="17" spans="1:11" x14ac:dyDescent="0.25">
      <c r="A17" t="s">
        <v>8</v>
      </c>
      <c r="B17" t="s">
        <v>9</v>
      </c>
      <c r="C17" t="s">
        <v>596</v>
      </c>
      <c r="D17" t="s">
        <v>601</v>
      </c>
      <c r="E17" t="s">
        <v>11</v>
      </c>
      <c r="F17" t="s">
        <v>15</v>
      </c>
      <c r="G17" t="s">
        <v>46</v>
      </c>
      <c r="H17" t="s">
        <v>47</v>
      </c>
      <c r="I17" t="s">
        <v>538</v>
      </c>
      <c r="J17" t="s">
        <v>512</v>
      </c>
      <c r="K17">
        <v>1</v>
      </c>
    </row>
    <row r="18" spans="1:11" x14ac:dyDescent="0.25">
      <c r="A18" t="s">
        <v>8</v>
      </c>
      <c r="B18" t="s">
        <v>9</v>
      </c>
      <c r="C18" t="s">
        <v>596</v>
      </c>
      <c r="D18" t="s">
        <v>601</v>
      </c>
      <c r="E18" t="s">
        <v>11</v>
      </c>
      <c r="F18" t="s">
        <v>15</v>
      </c>
      <c r="G18" t="s">
        <v>48</v>
      </c>
      <c r="H18" t="s">
        <v>49</v>
      </c>
      <c r="I18" t="s">
        <v>520</v>
      </c>
      <c r="J18" t="s">
        <v>512</v>
      </c>
      <c r="K18">
        <v>1</v>
      </c>
    </row>
    <row r="19" spans="1:11" x14ac:dyDescent="0.25">
      <c r="A19" t="s">
        <v>8</v>
      </c>
      <c r="B19" t="s">
        <v>9</v>
      </c>
      <c r="C19" t="s">
        <v>596</v>
      </c>
      <c r="D19" t="s">
        <v>601</v>
      </c>
      <c r="E19" t="s">
        <v>11</v>
      </c>
      <c r="F19" t="s">
        <v>15</v>
      </c>
      <c r="G19" t="s">
        <v>50</v>
      </c>
      <c r="H19" t="s">
        <v>51</v>
      </c>
      <c r="I19" t="s">
        <v>538</v>
      </c>
      <c r="J19" t="s">
        <v>512</v>
      </c>
      <c r="K19">
        <v>1</v>
      </c>
    </row>
    <row r="20" spans="1:11" x14ac:dyDescent="0.25">
      <c r="A20" t="s">
        <v>8</v>
      </c>
      <c r="B20" t="s">
        <v>9</v>
      </c>
      <c r="C20" t="s">
        <v>596</v>
      </c>
      <c r="D20" t="s">
        <v>601</v>
      </c>
      <c r="E20" t="s">
        <v>11</v>
      </c>
      <c r="F20" t="s">
        <v>52</v>
      </c>
      <c r="G20" t="s">
        <v>53</v>
      </c>
      <c r="H20" t="s">
        <v>54</v>
      </c>
      <c r="I20" t="s">
        <v>524</v>
      </c>
      <c r="J20" t="s">
        <v>514</v>
      </c>
      <c r="K20">
        <v>1</v>
      </c>
    </row>
    <row r="21" spans="1:11" x14ac:dyDescent="0.25">
      <c r="A21" t="s">
        <v>8</v>
      </c>
      <c r="B21" t="s">
        <v>9</v>
      </c>
      <c r="C21" t="s">
        <v>596</v>
      </c>
      <c r="D21" t="s">
        <v>601</v>
      </c>
      <c r="E21" t="s">
        <v>11</v>
      </c>
      <c r="F21" t="s">
        <v>15</v>
      </c>
      <c r="G21" t="s">
        <v>55</v>
      </c>
      <c r="H21" t="s">
        <v>56</v>
      </c>
      <c r="I21" t="s">
        <v>524</v>
      </c>
      <c r="J21" t="s">
        <v>513</v>
      </c>
      <c r="K21">
        <v>-1</v>
      </c>
    </row>
    <row r="22" spans="1:11" x14ac:dyDescent="0.25">
      <c r="A22" t="s">
        <v>8</v>
      </c>
      <c r="B22" t="s">
        <v>9</v>
      </c>
      <c r="C22" t="s">
        <v>596</v>
      </c>
      <c r="D22" t="s">
        <v>601</v>
      </c>
      <c r="E22" t="s">
        <v>11</v>
      </c>
      <c r="F22" t="s">
        <v>15</v>
      </c>
      <c r="G22" t="s">
        <v>57</v>
      </c>
      <c r="H22" t="s">
        <v>58</v>
      </c>
      <c r="I22" t="s">
        <v>524</v>
      </c>
      <c r="J22" t="s">
        <v>512</v>
      </c>
      <c r="K22">
        <v>1</v>
      </c>
    </row>
    <row r="23" spans="1:11" x14ac:dyDescent="0.25">
      <c r="A23" t="s">
        <v>8</v>
      </c>
      <c r="B23" t="s">
        <v>9</v>
      </c>
      <c r="C23" t="s">
        <v>596</v>
      </c>
      <c r="D23" t="s">
        <v>601</v>
      </c>
      <c r="E23" t="s">
        <v>11</v>
      </c>
      <c r="F23" t="s">
        <v>15</v>
      </c>
      <c r="G23" t="s">
        <v>59</v>
      </c>
      <c r="H23" t="s">
        <v>60</v>
      </c>
      <c r="I23" t="s">
        <v>32</v>
      </c>
      <c r="J23" t="s">
        <v>512</v>
      </c>
      <c r="K23">
        <v>1</v>
      </c>
    </row>
    <row r="24" spans="1:11" x14ac:dyDescent="0.25">
      <c r="A24" t="s">
        <v>8</v>
      </c>
      <c r="B24" t="s">
        <v>9</v>
      </c>
      <c r="C24" t="s">
        <v>596</v>
      </c>
      <c r="D24" t="s">
        <v>601</v>
      </c>
      <c r="E24" t="s">
        <v>11</v>
      </c>
      <c r="F24" t="s">
        <v>61</v>
      </c>
      <c r="G24" t="s">
        <v>62</v>
      </c>
      <c r="H24" t="s">
        <v>63</v>
      </c>
      <c r="I24" t="s">
        <v>534</v>
      </c>
      <c r="J24" t="s">
        <v>512</v>
      </c>
      <c r="K24">
        <v>1</v>
      </c>
    </row>
    <row r="25" spans="1:11" x14ac:dyDescent="0.25">
      <c r="A25" t="s">
        <v>8</v>
      </c>
      <c r="B25" t="s">
        <v>9</v>
      </c>
      <c r="C25" t="s">
        <v>596</v>
      </c>
      <c r="D25" t="s">
        <v>601</v>
      </c>
      <c r="E25" t="s">
        <v>11</v>
      </c>
      <c r="F25" t="s">
        <v>15</v>
      </c>
      <c r="G25" t="s">
        <v>64</v>
      </c>
      <c r="H25" t="s">
        <v>65</v>
      </c>
      <c r="I25" t="s">
        <v>534</v>
      </c>
      <c r="J25" t="s">
        <v>512</v>
      </c>
      <c r="K25">
        <v>1</v>
      </c>
    </row>
    <row r="26" spans="1:11" x14ac:dyDescent="0.25">
      <c r="A26" t="s">
        <v>8</v>
      </c>
      <c r="B26" t="s">
        <v>9</v>
      </c>
      <c r="C26" t="s">
        <v>596</v>
      </c>
      <c r="D26" t="s">
        <v>601</v>
      </c>
      <c r="E26" t="s">
        <v>11</v>
      </c>
      <c r="F26" t="s">
        <v>15</v>
      </c>
      <c r="G26" t="s">
        <v>66</v>
      </c>
      <c r="H26" t="s">
        <v>67</v>
      </c>
      <c r="I26" t="s">
        <v>534</v>
      </c>
      <c r="J26" t="s">
        <v>512</v>
      </c>
      <c r="K26">
        <v>1</v>
      </c>
    </row>
    <row r="27" spans="1:11" x14ac:dyDescent="0.25">
      <c r="A27" t="s">
        <v>8</v>
      </c>
      <c r="B27" t="s">
        <v>9</v>
      </c>
      <c r="C27" t="s">
        <v>596</v>
      </c>
      <c r="D27" t="s">
        <v>601</v>
      </c>
      <c r="E27" t="s">
        <v>11</v>
      </c>
      <c r="F27" t="s">
        <v>15</v>
      </c>
      <c r="G27" t="s">
        <v>68</v>
      </c>
      <c r="H27" t="s">
        <v>69</v>
      </c>
      <c r="I27" t="s">
        <v>526</v>
      </c>
      <c r="J27" t="s">
        <v>513</v>
      </c>
      <c r="K27">
        <v>-1</v>
      </c>
    </row>
    <row r="28" spans="1:11" x14ac:dyDescent="0.25">
      <c r="A28" t="s">
        <v>8</v>
      </c>
      <c r="B28" t="s">
        <v>9</v>
      </c>
      <c r="C28" t="s">
        <v>596</v>
      </c>
      <c r="D28" t="s">
        <v>601</v>
      </c>
      <c r="E28" t="s">
        <v>11</v>
      </c>
      <c r="F28" t="s">
        <v>15</v>
      </c>
      <c r="G28" t="s">
        <v>70</v>
      </c>
      <c r="H28" t="s">
        <v>71</v>
      </c>
      <c r="I28" t="s">
        <v>534</v>
      </c>
      <c r="J28" t="s">
        <v>512</v>
      </c>
      <c r="K28">
        <v>1</v>
      </c>
    </row>
    <row r="29" spans="1:11" x14ac:dyDescent="0.25">
      <c r="A29" t="s">
        <v>8</v>
      </c>
      <c r="B29" t="s">
        <v>9</v>
      </c>
      <c r="C29" t="s">
        <v>596</v>
      </c>
      <c r="D29" t="s">
        <v>601</v>
      </c>
      <c r="E29" t="s">
        <v>11</v>
      </c>
      <c r="F29" t="s">
        <v>72</v>
      </c>
      <c r="G29" t="s">
        <v>73</v>
      </c>
      <c r="H29" t="s">
        <v>74</v>
      </c>
      <c r="I29" t="s">
        <v>528</v>
      </c>
      <c r="J29" t="s">
        <v>512</v>
      </c>
      <c r="K29">
        <v>1</v>
      </c>
    </row>
    <row r="30" spans="1:11" x14ac:dyDescent="0.25">
      <c r="A30" t="s">
        <v>8</v>
      </c>
      <c r="B30" t="s">
        <v>9</v>
      </c>
      <c r="C30" t="s">
        <v>596</v>
      </c>
      <c r="D30" t="s">
        <v>601</v>
      </c>
      <c r="E30" t="s">
        <v>11</v>
      </c>
      <c r="F30" t="s">
        <v>15</v>
      </c>
      <c r="G30" t="s">
        <v>75</v>
      </c>
      <c r="H30" t="s">
        <v>76</v>
      </c>
      <c r="I30" t="s">
        <v>528</v>
      </c>
      <c r="J30" t="s">
        <v>512</v>
      </c>
      <c r="K30">
        <v>1</v>
      </c>
    </row>
    <row r="31" spans="1:11" x14ac:dyDescent="0.25">
      <c r="A31" t="s">
        <v>8</v>
      </c>
      <c r="B31" t="s">
        <v>9</v>
      </c>
      <c r="C31" t="s">
        <v>596</v>
      </c>
      <c r="D31" t="s">
        <v>601</v>
      </c>
      <c r="E31" t="s">
        <v>11</v>
      </c>
      <c r="F31" t="s">
        <v>15</v>
      </c>
      <c r="G31" t="s">
        <v>77</v>
      </c>
      <c r="H31" t="s">
        <v>78</v>
      </c>
      <c r="I31" t="s">
        <v>519</v>
      </c>
      <c r="J31" t="s">
        <v>512</v>
      </c>
      <c r="K31">
        <v>1</v>
      </c>
    </row>
    <row r="32" spans="1:11" x14ac:dyDescent="0.25">
      <c r="A32" t="s">
        <v>8</v>
      </c>
      <c r="B32" t="s">
        <v>9</v>
      </c>
      <c r="C32" t="s">
        <v>596</v>
      </c>
      <c r="D32" t="s">
        <v>601</v>
      </c>
      <c r="E32" t="s">
        <v>11</v>
      </c>
      <c r="F32" t="s">
        <v>15</v>
      </c>
      <c r="G32" t="s">
        <v>79</v>
      </c>
      <c r="H32" t="s">
        <v>80</v>
      </c>
      <c r="I32" t="s">
        <v>519</v>
      </c>
      <c r="J32" t="s">
        <v>512</v>
      </c>
      <c r="K32">
        <v>1</v>
      </c>
    </row>
    <row r="33" spans="1:11" x14ac:dyDescent="0.25">
      <c r="A33" t="s">
        <v>8</v>
      </c>
      <c r="B33" t="s">
        <v>9</v>
      </c>
      <c r="C33" t="s">
        <v>596</v>
      </c>
      <c r="D33" t="s">
        <v>601</v>
      </c>
      <c r="E33" t="s">
        <v>11</v>
      </c>
      <c r="F33" t="s">
        <v>81</v>
      </c>
      <c r="G33" t="s">
        <v>82</v>
      </c>
      <c r="H33" t="s">
        <v>83</v>
      </c>
      <c r="I33" t="s">
        <v>522</v>
      </c>
      <c r="J33" t="s">
        <v>515</v>
      </c>
      <c r="K33">
        <v>-1</v>
      </c>
    </row>
    <row r="34" spans="1:11" x14ac:dyDescent="0.25">
      <c r="A34" t="s">
        <v>8</v>
      </c>
      <c r="B34" t="s">
        <v>9</v>
      </c>
      <c r="C34" t="s">
        <v>596</v>
      </c>
      <c r="D34" t="s">
        <v>601</v>
      </c>
      <c r="E34" t="s">
        <v>11</v>
      </c>
      <c r="F34" t="s">
        <v>15</v>
      </c>
      <c r="G34" t="s">
        <v>84</v>
      </c>
      <c r="H34" t="s">
        <v>85</v>
      </c>
      <c r="I34" t="s">
        <v>522</v>
      </c>
      <c r="J34" t="s">
        <v>515</v>
      </c>
      <c r="K34">
        <v>-1</v>
      </c>
    </row>
    <row r="35" spans="1:11" x14ac:dyDescent="0.25">
      <c r="A35" t="s">
        <v>8</v>
      </c>
      <c r="B35" t="s">
        <v>9</v>
      </c>
      <c r="C35" t="s">
        <v>596</v>
      </c>
      <c r="D35" t="s">
        <v>601</v>
      </c>
      <c r="E35" t="s">
        <v>11</v>
      </c>
      <c r="F35" t="s">
        <v>15</v>
      </c>
      <c r="G35" t="s">
        <v>86</v>
      </c>
      <c r="H35" t="s">
        <v>87</v>
      </c>
      <c r="I35" t="s">
        <v>520</v>
      </c>
      <c r="J35" t="s">
        <v>512</v>
      </c>
      <c r="K35">
        <v>1</v>
      </c>
    </row>
    <row r="36" spans="1:11" x14ac:dyDescent="0.25">
      <c r="A36" t="s">
        <v>8</v>
      </c>
      <c r="B36" t="s">
        <v>9</v>
      </c>
      <c r="C36" t="s">
        <v>596</v>
      </c>
      <c r="D36" t="s">
        <v>601</v>
      </c>
      <c r="E36" t="s">
        <v>11</v>
      </c>
      <c r="F36" t="s">
        <v>88</v>
      </c>
      <c r="G36" t="s">
        <v>89</v>
      </c>
      <c r="H36" t="s">
        <v>90</v>
      </c>
      <c r="I36" t="s">
        <v>526</v>
      </c>
      <c r="J36" t="s">
        <v>516</v>
      </c>
      <c r="K36">
        <v>-1</v>
      </c>
    </row>
    <row r="37" spans="1:11" x14ac:dyDescent="0.25">
      <c r="A37" t="s">
        <v>8</v>
      </c>
      <c r="B37" t="s">
        <v>9</v>
      </c>
      <c r="C37" t="s">
        <v>596</v>
      </c>
      <c r="D37" t="s">
        <v>601</v>
      </c>
      <c r="E37" t="s">
        <v>11</v>
      </c>
      <c r="F37" t="s">
        <v>15</v>
      </c>
      <c r="G37" t="s">
        <v>91</v>
      </c>
      <c r="H37" t="s">
        <v>92</v>
      </c>
      <c r="I37" t="s">
        <v>526</v>
      </c>
      <c r="J37" t="s">
        <v>516</v>
      </c>
      <c r="K37">
        <v>-1</v>
      </c>
    </row>
    <row r="38" spans="1:11" x14ac:dyDescent="0.25">
      <c r="A38" t="s">
        <v>93</v>
      </c>
      <c r="B38" t="s">
        <v>94</v>
      </c>
      <c r="C38" t="s">
        <v>606</v>
      </c>
      <c r="D38" t="s">
        <v>95</v>
      </c>
      <c r="E38" t="s">
        <v>96</v>
      </c>
      <c r="F38" t="s">
        <v>12</v>
      </c>
      <c r="G38" t="s">
        <v>13</v>
      </c>
      <c r="H38">
        <v>4</v>
      </c>
      <c r="I38" t="s">
        <v>522</v>
      </c>
      <c r="J38" t="s">
        <v>511</v>
      </c>
      <c r="K38">
        <v>-1</v>
      </c>
    </row>
    <row r="39" spans="1:11" x14ac:dyDescent="0.25">
      <c r="A39" t="s">
        <v>93</v>
      </c>
      <c r="B39" t="s">
        <v>94</v>
      </c>
      <c r="C39" t="s">
        <v>606</v>
      </c>
      <c r="D39" t="s">
        <v>95</v>
      </c>
      <c r="E39" t="s">
        <v>96</v>
      </c>
      <c r="F39" t="s">
        <v>15</v>
      </c>
      <c r="G39" t="s">
        <v>16</v>
      </c>
      <c r="H39" t="s">
        <v>97</v>
      </c>
      <c r="I39" t="s">
        <v>518</v>
      </c>
      <c r="J39" t="s">
        <v>512</v>
      </c>
      <c r="K39">
        <v>1</v>
      </c>
    </row>
    <row r="40" spans="1:11" x14ac:dyDescent="0.25">
      <c r="A40" t="s">
        <v>93</v>
      </c>
      <c r="B40" t="s">
        <v>94</v>
      </c>
      <c r="C40" t="s">
        <v>606</v>
      </c>
      <c r="D40" t="s">
        <v>95</v>
      </c>
      <c r="E40" t="s">
        <v>96</v>
      </c>
      <c r="F40" t="s">
        <v>15</v>
      </c>
      <c r="G40" t="s">
        <v>18</v>
      </c>
      <c r="H40" t="s">
        <v>98</v>
      </c>
      <c r="I40" t="s">
        <v>538</v>
      </c>
      <c r="J40" t="s">
        <v>511</v>
      </c>
      <c r="K40">
        <v>1</v>
      </c>
    </row>
    <row r="41" spans="1:11" x14ac:dyDescent="0.25">
      <c r="A41" t="s">
        <v>93</v>
      </c>
      <c r="B41" t="s">
        <v>94</v>
      </c>
      <c r="C41" t="s">
        <v>606</v>
      </c>
      <c r="D41" t="s">
        <v>95</v>
      </c>
      <c r="E41" t="s">
        <v>96</v>
      </c>
      <c r="F41" t="s">
        <v>15</v>
      </c>
      <c r="G41" t="s">
        <v>20</v>
      </c>
      <c r="H41" t="s">
        <v>99</v>
      </c>
      <c r="I41" t="s">
        <v>519</v>
      </c>
      <c r="J41" t="s">
        <v>512</v>
      </c>
      <c r="K41">
        <v>1</v>
      </c>
    </row>
    <row r="42" spans="1:11" x14ac:dyDescent="0.25">
      <c r="A42" t="s">
        <v>93</v>
      </c>
      <c r="B42" t="s">
        <v>94</v>
      </c>
      <c r="C42" t="s">
        <v>606</v>
      </c>
      <c r="D42" t="s">
        <v>95</v>
      </c>
      <c r="E42" t="s">
        <v>96</v>
      </c>
      <c r="F42" t="s">
        <v>15</v>
      </c>
      <c r="G42" t="s">
        <v>22</v>
      </c>
      <c r="H42" t="s">
        <v>100</v>
      </c>
      <c r="I42" t="s">
        <v>527</v>
      </c>
      <c r="J42" t="s">
        <v>511</v>
      </c>
      <c r="K42">
        <v>1</v>
      </c>
    </row>
    <row r="43" spans="1:11" x14ac:dyDescent="0.25">
      <c r="A43" t="s">
        <v>93</v>
      </c>
      <c r="B43" t="s">
        <v>94</v>
      </c>
      <c r="C43" t="s">
        <v>606</v>
      </c>
      <c r="D43" t="s">
        <v>95</v>
      </c>
      <c r="E43" t="s">
        <v>96</v>
      </c>
      <c r="F43" t="s">
        <v>15</v>
      </c>
      <c r="G43" t="s">
        <v>24</v>
      </c>
      <c r="H43" t="s">
        <v>101</v>
      </c>
      <c r="I43" t="s">
        <v>524</v>
      </c>
      <c r="J43" t="s">
        <v>514</v>
      </c>
      <c r="K43">
        <v>-1</v>
      </c>
    </row>
    <row r="44" spans="1:11" x14ac:dyDescent="0.25">
      <c r="A44" t="s">
        <v>93</v>
      </c>
      <c r="B44" t="s">
        <v>94</v>
      </c>
      <c r="C44" t="s">
        <v>606</v>
      </c>
      <c r="D44" t="s">
        <v>95</v>
      </c>
      <c r="E44" t="s">
        <v>96</v>
      </c>
      <c r="F44" t="s">
        <v>15</v>
      </c>
      <c r="G44" t="s">
        <v>26</v>
      </c>
      <c r="H44" t="s">
        <v>102</v>
      </c>
      <c r="I44" t="s">
        <v>520</v>
      </c>
      <c r="J44" t="s">
        <v>512</v>
      </c>
      <c r="K44">
        <v>1</v>
      </c>
    </row>
    <row r="45" spans="1:11" x14ac:dyDescent="0.25">
      <c r="A45" t="s">
        <v>93</v>
      </c>
      <c r="B45" t="s">
        <v>94</v>
      </c>
      <c r="C45" t="s">
        <v>606</v>
      </c>
      <c r="D45" t="s">
        <v>95</v>
      </c>
      <c r="E45" t="s">
        <v>96</v>
      </c>
      <c r="F45" t="s">
        <v>103</v>
      </c>
      <c r="G45" t="s">
        <v>104</v>
      </c>
      <c r="H45" t="s">
        <v>105</v>
      </c>
      <c r="I45" t="s">
        <v>529</v>
      </c>
      <c r="J45" t="s">
        <v>512</v>
      </c>
      <c r="K45">
        <v>1</v>
      </c>
    </row>
    <row r="46" spans="1:11" x14ac:dyDescent="0.25">
      <c r="A46" t="s">
        <v>93</v>
      </c>
      <c r="B46" t="s">
        <v>94</v>
      </c>
      <c r="C46" t="s">
        <v>606</v>
      </c>
      <c r="D46" t="s">
        <v>95</v>
      </c>
      <c r="E46" t="s">
        <v>96</v>
      </c>
      <c r="F46" t="s">
        <v>15</v>
      </c>
      <c r="G46" t="s">
        <v>28</v>
      </c>
      <c r="H46" t="s">
        <v>106</v>
      </c>
      <c r="I46" t="s">
        <v>521</v>
      </c>
      <c r="J46" t="s">
        <v>512</v>
      </c>
      <c r="K46">
        <v>1</v>
      </c>
    </row>
    <row r="47" spans="1:11" x14ac:dyDescent="0.25">
      <c r="A47" t="s">
        <v>93</v>
      </c>
      <c r="B47" t="s">
        <v>94</v>
      </c>
      <c r="C47" t="s">
        <v>606</v>
      </c>
      <c r="D47" t="s">
        <v>95</v>
      </c>
      <c r="E47" t="s">
        <v>96</v>
      </c>
      <c r="F47" t="s">
        <v>15</v>
      </c>
      <c r="G47" t="s">
        <v>30</v>
      </c>
      <c r="H47" t="s">
        <v>107</v>
      </c>
      <c r="I47" t="s">
        <v>523</v>
      </c>
      <c r="J47" t="s">
        <v>512</v>
      </c>
      <c r="K47">
        <v>1</v>
      </c>
    </row>
    <row r="48" spans="1:11" x14ac:dyDescent="0.25">
      <c r="A48" t="s">
        <v>93</v>
      </c>
      <c r="B48" t="s">
        <v>94</v>
      </c>
      <c r="C48" t="s">
        <v>606</v>
      </c>
      <c r="D48" t="s">
        <v>95</v>
      </c>
      <c r="E48" t="s">
        <v>96</v>
      </c>
      <c r="F48" t="s">
        <v>15</v>
      </c>
      <c r="G48" t="s">
        <v>108</v>
      </c>
      <c r="H48" t="s">
        <v>109</v>
      </c>
      <c r="I48" t="s">
        <v>528</v>
      </c>
      <c r="J48" t="s">
        <v>512</v>
      </c>
      <c r="K48">
        <v>1</v>
      </c>
    </row>
    <row r="49" spans="1:11" x14ac:dyDescent="0.25">
      <c r="A49" t="s">
        <v>93</v>
      </c>
      <c r="B49" t="s">
        <v>94</v>
      </c>
      <c r="C49" t="s">
        <v>606</v>
      </c>
      <c r="D49" t="s">
        <v>95</v>
      </c>
      <c r="E49" t="s">
        <v>96</v>
      </c>
      <c r="F49" t="s">
        <v>32</v>
      </c>
      <c r="G49" t="s">
        <v>33</v>
      </c>
      <c r="H49" t="s">
        <v>110</v>
      </c>
      <c r="I49" t="s">
        <v>32</v>
      </c>
      <c r="J49" t="s">
        <v>511</v>
      </c>
      <c r="K49">
        <v>1</v>
      </c>
    </row>
    <row r="50" spans="1:11" x14ac:dyDescent="0.25">
      <c r="A50" t="s">
        <v>93</v>
      </c>
      <c r="B50" t="s">
        <v>94</v>
      </c>
      <c r="C50" t="s">
        <v>606</v>
      </c>
      <c r="D50" t="s">
        <v>95</v>
      </c>
      <c r="E50" t="s">
        <v>96</v>
      </c>
      <c r="F50" t="s">
        <v>15</v>
      </c>
      <c r="G50" t="s">
        <v>35</v>
      </c>
      <c r="H50" t="s">
        <v>111</v>
      </c>
      <c r="I50" t="s">
        <v>32</v>
      </c>
      <c r="J50" t="s">
        <v>540</v>
      </c>
      <c r="K50">
        <v>-1</v>
      </c>
    </row>
    <row r="51" spans="1:11" x14ac:dyDescent="0.25">
      <c r="A51" t="s">
        <v>93</v>
      </c>
      <c r="B51" t="s">
        <v>94</v>
      </c>
      <c r="C51" t="s">
        <v>606</v>
      </c>
      <c r="D51" t="s">
        <v>95</v>
      </c>
      <c r="E51" t="s">
        <v>96</v>
      </c>
      <c r="F51" t="s">
        <v>15</v>
      </c>
      <c r="G51" t="s">
        <v>37</v>
      </c>
      <c r="H51" t="s">
        <v>112</v>
      </c>
      <c r="I51" t="s">
        <v>32</v>
      </c>
      <c r="J51" t="s">
        <v>511</v>
      </c>
      <c r="K51">
        <v>1</v>
      </c>
    </row>
    <row r="52" spans="1:11" x14ac:dyDescent="0.25">
      <c r="A52" t="s">
        <v>93</v>
      </c>
      <c r="B52" t="s">
        <v>94</v>
      </c>
      <c r="C52" t="s">
        <v>606</v>
      </c>
      <c r="D52" t="s">
        <v>95</v>
      </c>
      <c r="E52" t="s">
        <v>96</v>
      </c>
      <c r="F52" t="s">
        <v>15</v>
      </c>
      <c r="G52" t="s">
        <v>39</v>
      </c>
      <c r="H52" t="s">
        <v>113</v>
      </c>
      <c r="I52" t="s">
        <v>32</v>
      </c>
      <c r="J52" t="s">
        <v>513</v>
      </c>
      <c r="K52">
        <v>-1</v>
      </c>
    </row>
    <row r="53" spans="1:11" x14ac:dyDescent="0.25">
      <c r="A53" t="s">
        <v>93</v>
      </c>
      <c r="B53" t="s">
        <v>94</v>
      </c>
      <c r="C53" t="s">
        <v>606</v>
      </c>
      <c r="D53" t="s">
        <v>95</v>
      </c>
      <c r="E53" t="s">
        <v>96</v>
      </c>
      <c r="F53" t="s">
        <v>15</v>
      </c>
      <c r="G53" t="s">
        <v>41</v>
      </c>
      <c r="H53" t="s">
        <v>114</v>
      </c>
      <c r="I53" t="s">
        <v>32</v>
      </c>
      <c r="J53" t="s">
        <v>512</v>
      </c>
      <c r="K53">
        <v>1</v>
      </c>
    </row>
    <row r="54" spans="1:11" x14ac:dyDescent="0.25">
      <c r="A54" t="s">
        <v>93</v>
      </c>
      <c r="B54" t="s">
        <v>94</v>
      </c>
      <c r="C54" t="s">
        <v>606</v>
      </c>
      <c r="D54" t="s">
        <v>95</v>
      </c>
      <c r="E54" t="s">
        <v>96</v>
      </c>
      <c r="F54" t="s">
        <v>43</v>
      </c>
      <c r="G54" t="s">
        <v>44</v>
      </c>
      <c r="H54" t="s">
        <v>115</v>
      </c>
      <c r="I54" t="s">
        <v>527</v>
      </c>
      <c r="J54" t="s">
        <v>511</v>
      </c>
      <c r="K54">
        <v>-1</v>
      </c>
    </row>
    <row r="55" spans="1:11" x14ac:dyDescent="0.25">
      <c r="A55" t="s">
        <v>93</v>
      </c>
      <c r="B55" t="s">
        <v>94</v>
      </c>
      <c r="C55" t="s">
        <v>606</v>
      </c>
      <c r="D55" t="s">
        <v>95</v>
      </c>
      <c r="E55" t="s">
        <v>96</v>
      </c>
      <c r="F55" t="s">
        <v>15</v>
      </c>
      <c r="G55" t="s">
        <v>46</v>
      </c>
      <c r="H55" t="s">
        <v>116</v>
      </c>
      <c r="I55" t="s">
        <v>523</v>
      </c>
      <c r="J55" t="s">
        <v>512</v>
      </c>
      <c r="K55">
        <v>1</v>
      </c>
    </row>
    <row r="56" spans="1:11" x14ac:dyDescent="0.25">
      <c r="A56" t="s">
        <v>93</v>
      </c>
      <c r="B56" t="s">
        <v>94</v>
      </c>
      <c r="C56" t="s">
        <v>606</v>
      </c>
      <c r="D56" t="s">
        <v>95</v>
      </c>
      <c r="E56" t="s">
        <v>96</v>
      </c>
      <c r="F56" t="s">
        <v>15</v>
      </c>
      <c r="G56" t="s">
        <v>48</v>
      </c>
      <c r="H56" t="s">
        <v>117</v>
      </c>
      <c r="I56" t="s">
        <v>520</v>
      </c>
      <c r="J56" t="s">
        <v>512</v>
      </c>
      <c r="K56">
        <v>1</v>
      </c>
    </row>
    <row r="57" spans="1:11" x14ac:dyDescent="0.25">
      <c r="A57" t="s">
        <v>93</v>
      </c>
      <c r="B57" t="s">
        <v>94</v>
      </c>
      <c r="C57" t="s">
        <v>606</v>
      </c>
      <c r="D57" t="s">
        <v>95</v>
      </c>
      <c r="E57" t="s">
        <v>96</v>
      </c>
      <c r="F57" t="s">
        <v>15</v>
      </c>
      <c r="G57" t="s">
        <v>50</v>
      </c>
      <c r="H57" t="s">
        <v>118</v>
      </c>
      <c r="I57" t="s">
        <v>527</v>
      </c>
      <c r="J57" t="s">
        <v>512</v>
      </c>
      <c r="K57">
        <v>1</v>
      </c>
    </row>
    <row r="58" spans="1:11" x14ac:dyDescent="0.25">
      <c r="A58" t="s">
        <v>93</v>
      </c>
      <c r="B58" t="s">
        <v>94</v>
      </c>
      <c r="C58" t="s">
        <v>606</v>
      </c>
      <c r="D58" t="s">
        <v>95</v>
      </c>
      <c r="E58" t="s">
        <v>96</v>
      </c>
      <c r="F58" t="s">
        <v>52</v>
      </c>
      <c r="G58" t="s">
        <v>53</v>
      </c>
      <c r="H58" t="s">
        <v>119</v>
      </c>
      <c r="I58" t="s">
        <v>523</v>
      </c>
      <c r="J58" t="s">
        <v>514</v>
      </c>
      <c r="K58">
        <v>1</v>
      </c>
    </row>
    <row r="59" spans="1:11" x14ac:dyDescent="0.25">
      <c r="A59" t="s">
        <v>93</v>
      </c>
      <c r="B59" t="s">
        <v>94</v>
      </c>
      <c r="C59" t="s">
        <v>606</v>
      </c>
      <c r="D59" t="s">
        <v>95</v>
      </c>
      <c r="E59" t="s">
        <v>96</v>
      </c>
      <c r="F59" t="s">
        <v>15</v>
      </c>
      <c r="G59" t="s">
        <v>55</v>
      </c>
      <c r="H59" t="s">
        <v>120</v>
      </c>
      <c r="I59" t="s">
        <v>524</v>
      </c>
      <c r="J59" t="s">
        <v>513</v>
      </c>
      <c r="K59">
        <v>-1</v>
      </c>
    </row>
    <row r="60" spans="1:11" x14ac:dyDescent="0.25">
      <c r="A60" t="s">
        <v>93</v>
      </c>
      <c r="B60" t="s">
        <v>94</v>
      </c>
      <c r="C60" t="s">
        <v>606</v>
      </c>
      <c r="D60" t="s">
        <v>95</v>
      </c>
      <c r="E60" t="s">
        <v>96</v>
      </c>
      <c r="F60" t="s">
        <v>15</v>
      </c>
      <c r="G60" t="s">
        <v>57</v>
      </c>
      <c r="H60" t="s">
        <v>121</v>
      </c>
      <c r="I60" t="s">
        <v>523</v>
      </c>
      <c r="J60" t="s">
        <v>512</v>
      </c>
      <c r="K60">
        <v>1</v>
      </c>
    </row>
    <row r="61" spans="1:11" x14ac:dyDescent="0.25">
      <c r="A61" t="s">
        <v>93</v>
      </c>
      <c r="B61" t="s">
        <v>94</v>
      </c>
      <c r="C61" t="s">
        <v>606</v>
      </c>
      <c r="D61" t="s">
        <v>95</v>
      </c>
      <c r="E61" t="s">
        <v>96</v>
      </c>
      <c r="F61" t="s">
        <v>15</v>
      </c>
      <c r="G61" t="s">
        <v>59</v>
      </c>
      <c r="H61" t="s">
        <v>122</v>
      </c>
      <c r="I61" t="s">
        <v>32</v>
      </c>
      <c r="J61" t="s">
        <v>512</v>
      </c>
      <c r="K61">
        <v>1</v>
      </c>
    </row>
    <row r="62" spans="1:11" x14ac:dyDescent="0.25">
      <c r="A62" t="s">
        <v>93</v>
      </c>
      <c r="B62" t="s">
        <v>94</v>
      </c>
      <c r="C62" t="s">
        <v>606</v>
      </c>
      <c r="D62" t="s">
        <v>95</v>
      </c>
      <c r="E62" t="s">
        <v>96</v>
      </c>
      <c r="F62" t="s">
        <v>15</v>
      </c>
      <c r="G62" t="s">
        <v>123</v>
      </c>
      <c r="H62" t="s">
        <v>124</v>
      </c>
      <c r="I62" t="s">
        <v>523</v>
      </c>
      <c r="J62" t="s">
        <v>514</v>
      </c>
      <c r="K62">
        <v>1</v>
      </c>
    </row>
    <row r="63" spans="1:11" x14ac:dyDescent="0.25">
      <c r="A63" t="s">
        <v>93</v>
      </c>
      <c r="B63" t="s">
        <v>94</v>
      </c>
      <c r="C63" t="s">
        <v>606</v>
      </c>
      <c r="D63" t="s">
        <v>95</v>
      </c>
      <c r="E63" t="s">
        <v>96</v>
      </c>
      <c r="F63" t="s">
        <v>61</v>
      </c>
      <c r="G63" t="s">
        <v>62</v>
      </c>
      <c r="H63" t="s">
        <v>125</v>
      </c>
      <c r="I63" t="s">
        <v>525</v>
      </c>
      <c r="J63" t="s">
        <v>512</v>
      </c>
      <c r="K63">
        <v>1</v>
      </c>
    </row>
    <row r="64" spans="1:11" x14ac:dyDescent="0.25">
      <c r="A64" t="s">
        <v>93</v>
      </c>
      <c r="B64" t="s">
        <v>94</v>
      </c>
      <c r="C64" t="s">
        <v>606</v>
      </c>
      <c r="D64" t="s">
        <v>95</v>
      </c>
      <c r="E64" t="s">
        <v>96</v>
      </c>
      <c r="F64" t="s">
        <v>15</v>
      </c>
      <c r="G64" t="s">
        <v>64</v>
      </c>
      <c r="H64" t="s">
        <v>126</v>
      </c>
      <c r="I64" t="s">
        <v>525</v>
      </c>
      <c r="J64" t="s">
        <v>512</v>
      </c>
      <c r="K64">
        <v>1</v>
      </c>
    </row>
    <row r="65" spans="1:11" x14ac:dyDescent="0.25">
      <c r="A65" t="s">
        <v>93</v>
      </c>
      <c r="B65" t="s">
        <v>94</v>
      </c>
      <c r="C65" t="s">
        <v>606</v>
      </c>
      <c r="D65" t="s">
        <v>95</v>
      </c>
      <c r="E65" t="s">
        <v>96</v>
      </c>
      <c r="F65" t="s">
        <v>15</v>
      </c>
      <c r="G65" t="s">
        <v>66</v>
      </c>
      <c r="H65" t="s">
        <v>127</v>
      </c>
      <c r="I65" t="s">
        <v>525</v>
      </c>
      <c r="J65" t="s">
        <v>512</v>
      </c>
      <c r="K65">
        <v>1</v>
      </c>
    </row>
    <row r="66" spans="1:11" x14ac:dyDescent="0.25">
      <c r="A66" t="s">
        <v>93</v>
      </c>
      <c r="B66" t="s">
        <v>94</v>
      </c>
      <c r="C66" t="s">
        <v>606</v>
      </c>
      <c r="D66" t="s">
        <v>95</v>
      </c>
      <c r="E66" t="s">
        <v>96</v>
      </c>
      <c r="F66" t="s">
        <v>15</v>
      </c>
      <c r="G66" t="s">
        <v>68</v>
      </c>
      <c r="H66" t="s">
        <v>128</v>
      </c>
      <c r="I66" t="s">
        <v>534</v>
      </c>
      <c r="J66" t="s">
        <v>513</v>
      </c>
      <c r="K66">
        <v>-1</v>
      </c>
    </row>
    <row r="67" spans="1:11" x14ac:dyDescent="0.25">
      <c r="A67" t="s">
        <v>93</v>
      </c>
      <c r="B67" t="s">
        <v>94</v>
      </c>
      <c r="C67" t="s">
        <v>606</v>
      </c>
      <c r="D67" t="s">
        <v>95</v>
      </c>
      <c r="E67" t="s">
        <v>96</v>
      </c>
      <c r="F67" t="s">
        <v>72</v>
      </c>
      <c r="G67" t="s">
        <v>73</v>
      </c>
      <c r="H67" t="s">
        <v>129</v>
      </c>
      <c r="I67" t="s">
        <v>528</v>
      </c>
      <c r="J67" t="s">
        <v>512</v>
      </c>
      <c r="K67">
        <v>1</v>
      </c>
    </row>
    <row r="68" spans="1:11" x14ac:dyDescent="0.25">
      <c r="A68" t="s">
        <v>93</v>
      </c>
      <c r="B68" t="s">
        <v>94</v>
      </c>
      <c r="C68" t="s">
        <v>606</v>
      </c>
      <c r="D68" t="s">
        <v>95</v>
      </c>
      <c r="E68" t="s">
        <v>96</v>
      </c>
      <c r="F68" t="s">
        <v>15</v>
      </c>
      <c r="G68" t="s">
        <v>77</v>
      </c>
      <c r="H68" t="s">
        <v>130</v>
      </c>
      <c r="I68" t="s">
        <v>519</v>
      </c>
      <c r="J68" t="s">
        <v>512</v>
      </c>
      <c r="K68">
        <v>1</v>
      </c>
    </row>
    <row r="69" spans="1:11" x14ac:dyDescent="0.25">
      <c r="A69" t="s">
        <v>93</v>
      </c>
      <c r="B69" t="s">
        <v>94</v>
      </c>
      <c r="C69" t="s">
        <v>606</v>
      </c>
      <c r="D69" t="s">
        <v>95</v>
      </c>
      <c r="E69" t="s">
        <v>96</v>
      </c>
      <c r="F69" t="s">
        <v>15</v>
      </c>
      <c r="G69" t="s">
        <v>79</v>
      </c>
      <c r="H69" t="s">
        <v>131</v>
      </c>
      <c r="I69" t="s">
        <v>522</v>
      </c>
      <c r="J69" t="s">
        <v>515</v>
      </c>
      <c r="K69">
        <v>-1</v>
      </c>
    </row>
    <row r="70" spans="1:11" x14ac:dyDescent="0.25">
      <c r="A70" t="s">
        <v>93</v>
      </c>
      <c r="B70" t="s">
        <v>94</v>
      </c>
      <c r="C70" t="s">
        <v>606</v>
      </c>
      <c r="D70" t="s">
        <v>95</v>
      </c>
      <c r="E70" t="s">
        <v>96</v>
      </c>
      <c r="F70" t="s">
        <v>81</v>
      </c>
      <c r="G70" t="s">
        <v>82</v>
      </c>
      <c r="H70" t="s">
        <v>132</v>
      </c>
      <c r="I70" t="s">
        <v>522</v>
      </c>
      <c r="J70" t="s">
        <v>513</v>
      </c>
      <c r="K70">
        <v>-1</v>
      </c>
    </row>
    <row r="71" spans="1:11" x14ac:dyDescent="0.25">
      <c r="A71" t="s">
        <v>93</v>
      </c>
      <c r="B71" t="s">
        <v>94</v>
      </c>
      <c r="C71" t="s">
        <v>606</v>
      </c>
      <c r="D71" t="s">
        <v>95</v>
      </c>
      <c r="E71" t="s">
        <v>96</v>
      </c>
      <c r="F71" t="s">
        <v>15</v>
      </c>
      <c r="G71" t="s">
        <v>84</v>
      </c>
      <c r="H71" t="s">
        <v>133</v>
      </c>
      <c r="I71" t="s">
        <v>522</v>
      </c>
      <c r="J71" t="s">
        <v>515</v>
      </c>
      <c r="K71">
        <v>-1</v>
      </c>
    </row>
    <row r="72" spans="1:11" x14ac:dyDescent="0.25">
      <c r="A72" t="s">
        <v>93</v>
      </c>
      <c r="B72" t="s">
        <v>94</v>
      </c>
      <c r="C72" t="s">
        <v>606</v>
      </c>
      <c r="D72" t="s">
        <v>95</v>
      </c>
      <c r="E72" t="s">
        <v>96</v>
      </c>
      <c r="F72" t="s">
        <v>15</v>
      </c>
      <c r="G72" t="s">
        <v>86</v>
      </c>
      <c r="H72" t="s">
        <v>134</v>
      </c>
      <c r="I72" t="s">
        <v>530</v>
      </c>
      <c r="J72" t="s">
        <v>512</v>
      </c>
      <c r="K72">
        <v>1</v>
      </c>
    </row>
    <row r="73" spans="1:11" x14ac:dyDescent="0.25">
      <c r="A73" t="s">
        <v>93</v>
      </c>
      <c r="B73" t="s">
        <v>94</v>
      </c>
      <c r="C73" t="s">
        <v>606</v>
      </c>
      <c r="D73" t="s">
        <v>95</v>
      </c>
      <c r="E73" t="s">
        <v>96</v>
      </c>
      <c r="F73" t="s">
        <v>88</v>
      </c>
      <c r="G73" t="s">
        <v>89</v>
      </c>
      <c r="H73" t="s">
        <v>135</v>
      </c>
      <c r="I73" t="s">
        <v>532</v>
      </c>
      <c r="J73" t="s">
        <v>532</v>
      </c>
      <c r="K73">
        <v>0</v>
      </c>
    </row>
    <row r="74" spans="1:11" x14ac:dyDescent="0.25">
      <c r="A74" t="s">
        <v>93</v>
      </c>
      <c r="B74" t="s">
        <v>94</v>
      </c>
      <c r="C74" t="s">
        <v>606</v>
      </c>
      <c r="D74" t="s">
        <v>95</v>
      </c>
      <c r="E74" t="s">
        <v>96</v>
      </c>
      <c r="F74" t="s">
        <v>15</v>
      </c>
      <c r="G74" t="s">
        <v>91</v>
      </c>
      <c r="H74" t="s">
        <v>136</v>
      </c>
      <c r="I74" t="s">
        <v>526</v>
      </c>
      <c r="J74" t="s">
        <v>516</v>
      </c>
      <c r="K74">
        <v>-1</v>
      </c>
    </row>
    <row r="75" spans="1:11" x14ac:dyDescent="0.25">
      <c r="A75" t="s">
        <v>93</v>
      </c>
      <c r="B75" t="s">
        <v>94</v>
      </c>
      <c r="C75" t="s">
        <v>606</v>
      </c>
      <c r="D75" t="s">
        <v>95</v>
      </c>
      <c r="E75" t="s">
        <v>96</v>
      </c>
      <c r="F75" t="s">
        <v>15</v>
      </c>
      <c r="G75" t="s">
        <v>137</v>
      </c>
      <c r="H75" t="s">
        <v>138</v>
      </c>
      <c r="I75" t="s">
        <v>526</v>
      </c>
      <c r="J75" t="s">
        <v>516</v>
      </c>
      <c r="K75">
        <v>1</v>
      </c>
    </row>
    <row r="76" spans="1:11" x14ac:dyDescent="0.25">
      <c r="A76" t="s">
        <v>139</v>
      </c>
      <c r="B76" t="s">
        <v>140</v>
      </c>
      <c r="C76" t="s">
        <v>599</v>
      </c>
      <c r="D76" t="s">
        <v>142</v>
      </c>
      <c r="E76" t="s">
        <v>143</v>
      </c>
      <c r="F76" t="s">
        <v>12</v>
      </c>
      <c r="G76" t="s">
        <v>13</v>
      </c>
      <c r="H76" t="s">
        <v>144</v>
      </c>
      <c r="I76" t="s">
        <v>522</v>
      </c>
      <c r="J76" t="s">
        <v>511</v>
      </c>
      <c r="K76">
        <v>-1</v>
      </c>
    </row>
    <row r="77" spans="1:11" x14ac:dyDescent="0.25">
      <c r="A77" t="s">
        <v>139</v>
      </c>
      <c r="B77" t="s">
        <v>140</v>
      </c>
      <c r="C77" t="s">
        <v>599</v>
      </c>
      <c r="D77" t="s">
        <v>142</v>
      </c>
      <c r="E77" t="s">
        <v>143</v>
      </c>
      <c r="F77" t="s">
        <v>15</v>
      </c>
      <c r="G77" t="s">
        <v>16</v>
      </c>
      <c r="H77" t="s">
        <v>145</v>
      </c>
      <c r="I77" t="s">
        <v>518</v>
      </c>
      <c r="J77" t="s">
        <v>512</v>
      </c>
      <c r="K77">
        <v>1</v>
      </c>
    </row>
    <row r="78" spans="1:11" x14ac:dyDescent="0.25">
      <c r="A78" t="s">
        <v>139</v>
      </c>
      <c r="B78" t="s">
        <v>140</v>
      </c>
      <c r="C78" t="s">
        <v>599</v>
      </c>
      <c r="D78" t="s">
        <v>142</v>
      </c>
      <c r="E78" t="s">
        <v>143</v>
      </c>
      <c r="F78" t="s">
        <v>15</v>
      </c>
      <c r="G78" t="s">
        <v>18</v>
      </c>
      <c r="H78" t="s">
        <v>146</v>
      </c>
      <c r="I78" t="s">
        <v>532</v>
      </c>
      <c r="J78" t="s">
        <v>532</v>
      </c>
      <c r="K78">
        <v>0</v>
      </c>
    </row>
    <row r="79" spans="1:11" x14ac:dyDescent="0.25">
      <c r="A79" t="s">
        <v>139</v>
      </c>
      <c r="B79" t="s">
        <v>140</v>
      </c>
      <c r="C79" t="s">
        <v>599</v>
      </c>
      <c r="D79" t="s">
        <v>142</v>
      </c>
      <c r="E79" t="s">
        <v>143</v>
      </c>
      <c r="F79" t="s">
        <v>15</v>
      </c>
      <c r="G79" t="s">
        <v>20</v>
      </c>
      <c r="H79" t="s">
        <v>147</v>
      </c>
      <c r="I79" t="s">
        <v>519</v>
      </c>
      <c r="J79" t="s">
        <v>512</v>
      </c>
      <c r="K79">
        <v>1</v>
      </c>
    </row>
    <row r="80" spans="1:11" x14ac:dyDescent="0.25">
      <c r="A80" t="s">
        <v>139</v>
      </c>
      <c r="B80" t="s">
        <v>140</v>
      </c>
      <c r="C80" t="s">
        <v>599</v>
      </c>
      <c r="D80" t="s">
        <v>142</v>
      </c>
      <c r="E80" t="s">
        <v>143</v>
      </c>
      <c r="F80" t="s">
        <v>15</v>
      </c>
      <c r="G80" t="s">
        <v>22</v>
      </c>
      <c r="H80" t="s">
        <v>148</v>
      </c>
      <c r="I80" t="s">
        <v>527</v>
      </c>
      <c r="J80" t="s">
        <v>512</v>
      </c>
      <c r="K80">
        <v>1</v>
      </c>
    </row>
    <row r="81" spans="1:11" x14ac:dyDescent="0.25">
      <c r="A81" t="s">
        <v>139</v>
      </c>
      <c r="B81" t="s">
        <v>140</v>
      </c>
      <c r="C81" t="s">
        <v>599</v>
      </c>
      <c r="D81" t="s">
        <v>142</v>
      </c>
      <c r="E81" t="s">
        <v>143</v>
      </c>
      <c r="F81" t="s">
        <v>15</v>
      </c>
      <c r="G81" t="s">
        <v>24</v>
      </c>
      <c r="H81" t="s">
        <v>146</v>
      </c>
      <c r="I81" t="s">
        <v>524</v>
      </c>
      <c r="J81" t="s">
        <v>540</v>
      </c>
      <c r="K81">
        <v>1</v>
      </c>
    </row>
    <row r="82" spans="1:11" x14ac:dyDescent="0.25">
      <c r="A82" t="s">
        <v>139</v>
      </c>
      <c r="B82" t="s">
        <v>140</v>
      </c>
      <c r="C82" t="s">
        <v>599</v>
      </c>
      <c r="D82" t="s">
        <v>142</v>
      </c>
      <c r="E82" t="s">
        <v>143</v>
      </c>
      <c r="F82" t="s">
        <v>15</v>
      </c>
      <c r="G82" t="s">
        <v>26</v>
      </c>
      <c r="H82" t="s">
        <v>149</v>
      </c>
      <c r="I82" t="s">
        <v>520</v>
      </c>
      <c r="J82" t="s">
        <v>513</v>
      </c>
      <c r="K82">
        <v>-1</v>
      </c>
    </row>
    <row r="83" spans="1:11" x14ac:dyDescent="0.25">
      <c r="A83" t="s">
        <v>139</v>
      </c>
      <c r="B83" t="s">
        <v>140</v>
      </c>
      <c r="C83" t="s">
        <v>599</v>
      </c>
      <c r="D83" t="s">
        <v>142</v>
      </c>
      <c r="E83" t="s">
        <v>143</v>
      </c>
      <c r="F83" t="s">
        <v>103</v>
      </c>
      <c r="G83" t="s">
        <v>104</v>
      </c>
      <c r="H83" t="s">
        <v>150</v>
      </c>
      <c r="I83" t="s">
        <v>529</v>
      </c>
      <c r="J83" t="s">
        <v>512</v>
      </c>
      <c r="K83">
        <v>1</v>
      </c>
    </row>
    <row r="84" spans="1:11" x14ac:dyDescent="0.25">
      <c r="A84" t="s">
        <v>139</v>
      </c>
      <c r="B84" t="s">
        <v>140</v>
      </c>
      <c r="C84" t="s">
        <v>599</v>
      </c>
      <c r="D84" t="s">
        <v>142</v>
      </c>
      <c r="E84" t="s">
        <v>143</v>
      </c>
      <c r="F84" t="s">
        <v>15</v>
      </c>
      <c r="G84" t="s">
        <v>28</v>
      </c>
      <c r="H84" t="s">
        <v>151</v>
      </c>
      <c r="I84" t="s">
        <v>521</v>
      </c>
      <c r="J84" t="s">
        <v>513</v>
      </c>
      <c r="K84">
        <v>-1</v>
      </c>
    </row>
    <row r="85" spans="1:11" x14ac:dyDescent="0.25">
      <c r="A85" t="s">
        <v>139</v>
      </c>
      <c r="B85" t="s">
        <v>140</v>
      </c>
      <c r="C85" t="s">
        <v>599</v>
      </c>
      <c r="D85" t="s">
        <v>142</v>
      </c>
      <c r="E85" t="s">
        <v>143</v>
      </c>
      <c r="F85" t="s">
        <v>15</v>
      </c>
      <c r="G85" t="s">
        <v>30</v>
      </c>
      <c r="H85" t="s">
        <v>152</v>
      </c>
      <c r="I85" t="s">
        <v>529</v>
      </c>
      <c r="J85" t="s">
        <v>512</v>
      </c>
      <c r="K85">
        <v>1</v>
      </c>
    </row>
    <row r="86" spans="1:11" x14ac:dyDescent="0.25">
      <c r="A86" t="s">
        <v>139</v>
      </c>
      <c r="B86" t="s">
        <v>140</v>
      </c>
      <c r="C86" t="s">
        <v>599</v>
      </c>
      <c r="D86" t="s">
        <v>142</v>
      </c>
      <c r="E86" t="s">
        <v>143</v>
      </c>
      <c r="F86" t="s">
        <v>15</v>
      </c>
      <c r="G86" t="s">
        <v>108</v>
      </c>
      <c r="H86" t="s">
        <v>153</v>
      </c>
      <c r="I86" t="s">
        <v>532</v>
      </c>
      <c r="J86" t="s">
        <v>532</v>
      </c>
      <c r="K86">
        <v>0</v>
      </c>
    </row>
    <row r="87" spans="1:11" x14ac:dyDescent="0.25">
      <c r="A87" t="s">
        <v>139</v>
      </c>
      <c r="B87" t="s">
        <v>140</v>
      </c>
      <c r="C87" t="s">
        <v>599</v>
      </c>
      <c r="D87" t="s">
        <v>142</v>
      </c>
      <c r="E87" t="s">
        <v>143</v>
      </c>
      <c r="F87" t="s">
        <v>32</v>
      </c>
      <c r="G87" t="s">
        <v>33</v>
      </c>
      <c r="H87" t="s">
        <v>154</v>
      </c>
      <c r="I87" t="s">
        <v>32</v>
      </c>
      <c r="J87" t="s">
        <v>511</v>
      </c>
      <c r="K87">
        <v>1</v>
      </c>
    </row>
    <row r="88" spans="1:11" x14ac:dyDescent="0.25">
      <c r="A88" t="s">
        <v>139</v>
      </c>
      <c r="B88" t="s">
        <v>140</v>
      </c>
      <c r="C88" t="s">
        <v>599</v>
      </c>
      <c r="D88" t="s">
        <v>142</v>
      </c>
      <c r="E88" t="s">
        <v>143</v>
      </c>
      <c r="F88" t="s">
        <v>15</v>
      </c>
      <c r="G88" t="s">
        <v>35</v>
      </c>
      <c r="H88" t="s">
        <v>155</v>
      </c>
      <c r="I88" t="s">
        <v>32</v>
      </c>
      <c r="J88" t="s">
        <v>512</v>
      </c>
      <c r="K88">
        <v>1</v>
      </c>
    </row>
    <row r="89" spans="1:11" x14ac:dyDescent="0.25">
      <c r="A89" t="s">
        <v>139</v>
      </c>
      <c r="B89" t="s">
        <v>140</v>
      </c>
      <c r="C89" t="s">
        <v>599</v>
      </c>
      <c r="D89" t="s">
        <v>142</v>
      </c>
      <c r="E89" t="s">
        <v>143</v>
      </c>
      <c r="F89" t="s">
        <v>15</v>
      </c>
      <c r="G89" t="s">
        <v>37</v>
      </c>
      <c r="H89" t="s">
        <v>156</v>
      </c>
      <c r="I89" t="s">
        <v>32</v>
      </c>
      <c r="J89" t="s">
        <v>512</v>
      </c>
      <c r="K89">
        <v>1</v>
      </c>
    </row>
    <row r="90" spans="1:11" x14ac:dyDescent="0.25">
      <c r="A90" t="s">
        <v>139</v>
      </c>
      <c r="B90" t="s">
        <v>140</v>
      </c>
      <c r="C90" t="s">
        <v>599</v>
      </c>
      <c r="D90" t="s">
        <v>142</v>
      </c>
      <c r="E90" t="s">
        <v>143</v>
      </c>
      <c r="F90" t="s">
        <v>15</v>
      </c>
      <c r="G90" t="s">
        <v>39</v>
      </c>
      <c r="H90" t="s">
        <v>157</v>
      </c>
      <c r="I90" t="s">
        <v>522</v>
      </c>
      <c r="J90" t="s">
        <v>511</v>
      </c>
      <c r="K90">
        <v>-1</v>
      </c>
    </row>
    <row r="91" spans="1:11" x14ac:dyDescent="0.25">
      <c r="A91" t="s">
        <v>139</v>
      </c>
      <c r="B91" t="s">
        <v>140</v>
      </c>
      <c r="C91" t="s">
        <v>599</v>
      </c>
      <c r="D91" t="s">
        <v>142</v>
      </c>
      <c r="E91" t="s">
        <v>143</v>
      </c>
      <c r="F91" t="s">
        <v>15</v>
      </c>
      <c r="G91" t="s">
        <v>41</v>
      </c>
      <c r="H91" t="s">
        <v>158</v>
      </c>
      <c r="I91" t="s">
        <v>522</v>
      </c>
      <c r="J91" t="s">
        <v>540</v>
      </c>
      <c r="K91">
        <v>-1</v>
      </c>
    </row>
    <row r="92" spans="1:11" x14ac:dyDescent="0.25">
      <c r="A92" t="s">
        <v>139</v>
      </c>
      <c r="B92" t="s">
        <v>140</v>
      </c>
      <c r="C92" t="s">
        <v>599</v>
      </c>
      <c r="D92" t="s">
        <v>142</v>
      </c>
      <c r="E92" t="s">
        <v>143</v>
      </c>
      <c r="F92" t="s">
        <v>43</v>
      </c>
      <c r="G92" t="s">
        <v>44</v>
      </c>
      <c r="H92" t="s">
        <v>159</v>
      </c>
      <c r="I92" t="s">
        <v>527</v>
      </c>
      <c r="J92" t="s">
        <v>511</v>
      </c>
      <c r="K92">
        <v>-1</v>
      </c>
    </row>
    <row r="93" spans="1:11" x14ac:dyDescent="0.25">
      <c r="A93" t="s">
        <v>139</v>
      </c>
      <c r="B93" t="s">
        <v>140</v>
      </c>
      <c r="C93" t="s">
        <v>599</v>
      </c>
      <c r="D93" t="s">
        <v>142</v>
      </c>
      <c r="E93" t="s">
        <v>143</v>
      </c>
      <c r="F93" t="s">
        <v>15</v>
      </c>
      <c r="G93" t="s">
        <v>46</v>
      </c>
      <c r="H93" t="s">
        <v>160</v>
      </c>
      <c r="I93" t="s">
        <v>523</v>
      </c>
      <c r="J93" t="s">
        <v>512</v>
      </c>
      <c r="K93">
        <v>1</v>
      </c>
    </row>
    <row r="94" spans="1:11" x14ac:dyDescent="0.25">
      <c r="A94" t="s">
        <v>139</v>
      </c>
      <c r="B94" t="s">
        <v>140</v>
      </c>
      <c r="C94" t="s">
        <v>599</v>
      </c>
      <c r="D94" t="s">
        <v>142</v>
      </c>
      <c r="E94" t="s">
        <v>143</v>
      </c>
      <c r="F94" t="s">
        <v>15</v>
      </c>
      <c r="G94" t="s">
        <v>48</v>
      </c>
      <c r="H94" t="s">
        <v>161</v>
      </c>
      <c r="I94" t="s">
        <v>520</v>
      </c>
      <c r="J94" t="s">
        <v>512</v>
      </c>
      <c r="K94">
        <v>1</v>
      </c>
    </row>
    <row r="95" spans="1:11" x14ac:dyDescent="0.25">
      <c r="A95" t="s">
        <v>139</v>
      </c>
      <c r="B95" t="s">
        <v>140</v>
      </c>
      <c r="C95" t="s">
        <v>599</v>
      </c>
      <c r="D95" t="s">
        <v>142</v>
      </c>
      <c r="E95" t="s">
        <v>143</v>
      </c>
      <c r="F95" t="s">
        <v>15</v>
      </c>
      <c r="G95" t="s">
        <v>50</v>
      </c>
      <c r="H95" t="s">
        <v>162</v>
      </c>
      <c r="I95" t="s">
        <v>527</v>
      </c>
      <c r="J95" t="s">
        <v>513</v>
      </c>
      <c r="K95">
        <v>-1</v>
      </c>
    </row>
    <row r="96" spans="1:11" x14ac:dyDescent="0.25">
      <c r="A96" t="s">
        <v>139</v>
      </c>
      <c r="B96" t="s">
        <v>140</v>
      </c>
      <c r="C96" t="s">
        <v>599</v>
      </c>
      <c r="D96" t="s">
        <v>142</v>
      </c>
      <c r="E96" t="s">
        <v>143</v>
      </c>
      <c r="F96" t="s">
        <v>52</v>
      </c>
      <c r="G96" t="s">
        <v>53</v>
      </c>
      <c r="H96" t="s">
        <v>163</v>
      </c>
      <c r="I96" t="s">
        <v>523</v>
      </c>
      <c r="J96" t="s">
        <v>512</v>
      </c>
      <c r="K96">
        <v>1</v>
      </c>
    </row>
    <row r="97" spans="1:11" x14ac:dyDescent="0.25">
      <c r="A97" t="s">
        <v>139</v>
      </c>
      <c r="B97" t="s">
        <v>140</v>
      </c>
      <c r="C97" t="s">
        <v>599</v>
      </c>
      <c r="D97" t="s">
        <v>142</v>
      </c>
      <c r="E97" t="s">
        <v>143</v>
      </c>
      <c r="F97" t="s">
        <v>15</v>
      </c>
      <c r="G97" t="s">
        <v>55</v>
      </c>
      <c r="H97" t="s">
        <v>164</v>
      </c>
      <c r="I97" t="s">
        <v>524</v>
      </c>
      <c r="J97" t="s">
        <v>513</v>
      </c>
      <c r="K97">
        <v>-1</v>
      </c>
    </row>
    <row r="98" spans="1:11" x14ac:dyDescent="0.25">
      <c r="A98" t="s">
        <v>139</v>
      </c>
      <c r="B98" t="s">
        <v>140</v>
      </c>
      <c r="C98" t="s">
        <v>599</v>
      </c>
      <c r="D98" t="s">
        <v>142</v>
      </c>
      <c r="E98" t="s">
        <v>143</v>
      </c>
      <c r="F98" t="s">
        <v>15</v>
      </c>
      <c r="G98" t="s">
        <v>57</v>
      </c>
      <c r="H98" t="s">
        <v>165</v>
      </c>
      <c r="I98" t="s">
        <v>523</v>
      </c>
      <c r="J98" t="s">
        <v>514</v>
      </c>
      <c r="K98">
        <v>-1</v>
      </c>
    </row>
    <row r="99" spans="1:11" x14ac:dyDescent="0.25">
      <c r="A99" t="s">
        <v>139</v>
      </c>
      <c r="B99" t="s">
        <v>140</v>
      </c>
      <c r="C99" t="s">
        <v>599</v>
      </c>
      <c r="D99" t="s">
        <v>142</v>
      </c>
      <c r="E99" t="s">
        <v>143</v>
      </c>
      <c r="F99" t="s">
        <v>15</v>
      </c>
      <c r="G99" t="s">
        <v>59</v>
      </c>
      <c r="H99" t="s">
        <v>166</v>
      </c>
      <c r="I99" t="s">
        <v>32</v>
      </c>
      <c r="J99" t="s">
        <v>540</v>
      </c>
      <c r="K99">
        <v>-1</v>
      </c>
    </row>
    <row r="100" spans="1:11" x14ac:dyDescent="0.25">
      <c r="A100" t="s">
        <v>139</v>
      </c>
      <c r="B100" t="s">
        <v>140</v>
      </c>
      <c r="C100" t="s">
        <v>599</v>
      </c>
      <c r="D100" t="s">
        <v>142</v>
      </c>
      <c r="E100" t="s">
        <v>143</v>
      </c>
      <c r="F100" t="s">
        <v>15</v>
      </c>
      <c r="G100" t="s">
        <v>123</v>
      </c>
      <c r="H100" t="s">
        <v>167</v>
      </c>
      <c r="I100" t="s">
        <v>523</v>
      </c>
      <c r="J100" t="s">
        <v>511</v>
      </c>
      <c r="K100">
        <v>1</v>
      </c>
    </row>
    <row r="101" spans="1:11" x14ac:dyDescent="0.25">
      <c r="A101" t="s">
        <v>139</v>
      </c>
      <c r="B101" t="s">
        <v>140</v>
      </c>
      <c r="C101" t="s">
        <v>599</v>
      </c>
      <c r="D101" t="s">
        <v>142</v>
      </c>
      <c r="E101" t="s">
        <v>143</v>
      </c>
      <c r="F101" t="s">
        <v>61</v>
      </c>
      <c r="G101" t="s">
        <v>62</v>
      </c>
      <c r="H101" t="s">
        <v>168</v>
      </c>
      <c r="I101" t="s">
        <v>525</v>
      </c>
      <c r="J101" t="s">
        <v>512</v>
      </c>
      <c r="K101">
        <v>1</v>
      </c>
    </row>
    <row r="102" spans="1:11" x14ac:dyDescent="0.25">
      <c r="A102" t="s">
        <v>139</v>
      </c>
      <c r="B102" t="s">
        <v>140</v>
      </c>
      <c r="C102" t="s">
        <v>599</v>
      </c>
      <c r="D102" t="s">
        <v>142</v>
      </c>
      <c r="E102" t="s">
        <v>143</v>
      </c>
      <c r="F102" t="s">
        <v>15</v>
      </c>
      <c r="G102" t="s">
        <v>64</v>
      </c>
      <c r="H102" t="s">
        <v>169</v>
      </c>
      <c r="I102" t="s">
        <v>522</v>
      </c>
      <c r="J102" t="s">
        <v>515</v>
      </c>
      <c r="K102">
        <v>-1</v>
      </c>
    </row>
    <row r="103" spans="1:11" x14ac:dyDescent="0.25">
      <c r="A103" t="s">
        <v>139</v>
      </c>
      <c r="B103" t="s">
        <v>140</v>
      </c>
      <c r="C103" t="s">
        <v>599</v>
      </c>
      <c r="D103" t="s">
        <v>142</v>
      </c>
      <c r="E103" t="s">
        <v>143</v>
      </c>
      <c r="F103" t="s">
        <v>15</v>
      </c>
      <c r="G103" t="s">
        <v>66</v>
      </c>
      <c r="H103" t="s">
        <v>170</v>
      </c>
      <c r="I103" t="s">
        <v>525</v>
      </c>
      <c r="J103" t="s">
        <v>512</v>
      </c>
      <c r="K103">
        <v>1</v>
      </c>
    </row>
    <row r="104" spans="1:11" x14ac:dyDescent="0.25">
      <c r="A104" t="s">
        <v>139</v>
      </c>
      <c r="B104" t="s">
        <v>140</v>
      </c>
      <c r="C104" t="s">
        <v>599</v>
      </c>
      <c r="D104" t="s">
        <v>142</v>
      </c>
      <c r="E104" t="s">
        <v>143</v>
      </c>
      <c r="F104" t="s">
        <v>15</v>
      </c>
      <c r="G104" t="s">
        <v>68</v>
      </c>
      <c r="H104" t="s">
        <v>171</v>
      </c>
      <c r="I104" t="s">
        <v>525</v>
      </c>
      <c r="J104" t="s">
        <v>511</v>
      </c>
      <c r="K104">
        <v>-1</v>
      </c>
    </row>
    <row r="105" spans="1:11" x14ac:dyDescent="0.25">
      <c r="A105" t="s">
        <v>139</v>
      </c>
      <c r="B105" t="s">
        <v>140</v>
      </c>
      <c r="C105" t="s">
        <v>599</v>
      </c>
      <c r="D105" t="s">
        <v>142</v>
      </c>
      <c r="E105" t="s">
        <v>143</v>
      </c>
      <c r="F105" t="s">
        <v>15</v>
      </c>
      <c r="G105" t="s">
        <v>70</v>
      </c>
      <c r="H105" t="s">
        <v>172</v>
      </c>
      <c r="I105" t="s">
        <v>525</v>
      </c>
      <c r="J105" t="s">
        <v>511</v>
      </c>
      <c r="K105">
        <v>1</v>
      </c>
    </row>
    <row r="106" spans="1:11" x14ac:dyDescent="0.25">
      <c r="A106" t="s">
        <v>139</v>
      </c>
      <c r="B106" t="s">
        <v>140</v>
      </c>
      <c r="C106" t="s">
        <v>599</v>
      </c>
      <c r="D106" t="s">
        <v>142</v>
      </c>
      <c r="E106" t="s">
        <v>143</v>
      </c>
      <c r="F106" t="s">
        <v>72</v>
      </c>
      <c r="G106" t="s">
        <v>73</v>
      </c>
      <c r="H106" t="s">
        <v>173</v>
      </c>
      <c r="I106" t="s">
        <v>528</v>
      </c>
      <c r="J106" t="s">
        <v>512</v>
      </c>
      <c r="K106">
        <v>1</v>
      </c>
    </row>
    <row r="107" spans="1:11" x14ac:dyDescent="0.25">
      <c r="A107" t="s">
        <v>139</v>
      </c>
      <c r="B107" t="s">
        <v>140</v>
      </c>
      <c r="C107" t="s">
        <v>599</v>
      </c>
      <c r="D107" t="s">
        <v>142</v>
      </c>
      <c r="E107" t="s">
        <v>143</v>
      </c>
      <c r="F107" t="s">
        <v>15</v>
      </c>
      <c r="G107" t="s">
        <v>174</v>
      </c>
      <c r="H107" t="s">
        <v>175</v>
      </c>
      <c r="I107" t="s">
        <v>528</v>
      </c>
      <c r="J107" t="s">
        <v>540</v>
      </c>
      <c r="K107">
        <v>-1</v>
      </c>
    </row>
    <row r="108" spans="1:11" x14ac:dyDescent="0.25">
      <c r="A108" t="s">
        <v>139</v>
      </c>
      <c r="B108" t="s">
        <v>140</v>
      </c>
      <c r="C108" t="s">
        <v>599</v>
      </c>
      <c r="D108" t="s">
        <v>142</v>
      </c>
      <c r="E108" t="s">
        <v>143</v>
      </c>
      <c r="F108" t="s">
        <v>15</v>
      </c>
      <c r="G108" t="s">
        <v>75</v>
      </c>
      <c r="H108" t="s">
        <v>176</v>
      </c>
      <c r="I108" t="s">
        <v>528</v>
      </c>
      <c r="J108" t="s">
        <v>512</v>
      </c>
      <c r="K108">
        <v>1</v>
      </c>
    </row>
    <row r="109" spans="1:11" x14ac:dyDescent="0.25">
      <c r="A109" t="s">
        <v>139</v>
      </c>
      <c r="B109" t="s">
        <v>140</v>
      </c>
      <c r="C109" t="s">
        <v>599</v>
      </c>
      <c r="D109" t="s">
        <v>142</v>
      </c>
      <c r="E109" t="s">
        <v>143</v>
      </c>
      <c r="F109" t="s">
        <v>15</v>
      </c>
      <c r="G109" t="s">
        <v>77</v>
      </c>
      <c r="H109" t="s">
        <v>177</v>
      </c>
      <c r="I109" t="s">
        <v>519</v>
      </c>
      <c r="J109" t="s">
        <v>512</v>
      </c>
      <c r="K109">
        <v>1</v>
      </c>
    </row>
    <row r="110" spans="1:11" x14ac:dyDescent="0.25">
      <c r="A110" t="s">
        <v>139</v>
      </c>
      <c r="B110" t="s">
        <v>140</v>
      </c>
      <c r="C110" t="s">
        <v>599</v>
      </c>
      <c r="D110" t="s">
        <v>142</v>
      </c>
      <c r="E110" t="s">
        <v>143</v>
      </c>
      <c r="F110" t="s">
        <v>15</v>
      </c>
      <c r="G110" t="s">
        <v>79</v>
      </c>
      <c r="H110" t="s">
        <v>178</v>
      </c>
      <c r="I110" t="s">
        <v>538</v>
      </c>
      <c r="J110" t="s">
        <v>513</v>
      </c>
      <c r="K110">
        <v>1</v>
      </c>
    </row>
    <row r="111" spans="1:11" x14ac:dyDescent="0.25">
      <c r="A111" t="s">
        <v>139</v>
      </c>
      <c r="B111" t="s">
        <v>140</v>
      </c>
      <c r="C111" t="s">
        <v>599</v>
      </c>
      <c r="D111" t="s">
        <v>142</v>
      </c>
      <c r="E111" t="s">
        <v>143</v>
      </c>
      <c r="F111" t="s">
        <v>81</v>
      </c>
      <c r="G111" t="s">
        <v>82</v>
      </c>
      <c r="H111" t="s">
        <v>179</v>
      </c>
      <c r="I111" t="s">
        <v>527</v>
      </c>
      <c r="J111" t="s">
        <v>513</v>
      </c>
      <c r="K111">
        <v>-1</v>
      </c>
    </row>
    <row r="112" spans="1:11" x14ac:dyDescent="0.25">
      <c r="A112" t="s">
        <v>139</v>
      </c>
      <c r="B112" t="s">
        <v>140</v>
      </c>
      <c r="C112" t="s">
        <v>599</v>
      </c>
      <c r="D112" t="s">
        <v>142</v>
      </c>
      <c r="E112" t="s">
        <v>143</v>
      </c>
      <c r="F112" t="s">
        <v>15</v>
      </c>
      <c r="G112" t="s">
        <v>84</v>
      </c>
      <c r="H112" t="s">
        <v>180</v>
      </c>
      <c r="I112" t="s">
        <v>532</v>
      </c>
      <c r="J112" t="s">
        <v>532</v>
      </c>
      <c r="K112">
        <v>0</v>
      </c>
    </row>
    <row r="113" spans="1:11" x14ac:dyDescent="0.25">
      <c r="A113" t="s">
        <v>139</v>
      </c>
      <c r="B113" t="s">
        <v>140</v>
      </c>
      <c r="C113" t="s">
        <v>599</v>
      </c>
      <c r="D113" t="s">
        <v>142</v>
      </c>
      <c r="E113" t="s">
        <v>143</v>
      </c>
      <c r="F113" t="s">
        <v>15</v>
      </c>
      <c r="G113" t="s">
        <v>86</v>
      </c>
      <c r="H113" t="s">
        <v>181</v>
      </c>
      <c r="I113" t="s">
        <v>530</v>
      </c>
      <c r="J113" t="s">
        <v>512</v>
      </c>
      <c r="K113">
        <v>1</v>
      </c>
    </row>
    <row r="114" spans="1:11" x14ac:dyDescent="0.25">
      <c r="A114" t="s">
        <v>139</v>
      </c>
      <c r="B114" t="s">
        <v>140</v>
      </c>
      <c r="C114" t="s">
        <v>599</v>
      </c>
      <c r="D114" t="s">
        <v>142</v>
      </c>
      <c r="E114" t="s">
        <v>143</v>
      </c>
      <c r="F114" t="s">
        <v>88</v>
      </c>
      <c r="G114" t="s">
        <v>89</v>
      </c>
      <c r="H114" t="s">
        <v>182</v>
      </c>
      <c r="I114" t="s">
        <v>526</v>
      </c>
      <c r="J114" t="s">
        <v>516</v>
      </c>
      <c r="K114">
        <v>1</v>
      </c>
    </row>
    <row r="115" spans="1:11" x14ac:dyDescent="0.25">
      <c r="A115" t="s">
        <v>139</v>
      </c>
      <c r="B115" t="s">
        <v>140</v>
      </c>
      <c r="C115" t="s">
        <v>599</v>
      </c>
      <c r="D115" t="s">
        <v>142</v>
      </c>
      <c r="E115" t="s">
        <v>143</v>
      </c>
      <c r="F115" t="s">
        <v>15</v>
      </c>
      <c r="G115" t="s">
        <v>91</v>
      </c>
      <c r="H115" t="s">
        <v>183</v>
      </c>
      <c r="I115" t="s">
        <v>526</v>
      </c>
      <c r="J115" t="s">
        <v>516</v>
      </c>
      <c r="K115">
        <v>-1</v>
      </c>
    </row>
    <row r="116" spans="1:11" x14ac:dyDescent="0.25">
      <c r="A116" t="s">
        <v>139</v>
      </c>
      <c r="B116" t="s">
        <v>140</v>
      </c>
      <c r="C116" t="s">
        <v>599</v>
      </c>
      <c r="D116" t="s">
        <v>142</v>
      </c>
      <c r="E116" t="s">
        <v>143</v>
      </c>
      <c r="F116" t="s">
        <v>15</v>
      </c>
      <c r="G116" t="s">
        <v>137</v>
      </c>
      <c r="H116" t="s">
        <v>184</v>
      </c>
      <c r="I116" t="s">
        <v>526</v>
      </c>
      <c r="J116" t="s">
        <v>516</v>
      </c>
      <c r="K116">
        <v>-1</v>
      </c>
    </row>
    <row r="117" spans="1:11" x14ac:dyDescent="0.25">
      <c r="A117" t="s">
        <v>185</v>
      </c>
      <c r="B117" t="s">
        <v>186</v>
      </c>
      <c r="C117" t="s">
        <v>187</v>
      </c>
      <c r="D117" t="s">
        <v>188</v>
      </c>
      <c r="E117" t="s">
        <v>189</v>
      </c>
      <c r="F117" t="s">
        <v>12</v>
      </c>
      <c r="G117" t="s">
        <v>13</v>
      </c>
      <c r="H117" t="s">
        <v>190</v>
      </c>
      <c r="I117" t="s">
        <v>522</v>
      </c>
      <c r="J117" t="s">
        <v>514</v>
      </c>
      <c r="K117">
        <v>-1</v>
      </c>
    </row>
    <row r="118" spans="1:11" x14ac:dyDescent="0.25">
      <c r="A118" t="s">
        <v>185</v>
      </c>
      <c r="B118" t="s">
        <v>186</v>
      </c>
      <c r="C118" t="s">
        <v>187</v>
      </c>
      <c r="D118" t="s">
        <v>188</v>
      </c>
      <c r="E118" t="s">
        <v>189</v>
      </c>
      <c r="F118" t="s">
        <v>15</v>
      </c>
      <c r="G118" t="s">
        <v>16</v>
      </c>
      <c r="H118" t="s">
        <v>191</v>
      </c>
      <c r="I118" t="s">
        <v>518</v>
      </c>
      <c r="J118" t="s">
        <v>512</v>
      </c>
      <c r="K118">
        <v>1</v>
      </c>
    </row>
    <row r="119" spans="1:11" x14ac:dyDescent="0.25">
      <c r="A119" t="s">
        <v>185</v>
      </c>
      <c r="B119" t="s">
        <v>186</v>
      </c>
      <c r="C119" t="s">
        <v>187</v>
      </c>
      <c r="D119" t="s">
        <v>188</v>
      </c>
      <c r="E119" t="s">
        <v>189</v>
      </c>
      <c r="F119" t="s">
        <v>15</v>
      </c>
      <c r="G119" t="s">
        <v>18</v>
      </c>
      <c r="H119" t="s">
        <v>192</v>
      </c>
      <c r="I119" t="s">
        <v>538</v>
      </c>
      <c r="J119" t="s">
        <v>514</v>
      </c>
      <c r="K119">
        <v>1</v>
      </c>
    </row>
    <row r="120" spans="1:11" x14ac:dyDescent="0.25">
      <c r="A120" t="s">
        <v>185</v>
      </c>
      <c r="B120" t="s">
        <v>186</v>
      </c>
      <c r="C120" t="s">
        <v>187</v>
      </c>
      <c r="D120" t="s">
        <v>188</v>
      </c>
      <c r="E120" t="s">
        <v>189</v>
      </c>
      <c r="F120" t="s">
        <v>15</v>
      </c>
      <c r="G120" t="s">
        <v>20</v>
      </c>
      <c r="H120" t="s">
        <v>193</v>
      </c>
      <c r="I120" t="s">
        <v>519</v>
      </c>
      <c r="J120" t="s">
        <v>512</v>
      </c>
      <c r="K120">
        <v>1</v>
      </c>
    </row>
    <row r="121" spans="1:11" x14ac:dyDescent="0.25">
      <c r="A121" t="s">
        <v>185</v>
      </c>
      <c r="B121" t="s">
        <v>186</v>
      </c>
      <c r="C121" t="s">
        <v>187</v>
      </c>
      <c r="D121" t="s">
        <v>188</v>
      </c>
      <c r="E121" t="s">
        <v>189</v>
      </c>
      <c r="F121" t="s">
        <v>15</v>
      </c>
      <c r="G121" t="s">
        <v>22</v>
      </c>
      <c r="H121" t="s">
        <v>194</v>
      </c>
      <c r="I121" t="s">
        <v>527</v>
      </c>
      <c r="J121" t="s">
        <v>512</v>
      </c>
      <c r="K121">
        <v>1</v>
      </c>
    </row>
    <row r="122" spans="1:11" x14ac:dyDescent="0.25">
      <c r="A122" t="s">
        <v>185</v>
      </c>
      <c r="B122" t="s">
        <v>186</v>
      </c>
      <c r="C122" t="s">
        <v>187</v>
      </c>
      <c r="D122" t="s">
        <v>188</v>
      </c>
      <c r="E122" t="s">
        <v>189</v>
      </c>
      <c r="F122" t="s">
        <v>15</v>
      </c>
      <c r="G122" t="s">
        <v>24</v>
      </c>
      <c r="H122" t="s">
        <v>195</v>
      </c>
      <c r="I122" t="s">
        <v>524</v>
      </c>
      <c r="J122" t="s">
        <v>514</v>
      </c>
      <c r="K122">
        <v>-1</v>
      </c>
    </row>
    <row r="123" spans="1:11" x14ac:dyDescent="0.25">
      <c r="A123" t="s">
        <v>185</v>
      </c>
      <c r="B123" t="s">
        <v>186</v>
      </c>
      <c r="C123" t="s">
        <v>187</v>
      </c>
      <c r="D123" t="s">
        <v>188</v>
      </c>
      <c r="E123" t="s">
        <v>189</v>
      </c>
      <c r="F123" t="s">
        <v>15</v>
      </c>
      <c r="G123" t="s">
        <v>26</v>
      </c>
      <c r="H123" t="s">
        <v>196</v>
      </c>
      <c r="I123" t="s">
        <v>520</v>
      </c>
      <c r="J123" t="s">
        <v>512</v>
      </c>
      <c r="K123">
        <v>1</v>
      </c>
    </row>
    <row r="124" spans="1:11" x14ac:dyDescent="0.25">
      <c r="A124" t="s">
        <v>185</v>
      </c>
      <c r="B124" t="s">
        <v>186</v>
      </c>
      <c r="C124" t="s">
        <v>187</v>
      </c>
      <c r="D124" t="s">
        <v>188</v>
      </c>
      <c r="E124" t="s">
        <v>189</v>
      </c>
      <c r="F124" t="s">
        <v>103</v>
      </c>
      <c r="G124" t="s">
        <v>104</v>
      </c>
      <c r="H124" t="s">
        <v>197</v>
      </c>
      <c r="I124" t="s">
        <v>529</v>
      </c>
      <c r="J124" t="s">
        <v>512</v>
      </c>
      <c r="K124">
        <v>1</v>
      </c>
    </row>
    <row r="125" spans="1:11" x14ac:dyDescent="0.25">
      <c r="A125" t="s">
        <v>185</v>
      </c>
      <c r="B125" t="s">
        <v>186</v>
      </c>
      <c r="C125" t="s">
        <v>187</v>
      </c>
      <c r="D125" t="s">
        <v>188</v>
      </c>
      <c r="E125" t="s">
        <v>189</v>
      </c>
      <c r="F125" t="s">
        <v>15</v>
      </c>
      <c r="G125" t="s">
        <v>28</v>
      </c>
      <c r="H125" t="s">
        <v>198</v>
      </c>
      <c r="I125" t="s">
        <v>521</v>
      </c>
      <c r="J125" t="s">
        <v>512</v>
      </c>
      <c r="K125">
        <v>1</v>
      </c>
    </row>
    <row r="126" spans="1:11" x14ac:dyDescent="0.25">
      <c r="A126" t="s">
        <v>185</v>
      </c>
      <c r="B126" t="s">
        <v>186</v>
      </c>
      <c r="C126" t="s">
        <v>187</v>
      </c>
      <c r="D126" t="s">
        <v>188</v>
      </c>
      <c r="E126" t="s">
        <v>189</v>
      </c>
      <c r="F126" t="s">
        <v>15</v>
      </c>
      <c r="G126" t="s">
        <v>30</v>
      </c>
      <c r="H126" t="s">
        <v>199</v>
      </c>
      <c r="I126" t="s">
        <v>523</v>
      </c>
      <c r="J126" t="s">
        <v>512</v>
      </c>
      <c r="K126">
        <v>1</v>
      </c>
    </row>
    <row r="127" spans="1:11" x14ac:dyDescent="0.25">
      <c r="A127" t="s">
        <v>185</v>
      </c>
      <c r="B127" t="s">
        <v>186</v>
      </c>
      <c r="C127" t="s">
        <v>187</v>
      </c>
      <c r="D127" t="s">
        <v>188</v>
      </c>
      <c r="E127" t="s">
        <v>189</v>
      </c>
      <c r="F127" t="s">
        <v>15</v>
      </c>
      <c r="G127" t="s">
        <v>108</v>
      </c>
      <c r="H127" t="s">
        <v>200</v>
      </c>
      <c r="I127" t="s">
        <v>532</v>
      </c>
      <c r="J127" t="s">
        <v>532</v>
      </c>
      <c r="K127">
        <v>0</v>
      </c>
    </row>
    <row r="128" spans="1:11" x14ac:dyDescent="0.25">
      <c r="A128" t="s">
        <v>185</v>
      </c>
      <c r="B128" t="s">
        <v>186</v>
      </c>
      <c r="C128" t="s">
        <v>187</v>
      </c>
      <c r="D128" t="s">
        <v>188</v>
      </c>
      <c r="E128" t="s">
        <v>189</v>
      </c>
      <c r="F128" t="s">
        <v>32</v>
      </c>
      <c r="G128" t="s">
        <v>33</v>
      </c>
      <c r="H128" t="s">
        <v>201</v>
      </c>
      <c r="I128" t="s">
        <v>32</v>
      </c>
      <c r="J128" t="s">
        <v>511</v>
      </c>
      <c r="K128">
        <v>1</v>
      </c>
    </row>
    <row r="129" spans="1:11" x14ac:dyDescent="0.25">
      <c r="A129" t="s">
        <v>185</v>
      </c>
      <c r="B129" t="s">
        <v>186</v>
      </c>
      <c r="C129" t="s">
        <v>187</v>
      </c>
      <c r="D129" t="s">
        <v>188</v>
      </c>
      <c r="E129" t="s">
        <v>189</v>
      </c>
      <c r="F129" t="s">
        <v>15</v>
      </c>
      <c r="G129" t="s">
        <v>35</v>
      </c>
      <c r="H129" t="s">
        <v>202</v>
      </c>
      <c r="I129" t="s">
        <v>32</v>
      </c>
      <c r="J129" t="s">
        <v>512</v>
      </c>
      <c r="K129">
        <v>1</v>
      </c>
    </row>
    <row r="130" spans="1:11" x14ac:dyDescent="0.25">
      <c r="A130" t="s">
        <v>185</v>
      </c>
      <c r="B130" t="s">
        <v>186</v>
      </c>
      <c r="C130" t="s">
        <v>187</v>
      </c>
      <c r="D130" t="s">
        <v>188</v>
      </c>
      <c r="E130" t="s">
        <v>189</v>
      </c>
      <c r="F130" t="s">
        <v>15</v>
      </c>
      <c r="G130" t="s">
        <v>37</v>
      </c>
      <c r="H130" t="s">
        <v>203</v>
      </c>
      <c r="I130" t="s">
        <v>32</v>
      </c>
      <c r="J130" t="s">
        <v>512</v>
      </c>
      <c r="K130">
        <v>1</v>
      </c>
    </row>
    <row r="131" spans="1:11" x14ac:dyDescent="0.25">
      <c r="A131" t="s">
        <v>185</v>
      </c>
      <c r="B131" t="s">
        <v>186</v>
      </c>
      <c r="C131" t="s">
        <v>187</v>
      </c>
      <c r="D131" t="s">
        <v>188</v>
      </c>
      <c r="E131" t="s">
        <v>189</v>
      </c>
      <c r="F131" t="s">
        <v>15</v>
      </c>
      <c r="G131" t="s">
        <v>39</v>
      </c>
      <c r="H131" t="s">
        <v>204</v>
      </c>
      <c r="I131" t="s">
        <v>527</v>
      </c>
      <c r="J131" t="s">
        <v>514</v>
      </c>
      <c r="K131">
        <v>-1</v>
      </c>
    </row>
    <row r="132" spans="1:11" x14ac:dyDescent="0.25">
      <c r="A132" t="s">
        <v>185</v>
      </c>
      <c r="B132" t="s">
        <v>186</v>
      </c>
      <c r="C132" t="s">
        <v>187</v>
      </c>
      <c r="D132" t="s">
        <v>188</v>
      </c>
      <c r="E132" t="s">
        <v>189</v>
      </c>
      <c r="F132" t="s">
        <v>43</v>
      </c>
      <c r="G132" t="s">
        <v>44</v>
      </c>
      <c r="H132" t="s">
        <v>205</v>
      </c>
      <c r="I132" t="s">
        <v>527</v>
      </c>
      <c r="J132" t="s">
        <v>540</v>
      </c>
      <c r="K132">
        <v>-1</v>
      </c>
    </row>
    <row r="133" spans="1:11" x14ac:dyDescent="0.25">
      <c r="A133" t="s">
        <v>185</v>
      </c>
      <c r="B133" t="s">
        <v>186</v>
      </c>
      <c r="C133" t="s">
        <v>187</v>
      </c>
      <c r="D133" t="s">
        <v>188</v>
      </c>
      <c r="E133" t="s">
        <v>189</v>
      </c>
      <c r="F133" t="s">
        <v>15</v>
      </c>
      <c r="G133" t="s">
        <v>46</v>
      </c>
      <c r="H133" t="s">
        <v>206</v>
      </c>
      <c r="I133" t="s">
        <v>523</v>
      </c>
      <c r="J133" t="s">
        <v>511</v>
      </c>
      <c r="K133">
        <v>0</v>
      </c>
    </row>
    <row r="134" spans="1:11" x14ac:dyDescent="0.25">
      <c r="A134" t="s">
        <v>185</v>
      </c>
      <c r="B134" t="s">
        <v>186</v>
      </c>
      <c r="C134" t="s">
        <v>187</v>
      </c>
      <c r="D134" t="s">
        <v>188</v>
      </c>
      <c r="E134" t="s">
        <v>189</v>
      </c>
      <c r="F134" t="s">
        <v>15</v>
      </c>
      <c r="G134" t="s">
        <v>48</v>
      </c>
      <c r="H134" t="s">
        <v>207</v>
      </c>
      <c r="I134" t="s">
        <v>520</v>
      </c>
      <c r="J134" t="s">
        <v>512</v>
      </c>
      <c r="K134">
        <v>1</v>
      </c>
    </row>
    <row r="135" spans="1:11" x14ac:dyDescent="0.25">
      <c r="A135" t="s">
        <v>185</v>
      </c>
      <c r="B135" t="s">
        <v>186</v>
      </c>
      <c r="C135" t="s">
        <v>187</v>
      </c>
      <c r="D135" t="s">
        <v>188</v>
      </c>
      <c r="E135" t="s">
        <v>189</v>
      </c>
      <c r="F135" t="s">
        <v>15</v>
      </c>
      <c r="G135" t="s">
        <v>50</v>
      </c>
      <c r="H135" t="s">
        <v>208</v>
      </c>
      <c r="I135" t="s">
        <v>527</v>
      </c>
      <c r="J135" t="s">
        <v>512</v>
      </c>
      <c r="K135">
        <v>1</v>
      </c>
    </row>
    <row r="136" spans="1:11" x14ac:dyDescent="0.25">
      <c r="A136" t="s">
        <v>185</v>
      </c>
      <c r="B136" t="s">
        <v>186</v>
      </c>
      <c r="C136" t="s">
        <v>187</v>
      </c>
      <c r="D136" t="s">
        <v>188</v>
      </c>
      <c r="E136" t="s">
        <v>189</v>
      </c>
      <c r="F136" t="s">
        <v>52</v>
      </c>
      <c r="G136" t="s">
        <v>53</v>
      </c>
      <c r="H136" t="s">
        <v>209</v>
      </c>
      <c r="I136" t="s">
        <v>523</v>
      </c>
      <c r="J136" t="s">
        <v>512</v>
      </c>
      <c r="K136">
        <v>1</v>
      </c>
    </row>
    <row r="137" spans="1:11" x14ac:dyDescent="0.25">
      <c r="A137" t="s">
        <v>185</v>
      </c>
      <c r="B137" t="s">
        <v>186</v>
      </c>
      <c r="C137" t="s">
        <v>187</v>
      </c>
      <c r="D137" t="s">
        <v>188</v>
      </c>
      <c r="E137" t="s">
        <v>189</v>
      </c>
      <c r="F137" t="s">
        <v>15</v>
      </c>
      <c r="G137" t="s">
        <v>55</v>
      </c>
      <c r="H137" t="s">
        <v>210</v>
      </c>
      <c r="I137" t="s">
        <v>524</v>
      </c>
      <c r="J137" t="s">
        <v>513</v>
      </c>
      <c r="K137">
        <v>-1</v>
      </c>
    </row>
    <row r="138" spans="1:11" x14ac:dyDescent="0.25">
      <c r="A138" t="s">
        <v>185</v>
      </c>
      <c r="B138" t="s">
        <v>186</v>
      </c>
      <c r="C138" t="s">
        <v>187</v>
      </c>
      <c r="D138" t="s">
        <v>188</v>
      </c>
      <c r="E138" t="s">
        <v>189</v>
      </c>
      <c r="F138" t="s">
        <v>15</v>
      </c>
      <c r="G138" t="s">
        <v>57</v>
      </c>
      <c r="H138" t="s">
        <v>211</v>
      </c>
      <c r="I138" t="s">
        <v>523</v>
      </c>
      <c r="J138" t="s">
        <v>512</v>
      </c>
      <c r="K138">
        <v>1</v>
      </c>
    </row>
    <row r="139" spans="1:11" x14ac:dyDescent="0.25">
      <c r="A139" t="s">
        <v>185</v>
      </c>
      <c r="B139" t="s">
        <v>186</v>
      </c>
      <c r="C139" t="s">
        <v>187</v>
      </c>
      <c r="D139" t="s">
        <v>188</v>
      </c>
      <c r="E139" t="s">
        <v>189</v>
      </c>
      <c r="F139" t="s">
        <v>15</v>
      </c>
      <c r="G139" t="s">
        <v>123</v>
      </c>
      <c r="H139" t="s">
        <v>212</v>
      </c>
      <c r="I139" t="s">
        <v>525</v>
      </c>
      <c r="J139" t="s">
        <v>512</v>
      </c>
      <c r="K139">
        <v>1</v>
      </c>
    </row>
    <row r="140" spans="1:11" x14ac:dyDescent="0.25">
      <c r="A140" t="s">
        <v>185</v>
      </c>
      <c r="B140" t="s">
        <v>186</v>
      </c>
      <c r="C140" t="s">
        <v>187</v>
      </c>
      <c r="D140" t="s">
        <v>188</v>
      </c>
      <c r="E140" t="s">
        <v>189</v>
      </c>
      <c r="F140" t="s">
        <v>61</v>
      </c>
      <c r="G140" t="s">
        <v>62</v>
      </c>
      <c r="H140" t="s">
        <v>213</v>
      </c>
      <c r="I140" t="s">
        <v>525</v>
      </c>
      <c r="J140" t="s">
        <v>512</v>
      </c>
      <c r="K140">
        <v>1</v>
      </c>
    </row>
    <row r="141" spans="1:11" x14ac:dyDescent="0.25">
      <c r="A141" t="s">
        <v>185</v>
      </c>
      <c r="B141" t="s">
        <v>186</v>
      </c>
      <c r="C141" t="s">
        <v>187</v>
      </c>
      <c r="D141" t="s">
        <v>188</v>
      </c>
      <c r="E141" t="s">
        <v>189</v>
      </c>
      <c r="F141" t="s">
        <v>15</v>
      </c>
      <c r="G141" t="s">
        <v>70</v>
      </c>
      <c r="H141" t="s">
        <v>214</v>
      </c>
      <c r="I141" t="s">
        <v>525</v>
      </c>
      <c r="J141" t="s">
        <v>511</v>
      </c>
      <c r="K141">
        <v>1</v>
      </c>
    </row>
    <row r="142" spans="1:11" x14ac:dyDescent="0.25">
      <c r="A142" t="s">
        <v>185</v>
      </c>
      <c r="B142" t="s">
        <v>186</v>
      </c>
      <c r="C142" t="s">
        <v>187</v>
      </c>
      <c r="D142" t="s">
        <v>188</v>
      </c>
      <c r="E142" t="s">
        <v>189</v>
      </c>
      <c r="F142" t="s">
        <v>81</v>
      </c>
      <c r="G142" t="s">
        <v>82</v>
      </c>
      <c r="H142" t="s">
        <v>215</v>
      </c>
      <c r="I142" t="s">
        <v>526</v>
      </c>
      <c r="J142" t="s">
        <v>516</v>
      </c>
      <c r="K142">
        <v>-1</v>
      </c>
    </row>
    <row r="143" spans="1:11" x14ac:dyDescent="0.25">
      <c r="A143" t="s">
        <v>216</v>
      </c>
      <c r="B143" t="s">
        <v>217</v>
      </c>
      <c r="C143" t="s">
        <v>218</v>
      </c>
      <c r="D143" t="s">
        <v>219</v>
      </c>
      <c r="E143" t="s">
        <v>220</v>
      </c>
      <c r="F143" t="s">
        <v>12</v>
      </c>
      <c r="G143" t="s">
        <v>13</v>
      </c>
      <c r="H143" t="s">
        <v>221</v>
      </c>
      <c r="I143" t="s">
        <v>522</v>
      </c>
      <c r="J143" t="s">
        <v>511</v>
      </c>
      <c r="K143">
        <v>1</v>
      </c>
    </row>
    <row r="144" spans="1:11" x14ac:dyDescent="0.25">
      <c r="A144" t="s">
        <v>216</v>
      </c>
      <c r="B144" t="s">
        <v>217</v>
      </c>
      <c r="C144" t="s">
        <v>218</v>
      </c>
      <c r="D144" t="s">
        <v>219</v>
      </c>
      <c r="E144" t="s">
        <v>220</v>
      </c>
      <c r="F144" t="s">
        <v>15</v>
      </c>
      <c r="G144" t="s">
        <v>16</v>
      </c>
      <c r="H144" t="s">
        <v>222</v>
      </c>
      <c r="I144" t="s">
        <v>518</v>
      </c>
      <c r="J144" t="s">
        <v>512</v>
      </c>
      <c r="K144">
        <v>1</v>
      </c>
    </row>
    <row r="145" spans="1:11" x14ac:dyDescent="0.25">
      <c r="A145" t="s">
        <v>216</v>
      </c>
      <c r="B145" t="s">
        <v>217</v>
      </c>
      <c r="C145" t="s">
        <v>218</v>
      </c>
      <c r="D145" t="s">
        <v>219</v>
      </c>
      <c r="E145" t="s">
        <v>220</v>
      </c>
      <c r="F145" t="s">
        <v>15</v>
      </c>
      <c r="G145" t="s">
        <v>18</v>
      </c>
      <c r="H145" t="s">
        <v>223</v>
      </c>
      <c r="I145" t="s">
        <v>513</v>
      </c>
      <c r="J145" t="s">
        <v>514</v>
      </c>
      <c r="K145">
        <v>1</v>
      </c>
    </row>
    <row r="146" spans="1:11" x14ac:dyDescent="0.25">
      <c r="A146" t="s">
        <v>216</v>
      </c>
      <c r="B146" t="s">
        <v>217</v>
      </c>
      <c r="C146" t="s">
        <v>218</v>
      </c>
      <c r="D146" t="s">
        <v>219</v>
      </c>
      <c r="E146" t="s">
        <v>220</v>
      </c>
      <c r="F146" t="s">
        <v>15</v>
      </c>
      <c r="G146" t="s">
        <v>20</v>
      </c>
      <c r="H146" t="s">
        <v>224</v>
      </c>
      <c r="I146" t="s">
        <v>519</v>
      </c>
      <c r="J146" t="s">
        <v>512</v>
      </c>
      <c r="K146">
        <v>1</v>
      </c>
    </row>
    <row r="147" spans="1:11" x14ac:dyDescent="0.25">
      <c r="A147" t="s">
        <v>216</v>
      </c>
      <c r="B147" t="s">
        <v>217</v>
      </c>
      <c r="C147" t="s">
        <v>218</v>
      </c>
      <c r="D147" t="s">
        <v>219</v>
      </c>
      <c r="E147" t="s">
        <v>220</v>
      </c>
      <c r="F147" t="s">
        <v>15</v>
      </c>
      <c r="G147" t="s">
        <v>22</v>
      </c>
      <c r="H147" t="s">
        <v>225</v>
      </c>
      <c r="I147" t="s">
        <v>527</v>
      </c>
      <c r="J147" t="s">
        <v>512</v>
      </c>
      <c r="K147">
        <v>1</v>
      </c>
    </row>
    <row r="148" spans="1:11" x14ac:dyDescent="0.25">
      <c r="A148" t="s">
        <v>216</v>
      </c>
      <c r="B148" t="s">
        <v>217</v>
      </c>
      <c r="C148" t="s">
        <v>218</v>
      </c>
      <c r="D148" t="s">
        <v>219</v>
      </c>
      <c r="E148" t="s">
        <v>220</v>
      </c>
      <c r="F148" t="s">
        <v>15</v>
      </c>
      <c r="G148" t="s">
        <v>24</v>
      </c>
      <c r="H148" t="s">
        <v>226</v>
      </c>
      <c r="I148" t="s">
        <v>524</v>
      </c>
      <c r="J148" t="s">
        <v>514</v>
      </c>
      <c r="K148">
        <v>-1</v>
      </c>
    </row>
    <row r="149" spans="1:11" x14ac:dyDescent="0.25">
      <c r="A149" t="s">
        <v>216</v>
      </c>
      <c r="B149" t="s">
        <v>217</v>
      </c>
      <c r="C149" t="s">
        <v>218</v>
      </c>
      <c r="D149" t="s">
        <v>219</v>
      </c>
      <c r="E149" t="s">
        <v>220</v>
      </c>
      <c r="F149" t="s">
        <v>15</v>
      </c>
      <c r="G149" t="s">
        <v>26</v>
      </c>
      <c r="H149" t="s">
        <v>227</v>
      </c>
      <c r="I149" t="s">
        <v>520</v>
      </c>
      <c r="J149" t="s">
        <v>512</v>
      </c>
      <c r="K149">
        <v>1</v>
      </c>
    </row>
    <row r="150" spans="1:11" x14ac:dyDescent="0.25">
      <c r="A150" t="s">
        <v>216</v>
      </c>
      <c r="B150" t="s">
        <v>217</v>
      </c>
      <c r="C150" t="s">
        <v>218</v>
      </c>
      <c r="D150" t="s">
        <v>219</v>
      </c>
      <c r="E150" t="s">
        <v>220</v>
      </c>
      <c r="F150" t="s">
        <v>103</v>
      </c>
      <c r="G150" t="s">
        <v>104</v>
      </c>
      <c r="H150" t="s">
        <v>228</v>
      </c>
      <c r="I150" t="s">
        <v>529</v>
      </c>
      <c r="J150" t="s">
        <v>512</v>
      </c>
      <c r="K150">
        <v>1</v>
      </c>
    </row>
    <row r="151" spans="1:11" x14ac:dyDescent="0.25">
      <c r="A151" t="s">
        <v>216</v>
      </c>
      <c r="B151" t="s">
        <v>217</v>
      </c>
      <c r="C151" t="s">
        <v>218</v>
      </c>
      <c r="D151" t="s">
        <v>219</v>
      </c>
      <c r="E151" t="s">
        <v>220</v>
      </c>
      <c r="F151" t="s">
        <v>15</v>
      </c>
      <c r="G151" t="s">
        <v>28</v>
      </c>
      <c r="H151" t="s">
        <v>229</v>
      </c>
      <c r="I151" t="s">
        <v>521</v>
      </c>
      <c r="J151" t="s">
        <v>512</v>
      </c>
      <c r="K151">
        <v>1</v>
      </c>
    </row>
    <row r="152" spans="1:11" x14ac:dyDescent="0.25">
      <c r="A152" t="s">
        <v>216</v>
      </c>
      <c r="B152" t="s">
        <v>217</v>
      </c>
      <c r="C152" t="s">
        <v>218</v>
      </c>
      <c r="D152" t="s">
        <v>219</v>
      </c>
      <c r="E152" t="s">
        <v>220</v>
      </c>
      <c r="F152" t="s">
        <v>32</v>
      </c>
      <c r="G152" t="s">
        <v>33</v>
      </c>
      <c r="H152" t="s">
        <v>230</v>
      </c>
      <c r="I152" t="s">
        <v>32</v>
      </c>
      <c r="J152" t="s">
        <v>511</v>
      </c>
      <c r="K152">
        <v>1</v>
      </c>
    </row>
    <row r="153" spans="1:11" x14ac:dyDescent="0.25">
      <c r="A153" t="s">
        <v>216</v>
      </c>
      <c r="B153" t="s">
        <v>217</v>
      </c>
      <c r="C153" t="s">
        <v>218</v>
      </c>
      <c r="D153" t="s">
        <v>219</v>
      </c>
      <c r="E153" t="s">
        <v>220</v>
      </c>
      <c r="F153" t="s">
        <v>15</v>
      </c>
      <c r="G153" t="s">
        <v>35</v>
      </c>
      <c r="H153" t="s">
        <v>231</v>
      </c>
      <c r="I153" t="s">
        <v>32</v>
      </c>
      <c r="J153" t="s">
        <v>511</v>
      </c>
      <c r="K153">
        <v>1</v>
      </c>
    </row>
    <row r="154" spans="1:11" x14ac:dyDescent="0.25">
      <c r="A154" t="s">
        <v>216</v>
      </c>
      <c r="B154" t="s">
        <v>217</v>
      </c>
      <c r="C154" t="s">
        <v>218</v>
      </c>
      <c r="D154" t="s">
        <v>219</v>
      </c>
      <c r="E154" t="s">
        <v>220</v>
      </c>
      <c r="F154" t="s">
        <v>15</v>
      </c>
      <c r="G154" t="s">
        <v>37</v>
      </c>
      <c r="H154" t="s">
        <v>232</v>
      </c>
      <c r="I154" t="s">
        <v>32</v>
      </c>
      <c r="J154" t="s">
        <v>512</v>
      </c>
      <c r="K154">
        <v>1</v>
      </c>
    </row>
    <row r="155" spans="1:11" x14ac:dyDescent="0.25">
      <c r="A155" t="s">
        <v>216</v>
      </c>
      <c r="B155" t="s">
        <v>217</v>
      </c>
      <c r="C155" t="s">
        <v>218</v>
      </c>
      <c r="D155" t="s">
        <v>219</v>
      </c>
      <c r="E155" t="s">
        <v>220</v>
      </c>
      <c r="F155" t="s">
        <v>15</v>
      </c>
      <c r="G155" t="s">
        <v>39</v>
      </c>
      <c r="H155" t="s">
        <v>233</v>
      </c>
      <c r="I155" t="s">
        <v>32</v>
      </c>
      <c r="J155" t="s">
        <v>540</v>
      </c>
      <c r="K155">
        <v>-1</v>
      </c>
    </row>
    <row r="156" spans="1:11" x14ac:dyDescent="0.25">
      <c r="A156" t="s">
        <v>216</v>
      </c>
      <c r="B156" t="s">
        <v>217</v>
      </c>
      <c r="C156" t="s">
        <v>218</v>
      </c>
      <c r="D156" t="s">
        <v>219</v>
      </c>
      <c r="E156" t="s">
        <v>220</v>
      </c>
      <c r="F156" t="s">
        <v>15</v>
      </c>
      <c r="G156" t="s">
        <v>41</v>
      </c>
      <c r="H156" t="s">
        <v>234</v>
      </c>
      <c r="I156" t="s">
        <v>32</v>
      </c>
      <c r="J156" t="s">
        <v>512</v>
      </c>
      <c r="K156">
        <v>1</v>
      </c>
    </row>
    <row r="157" spans="1:11" x14ac:dyDescent="0.25">
      <c r="A157" t="s">
        <v>216</v>
      </c>
      <c r="B157" t="s">
        <v>217</v>
      </c>
      <c r="C157" t="s">
        <v>218</v>
      </c>
      <c r="D157" t="s">
        <v>219</v>
      </c>
      <c r="E157" t="s">
        <v>220</v>
      </c>
      <c r="F157" t="s">
        <v>43</v>
      </c>
      <c r="G157" t="s">
        <v>44</v>
      </c>
      <c r="H157" t="s">
        <v>235</v>
      </c>
      <c r="I157" t="s">
        <v>527</v>
      </c>
      <c r="J157" t="s">
        <v>540</v>
      </c>
      <c r="K157">
        <v>-1</v>
      </c>
    </row>
    <row r="158" spans="1:11" x14ac:dyDescent="0.25">
      <c r="A158" t="s">
        <v>216</v>
      </c>
      <c r="B158" t="s">
        <v>217</v>
      </c>
      <c r="C158" t="s">
        <v>218</v>
      </c>
      <c r="D158" t="s">
        <v>219</v>
      </c>
      <c r="E158" t="s">
        <v>220</v>
      </c>
      <c r="F158" t="s">
        <v>15</v>
      </c>
      <c r="G158" t="s">
        <v>46</v>
      </c>
      <c r="H158" t="s">
        <v>236</v>
      </c>
      <c r="I158" t="s">
        <v>523</v>
      </c>
      <c r="J158" t="s">
        <v>512</v>
      </c>
      <c r="K158">
        <v>1</v>
      </c>
    </row>
    <row r="159" spans="1:11" x14ac:dyDescent="0.25">
      <c r="A159" t="s">
        <v>216</v>
      </c>
      <c r="B159" t="s">
        <v>217</v>
      </c>
      <c r="C159" t="s">
        <v>218</v>
      </c>
      <c r="D159" t="s">
        <v>219</v>
      </c>
      <c r="E159" t="s">
        <v>220</v>
      </c>
      <c r="F159" t="s">
        <v>15</v>
      </c>
      <c r="G159" t="s">
        <v>48</v>
      </c>
      <c r="H159" t="s">
        <v>237</v>
      </c>
      <c r="I159" t="s">
        <v>520</v>
      </c>
      <c r="J159" t="s">
        <v>512</v>
      </c>
      <c r="K159">
        <v>1</v>
      </c>
    </row>
    <row r="160" spans="1:11" x14ac:dyDescent="0.25">
      <c r="A160" t="s">
        <v>216</v>
      </c>
      <c r="B160" t="s">
        <v>217</v>
      </c>
      <c r="C160" t="s">
        <v>218</v>
      </c>
      <c r="D160" t="s">
        <v>219</v>
      </c>
      <c r="E160" t="s">
        <v>220</v>
      </c>
      <c r="F160" t="s">
        <v>15</v>
      </c>
      <c r="G160" t="s">
        <v>50</v>
      </c>
      <c r="H160" t="s">
        <v>238</v>
      </c>
      <c r="I160" t="s">
        <v>527</v>
      </c>
      <c r="J160" t="s">
        <v>512</v>
      </c>
      <c r="K160">
        <v>1</v>
      </c>
    </row>
    <row r="161" spans="1:11" x14ac:dyDescent="0.25">
      <c r="A161" t="s">
        <v>216</v>
      </c>
      <c r="B161" t="s">
        <v>217</v>
      </c>
      <c r="C161" t="s">
        <v>218</v>
      </c>
      <c r="D161" t="s">
        <v>219</v>
      </c>
      <c r="E161" t="s">
        <v>220</v>
      </c>
      <c r="F161" t="s">
        <v>52</v>
      </c>
      <c r="G161" t="s">
        <v>53</v>
      </c>
      <c r="H161" t="s">
        <v>239</v>
      </c>
      <c r="I161" t="s">
        <v>523</v>
      </c>
      <c r="J161" t="s">
        <v>512</v>
      </c>
      <c r="K161">
        <v>1</v>
      </c>
    </row>
    <row r="162" spans="1:11" x14ac:dyDescent="0.25">
      <c r="A162" t="s">
        <v>216</v>
      </c>
      <c r="B162" t="s">
        <v>217</v>
      </c>
      <c r="C162" t="s">
        <v>218</v>
      </c>
      <c r="D162" t="s">
        <v>219</v>
      </c>
      <c r="E162" t="s">
        <v>220</v>
      </c>
      <c r="F162" t="s">
        <v>15</v>
      </c>
      <c r="G162" t="s">
        <v>57</v>
      </c>
      <c r="H162" t="s">
        <v>240</v>
      </c>
      <c r="I162" t="s">
        <v>523</v>
      </c>
      <c r="J162" t="s">
        <v>512</v>
      </c>
      <c r="K162">
        <v>1</v>
      </c>
    </row>
    <row r="163" spans="1:11" x14ac:dyDescent="0.25">
      <c r="A163" t="s">
        <v>216</v>
      </c>
      <c r="B163" t="s">
        <v>217</v>
      </c>
      <c r="C163" t="s">
        <v>218</v>
      </c>
      <c r="D163" t="s">
        <v>219</v>
      </c>
      <c r="E163" t="s">
        <v>220</v>
      </c>
      <c r="F163" t="s">
        <v>15</v>
      </c>
      <c r="G163" t="s">
        <v>59</v>
      </c>
      <c r="H163" t="s">
        <v>241</v>
      </c>
      <c r="I163" t="s">
        <v>32</v>
      </c>
      <c r="J163" t="s">
        <v>512</v>
      </c>
      <c r="K163">
        <v>1</v>
      </c>
    </row>
    <row r="164" spans="1:11" x14ac:dyDescent="0.25">
      <c r="A164" t="s">
        <v>216</v>
      </c>
      <c r="B164" t="s">
        <v>217</v>
      </c>
      <c r="C164" t="s">
        <v>218</v>
      </c>
      <c r="D164" t="s">
        <v>219</v>
      </c>
      <c r="E164" t="s">
        <v>220</v>
      </c>
      <c r="F164" t="s">
        <v>61</v>
      </c>
      <c r="G164" t="s">
        <v>62</v>
      </c>
      <c r="H164" t="s">
        <v>242</v>
      </c>
      <c r="I164" t="s">
        <v>525</v>
      </c>
      <c r="J164" t="s">
        <v>512</v>
      </c>
      <c r="K164">
        <v>1</v>
      </c>
    </row>
    <row r="165" spans="1:11" x14ac:dyDescent="0.25">
      <c r="A165" t="s">
        <v>216</v>
      </c>
      <c r="B165" t="s">
        <v>217</v>
      </c>
      <c r="C165" t="s">
        <v>218</v>
      </c>
      <c r="D165" t="s">
        <v>219</v>
      </c>
      <c r="E165" t="s">
        <v>220</v>
      </c>
      <c r="F165" t="s">
        <v>15</v>
      </c>
      <c r="G165" t="s">
        <v>66</v>
      </c>
      <c r="H165" t="s">
        <v>243</v>
      </c>
      <c r="I165" t="s">
        <v>523</v>
      </c>
      <c r="J165" t="s">
        <v>512</v>
      </c>
      <c r="K165">
        <v>1</v>
      </c>
    </row>
    <row r="166" spans="1:11" x14ac:dyDescent="0.25">
      <c r="A166" t="s">
        <v>216</v>
      </c>
      <c r="B166" t="s">
        <v>217</v>
      </c>
      <c r="C166" t="s">
        <v>218</v>
      </c>
      <c r="D166" t="s">
        <v>219</v>
      </c>
      <c r="E166" t="s">
        <v>220</v>
      </c>
      <c r="F166" t="s">
        <v>15</v>
      </c>
      <c r="G166" t="s">
        <v>68</v>
      </c>
      <c r="H166" t="s">
        <v>244</v>
      </c>
      <c r="I166" t="s">
        <v>526</v>
      </c>
      <c r="J166" t="s">
        <v>513</v>
      </c>
      <c r="K166">
        <v>-1</v>
      </c>
    </row>
    <row r="167" spans="1:11" x14ac:dyDescent="0.25">
      <c r="A167" t="s">
        <v>216</v>
      </c>
      <c r="B167" t="s">
        <v>217</v>
      </c>
      <c r="C167" t="s">
        <v>218</v>
      </c>
      <c r="D167" t="s">
        <v>219</v>
      </c>
      <c r="E167" t="s">
        <v>220</v>
      </c>
      <c r="F167" t="s">
        <v>15</v>
      </c>
      <c r="G167" t="s">
        <v>70</v>
      </c>
      <c r="H167" t="s">
        <v>245</v>
      </c>
      <c r="I167" t="s">
        <v>525</v>
      </c>
      <c r="J167" t="s">
        <v>512</v>
      </c>
      <c r="K167">
        <v>1</v>
      </c>
    </row>
    <row r="168" spans="1:11" x14ac:dyDescent="0.25">
      <c r="A168" t="s">
        <v>216</v>
      </c>
      <c r="B168" t="s">
        <v>217</v>
      </c>
      <c r="C168" t="s">
        <v>218</v>
      </c>
      <c r="D168" t="s">
        <v>219</v>
      </c>
      <c r="E168" t="s">
        <v>220</v>
      </c>
      <c r="F168" t="s">
        <v>72</v>
      </c>
      <c r="G168" t="s">
        <v>73</v>
      </c>
      <c r="H168" t="s">
        <v>246</v>
      </c>
      <c r="I168" t="s">
        <v>528</v>
      </c>
      <c r="J168" t="s">
        <v>512</v>
      </c>
      <c r="K168">
        <v>1</v>
      </c>
    </row>
    <row r="169" spans="1:11" x14ac:dyDescent="0.25">
      <c r="A169" t="s">
        <v>216</v>
      </c>
      <c r="B169" t="s">
        <v>217</v>
      </c>
      <c r="C169" t="s">
        <v>218</v>
      </c>
      <c r="D169" t="s">
        <v>219</v>
      </c>
      <c r="E169" t="s">
        <v>220</v>
      </c>
      <c r="F169" t="s">
        <v>15</v>
      </c>
      <c r="G169" t="s">
        <v>174</v>
      </c>
      <c r="H169" t="s">
        <v>247</v>
      </c>
      <c r="I169" t="s">
        <v>528</v>
      </c>
      <c r="J169" t="s">
        <v>512</v>
      </c>
      <c r="K169">
        <v>1</v>
      </c>
    </row>
    <row r="170" spans="1:11" x14ac:dyDescent="0.25">
      <c r="A170" t="s">
        <v>216</v>
      </c>
      <c r="B170" t="s">
        <v>217</v>
      </c>
      <c r="C170" t="s">
        <v>218</v>
      </c>
      <c r="D170" t="s">
        <v>219</v>
      </c>
      <c r="E170" t="s">
        <v>220</v>
      </c>
      <c r="F170" t="s">
        <v>15</v>
      </c>
      <c r="G170" t="s">
        <v>77</v>
      </c>
      <c r="H170" t="s">
        <v>248</v>
      </c>
      <c r="I170" t="s">
        <v>519</v>
      </c>
      <c r="J170" t="s">
        <v>512</v>
      </c>
      <c r="K170">
        <v>1</v>
      </c>
    </row>
    <row r="171" spans="1:11" x14ac:dyDescent="0.25">
      <c r="A171" t="s">
        <v>216</v>
      </c>
      <c r="B171" t="s">
        <v>217</v>
      </c>
      <c r="C171" t="s">
        <v>218</v>
      </c>
      <c r="D171" t="s">
        <v>219</v>
      </c>
      <c r="E171" t="s">
        <v>220</v>
      </c>
      <c r="F171" t="s">
        <v>15</v>
      </c>
      <c r="G171" t="s">
        <v>79</v>
      </c>
      <c r="H171" t="s">
        <v>249</v>
      </c>
      <c r="I171" t="s">
        <v>522</v>
      </c>
      <c r="J171" t="s">
        <v>515</v>
      </c>
      <c r="K171">
        <v>-1</v>
      </c>
    </row>
    <row r="172" spans="1:11" x14ac:dyDescent="0.25">
      <c r="A172" t="s">
        <v>216</v>
      </c>
      <c r="B172" t="s">
        <v>217</v>
      </c>
      <c r="C172" t="s">
        <v>218</v>
      </c>
      <c r="D172" t="s">
        <v>219</v>
      </c>
      <c r="E172" t="s">
        <v>220</v>
      </c>
      <c r="F172" t="s">
        <v>81</v>
      </c>
      <c r="G172" t="s">
        <v>82</v>
      </c>
      <c r="H172" t="s">
        <v>250</v>
      </c>
      <c r="I172" t="s">
        <v>524</v>
      </c>
      <c r="J172" t="s">
        <v>513</v>
      </c>
      <c r="K172">
        <v>-1</v>
      </c>
    </row>
    <row r="173" spans="1:11" x14ac:dyDescent="0.25">
      <c r="A173" t="s">
        <v>216</v>
      </c>
      <c r="B173" t="s">
        <v>217</v>
      </c>
      <c r="C173" t="s">
        <v>218</v>
      </c>
      <c r="D173" t="s">
        <v>219</v>
      </c>
      <c r="E173" t="s">
        <v>220</v>
      </c>
      <c r="F173" t="s">
        <v>15</v>
      </c>
      <c r="G173" t="s">
        <v>84</v>
      </c>
      <c r="H173" t="s">
        <v>251</v>
      </c>
      <c r="I173" t="s">
        <v>522</v>
      </c>
      <c r="J173" t="s">
        <v>515</v>
      </c>
      <c r="K173">
        <v>-1</v>
      </c>
    </row>
    <row r="174" spans="1:11" x14ac:dyDescent="0.25">
      <c r="A174" t="s">
        <v>216</v>
      </c>
      <c r="B174" t="s">
        <v>217</v>
      </c>
      <c r="C174" t="s">
        <v>218</v>
      </c>
      <c r="D174" t="s">
        <v>219</v>
      </c>
      <c r="E174" t="s">
        <v>220</v>
      </c>
      <c r="F174" t="s">
        <v>15</v>
      </c>
      <c r="G174" t="s">
        <v>86</v>
      </c>
      <c r="H174" t="s">
        <v>252</v>
      </c>
      <c r="I174" t="s">
        <v>530</v>
      </c>
      <c r="J174" t="s">
        <v>512</v>
      </c>
      <c r="K174">
        <v>1</v>
      </c>
    </row>
    <row r="175" spans="1:11" x14ac:dyDescent="0.25">
      <c r="A175" t="s">
        <v>216</v>
      </c>
      <c r="B175" t="s">
        <v>217</v>
      </c>
      <c r="C175" t="s">
        <v>218</v>
      </c>
      <c r="D175" t="s">
        <v>219</v>
      </c>
      <c r="E175" t="s">
        <v>220</v>
      </c>
      <c r="F175" t="s">
        <v>88</v>
      </c>
      <c r="G175" t="s">
        <v>89</v>
      </c>
      <c r="H175" t="s">
        <v>253</v>
      </c>
      <c r="I175" t="s">
        <v>526</v>
      </c>
      <c r="J175" t="s">
        <v>516</v>
      </c>
      <c r="K175">
        <v>-1</v>
      </c>
    </row>
    <row r="176" spans="1:11" x14ac:dyDescent="0.25">
      <c r="A176" t="s">
        <v>216</v>
      </c>
      <c r="B176" t="s">
        <v>217</v>
      </c>
      <c r="C176" t="s">
        <v>218</v>
      </c>
      <c r="D176" t="s">
        <v>219</v>
      </c>
      <c r="E176" t="s">
        <v>220</v>
      </c>
      <c r="F176" t="s">
        <v>15</v>
      </c>
      <c r="G176" t="s">
        <v>91</v>
      </c>
      <c r="H176" t="s">
        <v>254</v>
      </c>
      <c r="I176" t="s">
        <v>526</v>
      </c>
      <c r="J176" t="s">
        <v>516</v>
      </c>
      <c r="K176">
        <v>-1</v>
      </c>
    </row>
    <row r="177" spans="1:11" x14ac:dyDescent="0.25">
      <c r="A177" t="s">
        <v>216</v>
      </c>
      <c r="B177" t="s">
        <v>217</v>
      </c>
      <c r="C177" t="s">
        <v>218</v>
      </c>
      <c r="D177" t="s">
        <v>219</v>
      </c>
      <c r="E177" t="s">
        <v>220</v>
      </c>
      <c r="F177" t="s">
        <v>15</v>
      </c>
      <c r="G177" t="s">
        <v>137</v>
      </c>
      <c r="H177" t="s">
        <v>255</v>
      </c>
      <c r="I177" t="s">
        <v>526</v>
      </c>
      <c r="J177" t="s">
        <v>516</v>
      </c>
      <c r="K177">
        <v>1</v>
      </c>
    </row>
    <row r="178" spans="1:11" x14ac:dyDescent="0.25">
      <c r="A178" t="s">
        <v>256</v>
      </c>
      <c r="B178" t="s">
        <v>257</v>
      </c>
      <c r="C178" t="s">
        <v>10</v>
      </c>
      <c r="D178" t="s">
        <v>258</v>
      </c>
      <c r="E178" t="s">
        <v>259</v>
      </c>
      <c r="F178" t="s">
        <v>12</v>
      </c>
      <c r="G178" t="s">
        <v>13</v>
      </c>
      <c r="H178">
        <v>5</v>
      </c>
      <c r="I178" t="s">
        <v>522</v>
      </c>
      <c r="J178" t="s">
        <v>511</v>
      </c>
      <c r="K178">
        <v>-1</v>
      </c>
    </row>
    <row r="179" spans="1:11" x14ac:dyDescent="0.25">
      <c r="A179" t="s">
        <v>256</v>
      </c>
      <c r="B179" t="s">
        <v>257</v>
      </c>
      <c r="C179" t="s">
        <v>10</v>
      </c>
      <c r="D179" t="s">
        <v>258</v>
      </c>
      <c r="E179" t="s">
        <v>259</v>
      </c>
      <c r="F179" t="s">
        <v>15</v>
      </c>
      <c r="G179" t="s">
        <v>16</v>
      </c>
      <c r="H179" t="s">
        <v>260</v>
      </c>
      <c r="I179" t="s">
        <v>518</v>
      </c>
      <c r="J179" t="s">
        <v>512</v>
      </c>
      <c r="K179">
        <v>1</v>
      </c>
    </row>
    <row r="180" spans="1:11" x14ac:dyDescent="0.25">
      <c r="A180" t="s">
        <v>256</v>
      </c>
      <c r="B180" t="s">
        <v>257</v>
      </c>
      <c r="C180" t="s">
        <v>10</v>
      </c>
      <c r="D180" t="s">
        <v>258</v>
      </c>
      <c r="E180" t="s">
        <v>259</v>
      </c>
      <c r="F180" t="s">
        <v>15</v>
      </c>
      <c r="G180" t="s">
        <v>18</v>
      </c>
      <c r="H180" t="s">
        <v>261</v>
      </c>
      <c r="I180" t="s">
        <v>513</v>
      </c>
      <c r="J180" t="s">
        <v>513</v>
      </c>
      <c r="K180">
        <v>1</v>
      </c>
    </row>
    <row r="181" spans="1:11" x14ac:dyDescent="0.25">
      <c r="A181" t="s">
        <v>256</v>
      </c>
      <c r="B181" t="s">
        <v>257</v>
      </c>
      <c r="C181" t="s">
        <v>10</v>
      </c>
      <c r="D181" t="s">
        <v>258</v>
      </c>
      <c r="E181" t="s">
        <v>259</v>
      </c>
      <c r="F181" t="s">
        <v>15</v>
      </c>
      <c r="G181" t="s">
        <v>20</v>
      </c>
      <c r="H181" t="s">
        <v>262</v>
      </c>
      <c r="I181" t="s">
        <v>519</v>
      </c>
      <c r="J181" t="s">
        <v>514</v>
      </c>
      <c r="K181">
        <v>0</v>
      </c>
    </row>
    <row r="182" spans="1:11" x14ac:dyDescent="0.25">
      <c r="A182" t="s">
        <v>256</v>
      </c>
      <c r="B182" t="s">
        <v>257</v>
      </c>
      <c r="C182" t="s">
        <v>10</v>
      </c>
      <c r="D182" t="s">
        <v>258</v>
      </c>
      <c r="E182" t="s">
        <v>259</v>
      </c>
      <c r="F182" t="s">
        <v>15</v>
      </c>
      <c r="G182" t="s">
        <v>22</v>
      </c>
      <c r="H182" t="s">
        <v>263</v>
      </c>
      <c r="I182" t="s">
        <v>527</v>
      </c>
      <c r="J182" t="s">
        <v>512</v>
      </c>
      <c r="K182">
        <v>1</v>
      </c>
    </row>
    <row r="183" spans="1:11" x14ac:dyDescent="0.25">
      <c r="A183" t="s">
        <v>256</v>
      </c>
      <c r="B183" t="s">
        <v>257</v>
      </c>
      <c r="C183" t="s">
        <v>10</v>
      </c>
      <c r="D183" t="s">
        <v>258</v>
      </c>
      <c r="E183" t="s">
        <v>259</v>
      </c>
      <c r="F183" t="s">
        <v>15</v>
      </c>
      <c r="G183" t="s">
        <v>24</v>
      </c>
      <c r="H183" t="s">
        <v>264</v>
      </c>
      <c r="I183" t="s">
        <v>522</v>
      </c>
      <c r="J183" t="s">
        <v>515</v>
      </c>
      <c r="K183">
        <v>-1</v>
      </c>
    </row>
    <row r="184" spans="1:11" x14ac:dyDescent="0.25">
      <c r="A184" t="s">
        <v>256</v>
      </c>
      <c r="B184" t="s">
        <v>257</v>
      </c>
      <c r="C184" t="s">
        <v>10</v>
      </c>
      <c r="D184" t="s">
        <v>258</v>
      </c>
      <c r="E184" t="s">
        <v>259</v>
      </c>
      <c r="F184" t="s">
        <v>15</v>
      </c>
      <c r="G184" t="s">
        <v>26</v>
      </c>
      <c r="H184" t="s">
        <v>265</v>
      </c>
      <c r="I184" t="s">
        <v>535</v>
      </c>
      <c r="J184" t="s">
        <v>535</v>
      </c>
      <c r="K184">
        <v>-1</v>
      </c>
    </row>
    <row r="185" spans="1:11" x14ac:dyDescent="0.25">
      <c r="A185" t="s">
        <v>256</v>
      </c>
      <c r="B185" t="s">
        <v>257</v>
      </c>
      <c r="C185" t="s">
        <v>10</v>
      </c>
      <c r="D185" t="s">
        <v>258</v>
      </c>
      <c r="E185" t="s">
        <v>259</v>
      </c>
      <c r="F185" t="s">
        <v>103</v>
      </c>
      <c r="G185" t="s">
        <v>104</v>
      </c>
      <c r="H185" t="s">
        <v>266</v>
      </c>
      <c r="I185" t="s">
        <v>529</v>
      </c>
      <c r="J185" t="s">
        <v>512</v>
      </c>
      <c r="K185">
        <v>-1</v>
      </c>
    </row>
    <row r="186" spans="1:11" x14ac:dyDescent="0.25">
      <c r="A186" t="s">
        <v>256</v>
      </c>
      <c r="B186" t="s">
        <v>257</v>
      </c>
      <c r="C186" t="s">
        <v>10</v>
      </c>
      <c r="D186" t="s">
        <v>258</v>
      </c>
      <c r="E186" t="s">
        <v>259</v>
      </c>
      <c r="F186" t="s">
        <v>15</v>
      </c>
      <c r="G186" t="s">
        <v>28</v>
      </c>
      <c r="H186" t="s">
        <v>265</v>
      </c>
      <c r="I186" t="s">
        <v>535</v>
      </c>
      <c r="J186" t="s">
        <v>535</v>
      </c>
      <c r="K186">
        <v>-1</v>
      </c>
    </row>
    <row r="187" spans="1:11" x14ac:dyDescent="0.25">
      <c r="A187" t="s">
        <v>256</v>
      </c>
      <c r="B187" t="s">
        <v>257</v>
      </c>
      <c r="C187" t="s">
        <v>10</v>
      </c>
      <c r="D187" t="s">
        <v>258</v>
      </c>
      <c r="E187" t="s">
        <v>259</v>
      </c>
      <c r="F187" t="s">
        <v>15</v>
      </c>
      <c r="G187" t="s">
        <v>30</v>
      </c>
      <c r="H187" t="s">
        <v>267</v>
      </c>
      <c r="I187" t="s">
        <v>532</v>
      </c>
      <c r="J187" t="s">
        <v>532</v>
      </c>
      <c r="K187">
        <v>0</v>
      </c>
    </row>
    <row r="188" spans="1:11" x14ac:dyDescent="0.25">
      <c r="A188" t="s">
        <v>256</v>
      </c>
      <c r="B188" t="s">
        <v>257</v>
      </c>
      <c r="C188" t="s">
        <v>10</v>
      </c>
      <c r="D188" t="s">
        <v>258</v>
      </c>
      <c r="E188" t="s">
        <v>259</v>
      </c>
      <c r="F188" t="s">
        <v>15</v>
      </c>
      <c r="G188" t="s">
        <v>108</v>
      </c>
      <c r="H188" t="s">
        <v>268</v>
      </c>
      <c r="I188" t="s">
        <v>528</v>
      </c>
      <c r="J188" t="s">
        <v>512</v>
      </c>
      <c r="K188">
        <v>1</v>
      </c>
    </row>
    <row r="189" spans="1:11" x14ac:dyDescent="0.25">
      <c r="A189" t="s">
        <v>256</v>
      </c>
      <c r="B189" t="s">
        <v>257</v>
      </c>
      <c r="C189" t="s">
        <v>10</v>
      </c>
      <c r="D189" t="s">
        <v>258</v>
      </c>
      <c r="E189" t="s">
        <v>259</v>
      </c>
      <c r="F189" t="s">
        <v>32</v>
      </c>
      <c r="G189" t="s">
        <v>33</v>
      </c>
      <c r="H189" t="s">
        <v>269</v>
      </c>
      <c r="I189" t="s">
        <v>32</v>
      </c>
      <c r="J189" t="s">
        <v>511</v>
      </c>
      <c r="K189">
        <v>1</v>
      </c>
    </row>
    <row r="190" spans="1:11" x14ac:dyDescent="0.25">
      <c r="A190" t="s">
        <v>256</v>
      </c>
      <c r="B190" t="s">
        <v>257</v>
      </c>
      <c r="C190" t="s">
        <v>10</v>
      </c>
      <c r="D190" t="s">
        <v>258</v>
      </c>
      <c r="E190" t="s">
        <v>259</v>
      </c>
      <c r="F190" t="s">
        <v>15</v>
      </c>
      <c r="G190" t="s">
        <v>35</v>
      </c>
      <c r="H190" t="s">
        <v>265</v>
      </c>
      <c r="I190" t="s">
        <v>535</v>
      </c>
      <c r="J190" t="s">
        <v>535</v>
      </c>
      <c r="K190">
        <v>-1</v>
      </c>
    </row>
    <row r="191" spans="1:11" x14ac:dyDescent="0.25">
      <c r="A191" t="s">
        <v>256</v>
      </c>
      <c r="B191" t="s">
        <v>257</v>
      </c>
      <c r="C191" t="s">
        <v>10</v>
      </c>
      <c r="D191" t="s">
        <v>258</v>
      </c>
      <c r="E191" t="s">
        <v>259</v>
      </c>
      <c r="F191" t="s">
        <v>15</v>
      </c>
      <c r="G191" t="s">
        <v>37</v>
      </c>
      <c r="H191" t="s">
        <v>270</v>
      </c>
      <c r="I191" t="s">
        <v>32</v>
      </c>
      <c r="J191" t="s">
        <v>512</v>
      </c>
      <c r="K191">
        <v>1</v>
      </c>
    </row>
    <row r="192" spans="1:11" x14ac:dyDescent="0.25">
      <c r="A192" t="s">
        <v>256</v>
      </c>
      <c r="B192" t="s">
        <v>257</v>
      </c>
      <c r="C192" t="s">
        <v>10</v>
      </c>
      <c r="D192" t="s">
        <v>258</v>
      </c>
      <c r="E192" t="s">
        <v>259</v>
      </c>
      <c r="F192" t="s">
        <v>15</v>
      </c>
      <c r="G192" t="s">
        <v>39</v>
      </c>
      <c r="H192" t="s">
        <v>271</v>
      </c>
      <c r="I192" t="s">
        <v>32</v>
      </c>
      <c r="J192" t="s">
        <v>513</v>
      </c>
      <c r="K192">
        <v>-1</v>
      </c>
    </row>
    <row r="193" spans="1:11" x14ac:dyDescent="0.25">
      <c r="A193" t="s">
        <v>256</v>
      </c>
      <c r="B193" t="s">
        <v>257</v>
      </c>
      <c r="C193" t="s">
        <v>10</v>
      </c>
      <c r="D193" t="s">
        <v>258</v>
      </c>
      <c r="E193" t="s">
        <v>259</v>
      </c>
      <c r="F193" t="s">
        <v>15</v>
      </c>
      <c r="G193" t="s">
        <v>41</v>
      </c>
      <c r="H193" t="s">
        <v>272</v>
      </c>
      <c r="I193" t="s">
        <v>32</v>
      </c>
      <c r="J193" t="s">
        <v>512</v>
      </c>
      <c r="K193">
        <v>1</v>
      </c>
    </row>
    <row r="194" spans="1:11" x14ac:dyDescent="0.25">
      <c r="A194" t="s">
        <v>256</v>
      </c>
      <c r="B194" t="s">
        <v>257</v>
      </c>
      <c r="C194" t="s">
        <v>10</v>
      </c>
      <c r="D194" t="s">
        <v>258</v>
      </c>
      <c r="E194" t="s">
        <v>259</v>
      </c>
      <c r="F194" t="s">
        <v>43</v>
      </c>
      <c r="G194" t="s">
        <v>44</v>
      </c>
      <c r="H194" t="s">
        <v>273</v>
      </c>
      <c r="I194" t="s">
        <v>527</v>
      </c>
      <c r="J194" t="s">
        <v>540</v>
      </c>
      <c r="K194">
        <v>-1</v>
      </c>
    </row>
    <row r="195" spans="1:11" x14ac:dyDescent="0.25">
      <c r="A195" t="s">
        <v>256</v>
      </c>
      <c r="B195" t="s">
        <v>257</v>
      </c>
      <c r="C195" t="s">
        <v>10</v>
      </c>
      <c r="D195" t="s">
        <v>258</v>
      </c>
      <c r="E195" t="s">
        <v>259</v>
      </c>
      <c r="F195" t="s">
        <v>15</v>
      </c>
      <c r="G195" t="s">
        <v>46</v>
      </c>
      <c r="H195" t="s">
        <v>265</v>
      </c>
      <c r="I195" t="s">
        <v>535</v>
      </c>
      <c r="J195" t="s">
        <v>535</v>
      </c>
      <c r="K195">
        <v>-1</v>
      </c>
    </row>
    <row r="196" spans="1:11" x14ac:dyDescent="0.25">
      <c r="A196" t="s">
        <v>256</v>
      </c>
      <c r="B196" t="s">
        <v>257</v>
      </c>
      <c r="C196" t="s">
        <v>10</v>
      </c>
      <c r="D196" t="s">
        <v>258</v>
      </c>
      <c r="E196" t="s">
        <v>259</v>
      </c>
      <c r="F196" t="s">
        <v>15</v>
      </c>
      <c r="G196" t="s">
        <v>48</v>
      </c>
      <c r="H196" t="s">
        <v>274</v>
      </c>
      <c r="I196" t="s">
        <v>527</v>
      </c>
      <c r="J196" t="s">
        <v>512</v>
      </c>
      <c r="K196">
        <v>1</v>
      </c>
    </row>
    <row r="197" spans="1:11" x14ac:dyDescent="0.25">
      <c r="A197" t="s">
        <v>256</v>
      </c>
      <c r="B197" t="s">
        <v>257</v>
      </c>
      <c r="C197" t="s">
        <v>10</v>
      </c>
      <c r="D197" t="s">
        <v>258</v>
      </c>
      <c r="E197" t="s">
        <v>259</v>
      </c>
      <c r="F197" t="s">
        <v>15</v>
      </c>
      <c r="G197" t="s">
        <v>50</v>
      </c>
      <c r="H197" t="s">
        <v>275</v>
      </c>
      <c r="I197" t="s">
        <v>527</v>
      </c>
      <c r="J197" t="s">
        <v>512</v>
      </c>
      <c r="K197">
        <v>1</v>
      </c>
    </row>
    <row r="198" spans="1:11" x14ac:dyDescent="0.25">
      <c r="A198" t="s">
        <v>256</v>
      </c>
      <c r="B198" t="s">
        <v>257</v>
      </c>
      <c r="C198" t="s">
        <v>10</v>
      </c>
      <c r="D198" t="s">
        <v>258</v>
      </c>
      <c r="E198" t="s">
        <v>259</v>
      </c>
      <c r="F198" t="s">
        <v>52</v>
      </c>
      <c r="G198" t="s">
        <v>53</v>
      </c>
      <c r="H198" t="s">
        <v>276</v>
      </c>
      <c r="I198" t="s">
        <v>523</v>
      </c>
      <c r="J198" t="s">
        <v>512</v>
      </c>
      <c r="K198">
        <v>1</v>
      </c>
    </row>
    <row r="199" spans="1:11" x14ac:dyDescent="0.25">
      <c r="A199" t="s">
        <v>256</v>
      </c>
      <c r="B199" t="s">
        <v>257</v>
      </c>
      <c r="C199" t="s">
        <v>10</v>
      </c>
      <c r="D199" t="s">
        <v>258</v>
      </c>
      <c r="E199" t="s">
        <v>259</v>
      </c>
      <c r="F199" t="s">
        <v>15</v>
      </c>
      <c r="G199" t="s">
        <v>55</v>
      </c>
      <c r="H199" t="s">
        <v>277</v>
      </c>
      <c r="I199" t="s">
        <v>524</v>
      </c>
      <c r="J199" t="s">
        <v>513</v>
      </c>
      <c r="K199">
        <v>-1</v>
      </c>
    </row>
    <row r="200" spans="1:11" x14ac:dyDescent="0.25">
      <c r="A200" t="s">
        <v>256</v>
      </c>
      <c r="B200" t="s">
        <v>257</v>
      </c>
      <c r="C200" t="s">
        <v>10</v>
      </c>
      <c r="D200" t="s">
        <v>258</v>
      </c>
      <c r="E200" t="s">
        <v>259</v>
      </c>
      <c r="F200" t="s">
        <v>15</v>
      </c>
      <c r="G200" t="s">
        <v>57</v>
      </c>
      <c r="H200" t="s">
        <v>278</v>
      </c>
      <c r="I200" t="s">
        <v>523</v>
      </c>
      <c r="J200" t="s">
        <v>512</v>
      </c>
      <c r="K200">
        <v>1</v>
      </c>
    </row>
    <row r="201" spans="1:11" x14ac:dyDescent="0.25">
      <c r="A201" t="s">
        <v>256</v>
      </c>
      <c r="B201" t="s">
        <v>257</v>
      </c>
      <c r="C201" t="s">
        <v>10</v>
      </c>
      <c r="D201" t="s">
        <v>258</v>
      </c>
      <c r="E201" t="s">
        <v>259</v>
      </c>
      <c r="F201" t="s">
        <v>15</v>
      </c>
      <c r="G201" t="s">
        <v>59</v>
      </c>
      <c r="H201" t="s">
        <v>279</v>
      </c>
      <c r="I201" t="s">
        <v>535</v>
      </c>
      <c r="J201" t="s">
        <v>535</v>
      </c>
      <c r="K201">
        <v>-1</v>
      </c>
    </row>
    <row r="202" spans="1:11" x14ac:dyDescent="0.25">
      <c r="A202" t="s">
        <v>256</v>
      </c>
      <c r="B202" t="s">
        <v>257</v>
      </c>
      <c r="C202" t="s">
        <v>10</v>
      </c>
      <c r="D202" t="s">
        <v>258</v>
      </c>
      <c r="E202" t="s">
        <v>259</v>
      </c>
      <c r="F202" t="s">
        <v>15</v>
      </c>
      <c r="G202" t="s">
        <v>123</v>
      </c>
      <c r="H202" t="s">
        <v>280</v>
      </c>
      <c r="I202" t="s">
        <v>523</v>
      </c>
      <c r="J202" t="s">
        <v>512</v>
      </c>
      <c r="K202">
        <v>1</v>
      </c>
    </row>
    <row r="203" spans="1:11" x14ac:dyDescent="0.25">
      <c r="A203" t="s">
        <v>256</v>
      </c>
      <c r="B203" t="s">
        <v>257</v>
      </c>
      <c r="C203" t="s">
        <v>10</v>
      </c>
      <c r="D203" t="s">
        <v>258</v>
      </c>
      <c r="E203" t="s">
        <v>259</v>
      </c>
      <c r="F203" t="s">
        <v>61</v>
      </c>
      <c r="G203" t="s">
        <v>62</v>
      </c>
      <c r="H203" t="s">
        <v>281</v>
      </c>
      <c r="I203" t="s">
        <v>525</v>
      </c>
      <c r="J203" t="s">
        <v>512</v>
      </c>
      <c r="K203">
        <v>1</v>
      </c>
    </row>
    <row r="204" spans="1:11" x14ac:dyDescent="0.25">
      <c r="A204" t="s">
        <v>256</v>
      </c>
      <c r="B204" t="s">
        <v>257</v>
      </c>
      <c r="C204" t="s">
        <v>10</v>
      </c>
      <c r="D204" t="s">
        <v>258</v>
      </c>
      <c r="E204" t="s">
        <v>259</v>
      </c>
      <c r="F204" t="s">
        <v>15</v>
      </c>
      <c r="G204" t="s">
        <v>64</v>
      </c>
      <c r="H204" t="s">
        <v>282</v>
      </c>
      <c r="I204" t="s">
        <v>523</v>
      </c>
      <c r="J204" t="s">
        <v>512</v>
      </c>
      <c r="K204">
        <v>1</v>
      </c>
    </row>
    <row r="205" spans="1:11" x14ac:dyDescent="0.25">
      <c r="A205" t="s">
        <v>256</v>
      </c>
      <c r="B205" t="s">
        <v>257</v>
      </c>
      <c r="C205" t="s">
        <v>10</v>
      </c>
      <c r="D205" t="s">
        <v>258</v>
      </c>
      <c r="E205" t="s">
        <v>259</v>
      </c>
      <c r="F205" t="s">
        <v>15</v>
      </c>
      <c r="G205" t="s">
        <v>68</v>
      </c>
      <c r="H205" t="s">
        <v>283</v>
      </c>
      <c r="I205" t="s">
        <v>526</v>
      </c>
      <c r="J205" t="s">
        <v>516</v>
      </c>
      <c r="K205">
        <v>-1</v>
      </c>
    </row>
    <row r="206" spans="1:11" x14ac:dyDescent="0.25">
      <c r="A206" t="s">
        <v>256</v>
      </c>
      <c r="B206" t="s">
        <v>257</v>
      </c>
      <c r="C206" t="s">
        <v>10</v>
      </c>
      <c r="D206" t="s">
        <v>258</v>
      </c>
      <c r="E206" t="s">
        <v>259</v>
      </c>
      <c r="F206" t="s">
        <v>15</v>
      </c>
      <c r="G206" t="s">
        <v>70</v>
      </c>
      <c r="H206" t="s">
        <v>284</v>
      </c>
      <c r="I206" t="s">
        <v>525</v>
      </c>
      <c r="J206" t="s">
        <v>512</v>
      </c>
      <c r="K206">
        <v>1</v>
      </c>
    </row>
    <row r="207" spans="1:11" x14ac:dyDescent="0.25">
      <c r="A207" t="s">
        <v>256</v>
      </c>
      <c r="B207" t="s">
        <v>257</v>
      </c>
      <c r="C207" t="s">
        <v>10</v>
      </c>
      <c r="D207" t="s">
        <v>258</v>
      </c>
      <c r="E207" t="s">
        <v>259</v>
      </c>
      <c r="F207" t="s">
        <v>72</v>
      </c>
      <c r="G207" t="s">
        <v>73</v>
      </c>
      <c r="H207" t="s">
        <v>285</v>
      </c>
      <c r="I207" t="s">
        <v>528</v>
      </c>
      <c r="J207" t="s">
        <v>512</v>
      </c>
      <c r="K207">
        <v>1</v>
      </c>
    </row>
    <row r="208" spans="1:11" x14ac:dyDescent="0.25">
      <c r="A208" t="s">
        <v>256</v>
      </c>
      <c r="B208" t="s">
        <v>257</v>
      </c>
      <c r="C208" t="s">
        <v>10</v>
      </c>
      <c r="D208" t="s">
        <v>258</v>
      </c>
      <c r="E208" t="s">
        <v>259</v>
      </c>
      <c r="F208" t="s">
        <v>15</v>
      </c>
      <c r="G208" t="s">
        <v>174</v>
      </c>
      <c r="H208" t="s">
        <v>286</v>
      </c>
      <c r="I208" t="s">
        <v>532</v>
      </c>
      <c r="J208" t="s">
        <v>532</v>
      </c>
      <c r="K208">
        <v>0</v>
      </c>
    </row>
    <row r="209" spans="1:11" x14ac:dyDescent="0.25">
      <c r="A209" t="s">
        <v>256</v>
      </c>
      <c r="B209" t="s">
        <v>257</v>
      </c>
      <c r="C209" t="s">
        <v>10</v>
      </c>
      <c r="D209" t="s">
        <v>258</v>
      </c>
      <c r="E209" t="s">
        <v>259</v>
      </c>
      <c r="F209" t="s">
        <v>15</v>
      </c>
      <c r="G209" t="s">
        <v>75</v>
      </c>
      <c r="H209" t="s">
        <v>286</v>
      </c>
      <c r="I209" t="s">
        <v>532</v>
      </c>
      <c r="J209" t="s">
        <v>532</v>
      </c>
      <c r="K209">
        <v>0</v>
      </c>
    </row>
    <row r="210" spans="1:11" x14ac:dyDescent="0.25">
      <c r="A210" t="s">
        <v>256</v>
      </c>
      <c r="B210" t="s">
        <v>257</v>
      </c>
      <c r="C210" t="s">
        <v>10</v>
      </c>
      <c r="D210" t="s">
        <v>258</v>
      </c>
      <c r="E210" t="s">
        <v>259</v>
      </c>
      <c r="F210" t="s">
        <v>15</v>
      </c>
      <c r="G210" t="s">
        <v>77</v>
      </c>
      <c r="H210" t="s">
        <v>287</v>
      </c>
      <c r="I210" t="s">
        <v>519</v>
      </c>
      <c r="J210" t="s">
        <v>512</v>
      </c>
      <c r="K210">
        <v>1</v>
      </c>
    </row>
    <row r="211" spans="1:11" x14ac:dyDescent="0.25">
      <c r="A211" t="s">
        <v>256</v>
      </c>
      <c r="B211" t="s">
        <v>257</v>
      </c>
      <c r="C211" t="s">
        <v>10</v>
      </c>
      <c r="D211" t="s">
        <v>258</v>
      </c>
      <c r="E211" t="s">
        <v>259</v>
      </c>
      <c r="F211" t="s">
        <v>15</v>
      </c>
      <c r="G211" t="s">
        <v>79</v>
      </c>
      <c r="H211" t="s">
        <v>288</v>
      </c>
      <c r="I211" t="s">
        <v>522</v>
      </c>
      <c r="J211" t="s">
        <v>515</v>
      </c>
      <c r="K211">
        <v>-1</v>
      </c>
    </row>
    <row r="212" spans="1:11" x14ac:dyDescent="0.25">
      <c r="A212" t="s">
        <v>256</v>
      </c>
      <c r="B212" t="s">
        <v>257</v>
      </c>
      <c r="C212" t="s">
        <v>10</v>
      </c>
      <c r="D212" t="s">
        <v>258</v>
      </c>
      <c r="E212" t="s">
        <v>259</v>
      </c>
      <c r="F212" t="s">
        <v>81</v>
      </c>
      <c r="G212" t="s">
        <v>82</v>
      </c>
      <c r="H212" t="s">
        <v>289</v>
      </c>
      <c r="I212" t="s">
        <v>524</v>
      </c>
      <c r="J212" t="s">
        <v>513</v>
      </c>
      <c r="K212">
        <v>-1</v>
      </c>
    </row>
    <row r="213" spans="1:11" x14ac:dyDescent="0.25">
      <c r="A213" t="s">
        <v>256</v>
      </c>
      <c r="B213" t="s">
        <v>257</v>
      </c>
      <c r="C213" t="s">
        <v>10</v>
      </c>
      <c r="D213" t="s">
        <v>258</v>
      </c>
      <c r="E213" t="s">
        <v>259</v>
      </c>
      <c r="F213" t="s">
        <v>15</v>
      </c>
      <c r="G213" t="s">
        <v>84</v>
      </c>
      <c r="H213" t="s">
        <v>265</v>
      </c>
      <c r="I213" t="s">
        <v>535</v>
      </c>
      <c r="J213" t="s">
        <v>535</v>
      </c>
      <c r="K213">
        <v>-1</v>
      </c>
    </row>
    <row r="214" spans="1:11" x14ac:dyDescent="0.25">
      <c r="A214" t="s">
        <v>256</v>
      </c>
      <c r="B214" t="s">
        <v>257</v>
      </c>
      <c r="C214" t="s">
        <v>10</v>
      </c>
      <c r="D214" t="s">
        <v>258</v>
      </c>
      <c r="E214" t="s">
        <v>259</v>
      </c>
      <c r="F214" t="s">
        <v>15</v>
      </c>
      <c r="G214" t="s">
        <v>86</v>
      </c>
      <c r="H214" t="s">
        <v>290</v>
      </c>
      <c r="I214" t="s">
        <v>530</v>
      </c>
      <c r="J214" t="s">
        <v>512</v>
      </c>
      <c r="K214">
        <v>1</v>
      </c>
    </row>
    <row r="215" spans="1:11" x14ac:dyDescent="0.25">
      <c r="A215" t="s">
        <v>256</v>
      </c>
      <c r="B215" t="s">
        <v>257</v>
      </c>
      <c r="C215" t="s">
        <v>10</v>
      </c>
      <c r="D215" t="s">
        <v>258</v>
      </c>
      <c r="E215" t="s">
        <v>259</v>
      </c>
      <c r="F215" t="s">
        <v>88</v>
      </c>
      <c r="G215" t="s">
        <v>89</v>
      </c>
      <c r="H215" t="s">
        <v>291</v>
      </c>
      <c r="I215" t="s">
        <v>526</v>
      </c>
      <c r="J215" t="s">
        <v>516</v>
      </c>
      <c r="K215">
        <v>-1</v>
      </c>
    </row>
    <row r="216" spans="1:11" x14ac:dyDescent="0.25">
      <c r="A216" t="s">
        <v>256</v>
      </c>
      <c r="B216" t="s">
        <v>257</v>
      </c>
      <c r="C216" t="s">
        <v>10</v>
      </c>
      <c r="D216" t="s">
        <v>258</v>
      </c>
      <c r="E216" t="s">
        <v>259</v>
      </c>
      <c r="F216" t="s">
        <v>15</v>
      </c>
      <c r="G216" t="s">
        <v>91</v>
      </c>
      <c r="H216" t="s">
        <v>292</v>
      </c>
      <c r="I216" t="s">
        <v>532</v>
      </c>
      <c r="J216" t="s">
        <v>532</v>
      </c>
      <c r="K216">
        <v>0</v>
      </c>
    </row>
    <row r="217" spans="1:11" x14ac:dyDescent="0.25">
      <c r="A217" t="s">
        <v>256</v>
      </c>
      <c r="B217" t="s">
        <v>257</v>
      </c>
      <c r="C217" t="s">
        <v>10</v>
      </c>
      <c r="D217" t="s">
        <v>258</v>
      </c>
      <c r="E217" t="s">
        <v>259</v>
      </c>
      <c r="F217" t="s">
        <v>15</v>
      </c>
      <c r="G217" t="s">
        <v>137</v>
      </c>
      <c r="H217" t="s">
        <v>292</v>
      </c>
      <c r="I217" t="s">
        <v>532</v>
      </c>
      <c r="J217" t="s">
        <v>532</v>
      </c>
      <c r="K217">
        <v>0</v>
      </c>
    </row>
    <row r="218" spans="1:11" x14ac:dyDescent="0.25">
      <c r="A218" t="s">
        <v>293</v>
      </c>
      <c r="B218" t="s">
        <v>294</v>
      </c>
      <c r="C218" t="s">
        <v>187</v>
      </c>
      <c r="D218" t="s">
        <v>295</v>
      </c>
      <c r="E218" t="s">
        <v>296</v>
      </c>
      <c r="F218" t="s">
        <v>12</v>
      </c>
      <c r="G218" t="s">
        <v>13</v>
      </c>
      <c r="H218" t="s">
        <v>297</v>
      </c>
      <c r="I218" t="s">
        <v>522</v>
      </c>
      <c r="J218" t="s">
        <v>511</v>
      </c>
      <c r="K218">
        <v>1</v>
      </c>
    </row>
    <row r="219" spans="1:11" x14ac:dyDescent="0.25">
      <c r="A219" t="s">
        <v>293</v>
      </c>
      <c r="B219" t="s">
        <v>294</v>
      </c>
      <c r="C219" t="s">
        <v>187</v>
      </c>
      <c r="D219" t="s">
        <v>295</v>
      </c>
      <c r="E219" t="s">
        <v>296</v>
      </c>
      <c r="F219" t="s">
        <v>15</v>
      </c>
      <c r="G219" t="s">
        <v>16</v>
      </c>
      <c r="H219" t="s">
        <v>298</v>
      </c>
      <c r="I219" t="s">
        <v>518</v>
      </c>
      <c r="J219" t="s">
        <v>512</v>
      </c>
      <c r="K219">
        <v>1</v>
      </c>
    </row>
    <row r="220" spans="1:11" x14ac:dyDescent="0.25">
      <c r="A220" t="s">
        <v>293</v>
      </c>
      <c r="B220" t="s">
        <v>294</v>
      </c>
      <c r="C220" t="s">
        <v>187</v>
      </c>
      <c r="D220" t="s">
        <v>295</v>
      </c>
      <c r="E220" t="s">
        <v>296</v>
      </c>
      <c r="F220" t="s">
        <v>15</v>
      </c>
      <c r="G220" t="s">
        <v>18</v>
      </c>
      <c r="H220" t="s">
        <v>299</v>
      </c>
      <c r="I220" t="s">
        <v>522</v>
      </c>
      <c r="J220" t="s">
        <v>514</v>
      </c>
      <c r="K220">
        <v>-1</v>
      </c>
    </row>
    <row r="221" spans="1:11" x14ac:dyDescent="0.25">
      <c r="A221" t="s">
        <v>293</v>
      </c>
      <c r="B221" t="s">
        <v>294</v>
      </c>
      <c r="C221" t="s">
        <v>187</v>
      </c>
      <c r="D221" t="s">
        <v>295</v>
      </c>
      <c r="E221" t="s">
        <v>296</v>
      </c>
      <c r="F221" t="s">
        <v>15</v>
      </c>
      <c r="G221" t="s">
        <v>20</v>
      </c>
      <c r="H221" t="s">
        <v>300</v>
      </c>
      <c r="I221" t="s">
        <v>519</v>
      </c>
      <c r="J221" t="s">
        <v>512</v>
      </c>
      <c r="K221">
        <v>1</v>
      </c>
    </row>
    <row r="222" spans="1:11" x14ac:dyDescent="0.25">
      <c r="A222" t="s">
        <v>293</v>
      </c>
      <c r="B222" t="s">
        <v>294</v>
      </c>
      <c r="C222" t="s">
        <v>187</v>
      </c>
      <c r="D222" t="s">
        <v>295</v>
      </c>
      <c r="E222" t="s">
        <v>296</v>
      </c>
      <c r="F222" t="s">
        <v>15</v>
      </c>
      <c r="G222" t="s">
        <v>22</v>
      </c>
      <c r="H222" t="s">
        <v>301</v>
      </c>
      <c r="I222" t="s">
        <v>535</v>
      </c>
      <c r="J222" t="s">
        <v>535</v>
      </c>
      <c r="K222">
        <v>-1</v>
      </c>
    </row>
    <row r="223" spans="1:11" x14ac:dyDescent="0.25">
      <c r="A223" t="s">
        <v>293</v>
      </c>
      <c r="B223" t="s">
        <v>294</v>
      </c>
      <c r="C223" t="s">
        <v>187</v>
      </c>
      <c r="D223" t="s">
        <v>295</v>
      </c>
      <c r="E223" t="s">
        <v>296</v>
      </c>
      <c r="F223" t="s">
        <v>15</v>
      </c>
      <c r="G223" t="s">
        <v>24</v>
      </c>
      <c r="H223" t="s">
        <v>302</v>
      </c>
      <c r="I223" t="s">
        <v>524</v>
      </c>
      <c r="J223" t="s">
        <v>514</v>
      </c>
      <c r="K223">
        <v>-1</v>
      </c>
    </row>
    <row r="224" spans="1:11" x14ac:dyDescent="0.25">
      <c r="A224" t="s">
        <v>293</v>
      </c>
      <c r="B224" t="s">
        <v>294</v>
      </c>
      <c r="C224" t="s">
        <v>187</v>
      </c>
      <c r="D224" t="s">
        <v>295</v>
      </c>
      <c r="E224" t="s">
        <v>296</v>
      </c>
      <c r="F224" t="s">
        <v>15</v>
      </c>
      <c r="G224" t="s">
        <v>26</v>
      </c>
      <c r="H224" t="s">
        <v>303</v>
      </c>
      <c r="I224" t="s">
        <v>520</v>
      </c>
      <c r="J224" t="s">
        <v>512</v>
      </c>
      <c r="K224">
        <v>1</v>
      </c>
    </row>
    <row r="225" spans="1:11" x14ac:dyDescent="0.25">
      <c r="A225" t="s">
        <v>293</v>
      </c>
      <c r="B225" t="s">
        <v>294</v>
      </c>
      <c r="C225" t="s">
        <v>187</v>
      </c>
      <c r="D225" t="s">
        <v>295</v>
      </c>
      <c r="E225" t="s">
        <v>296</v>
      </c>
      <c r="F225" t="s">
        <v>103</v>
      </c>
      <c r="G225" t="s">
        <v>104</v>
      </c>
      <c r="H225" t="s">
        <v>304</v>
      </c>
      <c r="I225" t="s">
        <v>529</v>
      </c>
      <c r="J225" t="s">
        <v>512</v>
      </c>
      <c r="K225">
        <v>1</v>
      </c>
    </row>
    <row r="226" spans="1:11" x14ac:dyDescent="0.25">
      <c r="A226" t="s">
        <v>293</v>
      </c>
      <c r="B226" t="s">
        <v>294</v>
      </c>
      <c r="C226" t="s">
        <v>187</v>
      </c>
      <c r="D226" t="s">
        <v>295</v>
      </c>
      <c r="E226" t="s">
        <v>296</v>
      </c>
      <c r="F226" t="s">
        <v>15</v>
      </c>
      <c r="G226" t="s">
        <v>28</v>
      </c>
      <c r="H226" t="s">
        <v>305</v>
      </c>
      <c r="I226" t="s">
        <v>521</v>
      </c>
      <c r="J226" t="s">
        <v>512</v>
      </c>
      <c r="K226">
        <v>1</v>
      </c>
    </row>
    <row r="227" spans="1:11" x14ac:dyDescent="0.25">
      <c r="A227" t="s">
        <v>293</v>
      </c>
      <c r="B227" t="s">
        <v>294</v>
      </c>
      <c r="C227" t="s">
        <v>187</v>
      </c>
      <c r="D227" t="s">
        <v>295</v>
      </c>
      <c r="E227" t="s">
        <v>296</v>
      </c>
      <c r="F227" t="s">
        <v>15</v>
      </c>
      <c r="G227" t="s">
        <v>30</v>
      </c>
      <c r="H227" t="s">
        <v>306</v>
      </c>
      <c r="I227" t="s">
        <v>536</v>
      </c>
      <c r="J227" t="s">
        <v>514</v>
      </c>
      <c r="K227">
        <v>0</v>
      </c>
    </row>
    <row r="228" spans="1:11" x14ac:dyDescent="0.25">
      <c r="A228" t="s">
        <v>293</v>
      </c>
      <c r="B228" t="s">
        <v>294</v>
      </c>
      <c r="C228" t="s">
        <v>187</v>
      </c>
      <c r="D228" t="s">
        <v>295</v>
      </c>
      <c r="E228" t="s">
        <v>296</v>
      </c>
      <c r="F228" t="s">
        <v>15</v>
      </c>
      <c r="G228" t="s">
        <v>108</v>
      </c>
      <c r="H228" t="s">
        <v>307</v>
      </c>
      <c r="I228" t="s">
        <v>538</v>
      </c>
      <c r="J228" t="s">
        <v>512</v>
      </c>
      <c r="K228">
        <v>1</v>
      </c>
    </row>
    <row r="229" spans="1:11" x14ac:dyDescent="0.25">
      <c r="A229" t="s">
        <v>293</v>
      </c>
      <c r="B229" t="s">
        <v>294</v>
      </c>
      <c r="C229" t="s">
        <v>187</v>
      </c>
      <c r="D229" t="s">
        <v>295</v>
      </c>
      <c r="E229" t="s">
        <v>296</v>
      </c>
      <c r="F229" t="s">
        <v>32</v>
      </c>
      <c r="G229" t="s">
        <v>33</v>
      </c>
      <c r="H229" t="s">
        <v>308</v>
      </c>
      <c r="I229" t="s">
        <v>32</v>
      </c>
      <c r="J229" t="s">
        <v>511</v>
      </c>
      <c r="K229">
        <v>1</v>
      </c>
    </row>
    <row r="230" spans="1:11" x14ac:dyDescent="0.25">
      <c r="A230" t="s">
        <v>293</v>
      </c>
      <c r="B230" t="s">
        <v>294</v>
      </c>
      <c r="C230" t="s">
        <v>187</v>
      </c>
      <c r="D230" t="s">
        <v>295</v>
      </c>
      <c r="E230" t="s">
        <v>296</v>
      </c>
      <c r="F230" t="s">
        <v>15</v>
      </c>
      <c r="G230" t="s">
        <v>35</v>
      </c>
      <c r="H230" t="s">
        <v>309</v>
      </c>
      <c r="I230" t="s">
        <v>32</v>
      </c>
      <c r="J230" t="s">
        <v>511</v>
      </c>
      <c r="K230">
        <v>-1</v>
      </c>
    </row>
    <row r="231" spans="1:11" x14ac:dyDescent="0.25">
      <c r="A231" t="s">
        <v>293</v>
      </c>
      <c r="B231" t="s">
        <v>294</v>
      </c>
      <c r="C231" t="s">
        <v>187</v>
      </c>
      <c r="D231" t="s">
        <v>295</v>
      </c>
      <c r="E231" t="s">
        <v>296</v>
      </c>
      <c r="F231" t="s">
        <v>15</v>
      </c>
      <c r="G231" t="s">
        <v>37</v>
      </c>
      <c r="H231" t="s">
        <v>310</v>
      </c>
      <c r="I231" t="s">
        <v>522</v>
      </c>
      <c r="J231" t="s">
        <v>512</v>
      </c>
      <c r="K231">
        <v>1</v>
      </c>
    </row>
    <row r="232" spans="1:11" x14ac:dyDescent="0.25">
      <c r="A232" t="s">
        <v>311</v>
      </c>
      <c r="B232" t="s">
        <v>312</v>
      </c>
      <c r="C232" t="s">
        <v>313</v>
      </c>
      <c r="D232" t="s">
        <v>314</v>
      </c>
      <c r="E232" t="s">
        <v>315</v>
      </c>
      <c r="F232" t="s">
        <v>15</v>
      </c>
      <c r="G232" t="s">
        <v>16</v>
      </c>
      <c r="H232" t="s">
        <v>316</v>
      </c>
      <c r="I232" t="s">
        <v>518</v>
      </c>
      <c r="J232" t="s">
        <v>512</v>
      </c>
      <c r="K232">
        <v>1</v>
      </c>
    </row>
    <row r="233" spans="1:11" x14ac:dyDescent="0.25">
      <c r="A233" t="s">
        <v>311</v>
      </c>
      <c r="B233" t="s">
        <v>312</v>
      </c>
      <c r="C233" t="s">
        <v>313</v>
      </c>
      <c r="D233" t="s">
        <v>314</v>
      </c>
      <c r="E233" t="s">
        <v>315</v>
      </c>
      <c r="F233" t="s">
        <v>15</v>
      </c>
      <c r="G233" t="s">
        <v>18</v>
      </c>
      <c r="H233" t="s">
        <v>317</v>
      </c>
      <c r="I233" t="s">
        <v>522</v>
      </c>
      <c r="J233" t="s">
        <v>513</v>
      </c>
      <c r="K233">
        <v>-1</v>
      </c>
    </row>
    <row r="234" spans="1:11" x14ac:dyDescent="0.25">
      <c r="A234" t="s">
        <v>311</v>
      </c>
      <c r="B234" t="s">
        <v>312</v>
      </c>
      <c r="C234" t="s">
        <v>313</v>
      </c>
      <c r="D234" t="s">
        <v>314</v>
      </c>
      <c r="E234" t="s">
        <v>315</v>
      </c>
      <c r="F234" t="s">
        <v>15</v>
      </c>
      <c r="G234" t="s">
        <v>20</v>
      </c>
      <c r="H234" t="s">
        <v>318</v>
      </c>
      <c r="I234" t="s">
        <v>519</v>
      </c>
      <c r="J234" t="s">
        <v>512</v>
      </c>
      <c r="K234">
        <v>1</v>
      </c>
    </row>
    <row r="235" spans="1:11" x14ac:dyDescent="0.25">
      <c r="A235" t="s">
        <v>311</v>
      </c>
      <c r="B235" t="s">
        <v>312</v>
      </c>
      <c r="C235" t="s">
        <v>313</v>
      </c>
      <c r="D235" t="s">
        <v>314</v>
      </c>
      <c r="E235" t="s">
        <v>315</v>
      </c>
      <c r="F235" t="s">
        <v>15</v>
      </c>
      <c r="G235" t="s">
        <v>22</v>
      </c>
      <c r="H235" t="s">
        <v>319</v>
      </c>
      <c r="I235" t="s">
        <v>527</v>
      </c>
      <c r="J235" t="s">
        <v>512</v>
      </c>
      <c r="K235">
        <v>1</v>
      </c>
    </row>
    <row r="236" spans="1:11" x14ac:dyDescent="0.25">
      <c r="A236" t="s">
        <v>311</v>
      </c>
      <c r="B236" t="s">
        <v>312</v>
      </c>
      <c r="C236" t="s">
        <v>313</v>
      </c>
      <c r="D236" t="s">
        <v>314</v>
      </c>
      <c r="E236" t="s">
        <v>315</v>
      </c>
      <c r="F236" t="s">
        <v>15</v>
      </c>
      <c r="G236" t="s">
        <v>24</v>
      </c>
      <c r="H236" t="s">
        <v>320</v>
      </c>
      <c r="I236" t="s">
        <v>524</v>
      </c>
      <c r="J236" t="s">
        <v>514</v>
      </c>
      <c r="K236">
        <v>-1</v>
      </c>
    </row>
    <row r="237" spans="1:11" x14ac:dyDescent="0.25">
      <c r="A237" t="s">
        <v>311</v>
      </c>
      <c r="B237" t="s">
        <v>312</v>
      </c>
      <c r="C237" t="s">
        <v>313</v>
      </c>
      <c r="D237" t="s">
        <v>314</v>
      </c>
      <c r="E237" t="s">
        <v>315</v>
      </c>
      <c r="F237" t="s">
        <v>103</v>
      </c>
      <c r="G237" t="s">
        <v>104</v>
      </c>
      <c r="H237" t="s">
        <v>321</v>
      </c>
      <c r="I237" t="s">
        <v>529</v>
      </c>
      <c r="J237" t="s">
        <v>512</v>
      </c>
      <c r="K237">
        <v>1</v>
      </c>
    </row>
    <row r="238" spans="1:11" x14ac:dyDescent="0.25">
      <c r="A238" t="s">
        <v>311</v>
      </c>
      <c r="B238" t="s">
        <v>312</v>
      </c>
      <c r="C238" t="s">
        <v>313</v>
      </c>
      <c r="D238" t="s">
        <v>314</v>
      </c>
      <c r="E238" t="s">
        <v>315</v>
      </c>
      <c r="F238" t="s">
        <v>32</v>
      </c>
      <c r="G238" t="s">
        <v>33</v>
      </c>
      <c r="H238" t="s">
        <v>322</v>
      </c>
      <c r="I238" t="s">
        <v>32</v>
      </c>
      <c r="J238" t="s">
        <v>511</v>
      </c>
      <c r="K238">
        <v>1</v>
      </c>
    </row>
    <row r="239" spans="1:11" x14ac:dyDescent="0.25">
      <c r="A239" t="s">
        <v>311</v>
      </c>
      <c r="B239" t="s">
        <v>312</v>
      </c>
      <c r="C239" t="s">
        <v>313</v>
      </c>
      <c r="D239" t="s">
        <v>314</v>
      </c>
      <c r="E239" t="s">
        <v>315</v>
      </c>
      <c r="F239" t="s">
        <v>15</v>
      </c>
      <c r="G239" t="s">
        <v>35</v>
      </c>
      <c r="H239" t="s">
        <v>323</v>
      </c>
      <c r="I239" t="s">
        <v>32</v>
      </c>
      <c r="J239" t="s">
        <v>511</v>
      </c>
      <c r="K239">
        <v>1</v>
      </c>
    </row>
    <row r="240" spans="1:11" x14ac:dyDescent="0.25">
      <c r="A240" t="s">
        <v>311</v>
      </c>
      <c r="B240" t="s">
        <v>312</v>
      </c>
      <c r="C240" t="s">
        <v>313</v>
      </c>
      <c r="D240" t="s">
        <v>314</v>
      </c>
      <c r="E240" t="s">
        <v>315</v>
      </c>
      <c r="F240" t="s">
        <v>15</v>
      </c>
      <c r="G240" t="s">
        <v>37</v>
      </c>
      <c r="H240" t="s">
        <v>324</v>
      </c>
      <c r="I240" t="s">
        <v>32</v>
      </c>
      <c r="J240" t="s">
        <v>512</v>
      </c>
      <c r="K240">
        <v>1</v>
      </c>
    </row>
    <row r="241" spans="1:11" x14ac:dyDescent="0.25">
      <c r="A241" t="s">
        <v>311</v>
      </c>
      <c r="B241" t="s">
        <v>312</v>
      </c>
      <c r="C241" t="s">
        <v>313</v>
      </c>
      <c r="D241" t="s">
        <v>314</v>
      </c>
      <c r="E241" t="s">
        <v>315</v>
      </c>
      <c r="F241" t="s">
        <v>15</v>
      </c>
      <c r="G241" t="s">
        <v>39</v>
      </c>
      <c r="H241" t="s">
        <v>325</v>
      </c>
      <c r="I241" t="s">
        <v>32</v>
      </c>
      <c r="J241" t="s">
        <v>514</v>
      </c>
      <c r="K241">
        <v>-1</v>
      </c>
    </row>
    <row r="242" spans="1:11" x14ac:dyDescent="0.25">
      <c r="A242" t="s">
        <v>311</v>
      </c>
      <c r="B242" t="s">
        <v>312</v>
      </c>
      <c r="C242" t="s">
        <v>313</v>
      </c>
      <c r="D242" t="s">
        <v>314</v>
      </c>
      <c r="E242" t="s">
        <v>315</v>
      </c>
      <c r="F242" t="s">
        <v>15</v>
      </c>
      <c r="G242" t="s">
        <v>41</v>
      </c>
      <c r="H242" t="s">
        <v>326</v>
      </c>
      <c r="I242" t="s">
        <v>32</v>
      </c>
      <c r="J242" t="s">
        <v>512</v>
      </c>
      <c r="K242">
        <v>1</v>
      </c>
    </row>
    <row r="243" spans="1:11" x14ac:dyDescent="0.25">
      <c r="A243" t="s">
        <v>311</v>
      </c>
      <c r="B243" t="s">
        <v>312</v>
      </c>
      <c r="C243" t="s">
        <v>313</v>
      </c>
      <c r="D243" t="s">
        <v>314</v>
      </c>
      <c r="E243" t="s">
        <v>315</v>
      </c>
      <c r="F243" t="s">
        <v>52</v>
      </c>
      <c r="G243" t="s">
        <v>53</v>
      </c>
      <c r="H243" t="s">
        <v>327</v>
      </c>
      <c r="I243" t="s">
        <v>523</v>
      </c>
      <c r="J243" t="s">
        <v>512</v>
      </c>
      <c r="K243">
        <v>1</v>
      </c>
    </row>
    <row r="244" spans="1:11" x14ac:dyDescent="0.25">
      <c r="A244" t="s">
        <v>311</v>
      </c>
      <c r="B244" t="s">
        <v>312</v>
      </c>
      <c r="C244" t="s">
        <v>313</v>
      </c>
      <c r="D244" t="s">
        <v>314</v>
      </c>
      <c r="E244" t="s">
        <v>315</v>
      </c>
      <c r="F244" t="s">
        <v>15</v>
      </c>
      <c r="G244" t="s">
        <v>55</v>
      </c>
      <c r="H244" t="s">
        <v>328</v>
      </c>
      <c r="I244" t="s">
        <v>524</v>
      </c>
      <c r="J244" t="s">
        <v>513</v>
      </c>
      <c r="K244">
        <v>-1</v>
      </c>
    </row>
    <row r="245" spans="1:11" x14ac:dyDescent="0.25">
      <c r="A245" t="s">
        <v>311</v>
      </c>
      <c r="B245" t="s">
        <v>312</v>
      </c>
      <c r="C245" t="s">
        <v>313</v>
      </c>
      <c r="D245" t="s">
        <v>314</v>
      </c>
      <c r="E245" t="s">
        <v>315</v>
      </c>
      <c r="F245" t="s">
        <v>61</v>
      </c>
      <c r="G245" t="s">
        <v>62</v>
      </c>
      <c r="H245" t="s">
        <v>329</v>
      </c>
      <c r="I245" t="s">
        <v>525</v>
      </c>
      <c r="J245" t="s">
        <v>512</v>
      </c>
      <c r="K245">
        <v>1</v>
      </c>
    </row>
    <row r="246" spans="1:11" x14ac:dyDescent="0.25">
      <c r="A246" t="s">
        <v>311</v>
      </c>
      <c r="B246" t="s">
        <v>312</v>
      </c>
      <c r="C246" t="s">
        <v>313</v>
      </c>
      <c r="D246" t="s">
        <v>314</v>
      </c>
      <c r="E246" t="s">
        <v>315</v>
      </c>
      <c r="F246" t="s">
        <v>15</v>
      </c>
      <c r="G246" t="s">
        <v>64</v>
      </c>
      <c r="H246" t="s">
        <v>330</v>
      </c>
      <c r="I246" t="s">
        <v>525</v>
      </c>
      <c r="J246" t="s">
        <v>512</v>
      </c>
      <c r="K246">
        <v>1</v>
      </c>
    </row>
    <row r="247" spans="1:11" x14ac:dyDescent="0.25">
      <c r="A247" t="s">
        <v>331</v>
      </c>
      <c r="B247" t="s">
        <v>332</v>
      </c>
      <c r="C247" t="s">
        <v>10</v>
      </c>
      <c r="D247" t="s">
        <v>333</v>
      </c>
      <c r="E247" t="s">
        <v>334</v>
      </c>
      <c r="F247" t="s">
        <v>12</v>
      </c>
      <c r="G247" t="s">
        <v>13</v>
      </c>
      <c r="H247">
        <v>7</v>
      </c>
      <c r="I247" t="s">
        <v>522</v>
      </c>
      <c r="J247" t="s">
        <v>511</v>
      </c>
      <c r="K247">
        <v>-1</v>
      </c>
    </row>
    <row r="248" spans="1:11" x14ac:dyDescent="0.25">
      <c r="A248" t="s">
        <v>331</v>
      </c>
      <c r="B248" t="s">
        <v>332</v>
      </c>
      <c r="C248" t="s">
        <v>10</v>
      </c>
      <c r="D248" t="s">
        <v>333</v>
      </c>
      <c r="E248" t="s">
        <v>334</v>
      </c>
      <c r="F248" t="s">
        <v>15</v>
      </c>
      <c r="G248" t="s">
        <v>16</v>
      </c>
      <c r="H248" t="s">
        <v>335</v>
      </c>
      <c r="I248" t="s">
        <v>518</v>
      </c>
      <c r="J248" t="s">
        <v>540</v>
      </c>
      <c r="K248">
        <v>1</v>
      </c>
    </row>
    <row r="249" spans="1:11" x14ac:dyDescent="0.25">
      <c r="A249" t="s">
        <v>331</v>
      </c>
      <c r="B249" t="s">
        <v>332</v>
      </c>
      <c r="C249" t="s">
        <v>10</v>
      </c>
      <c r="D249" t="s">
        <v>333</v>
      </c>
      <c r="E249" t="s">
        <v>334</v>
      </c>
      <c r="F249" t="s">
        <v>15</v>
      </c>
      <c r="G249" t="s">
        <v>18</v>
      </c>
      <c r="H249" t="s">
        <v>336</v>
      </c>
      <c r="I249" t="s">
        <v>527</v>
      </c>
      <c r="J249" t="s">
        <v>514</v>
      </c>
      <c r="K249">
        <v>-1</v>
      </c>
    </row>
    <row r="250" spans="1:11" x14ac:dyDescent="0.25">
      <c r="A250" t="s">
        <v>331</v>
      </c>
      <c r="B250" t="s">
        <v>332</v>
      </c>
      <c r="C250" t="s">
        <v>10</v>
      </c>
      <c r="D250" t="s">
        <v>333</v>
      </c>
      <c r="E250" t="s">
        <v>334</v>
      </c>
      <c r="F250" t="s">
        <v>15</v>
      </c>
      <c r="G250" t="s">
        <v>20</v>
      </c>
      <c r="H250" t="s">
        <v>337</v>
      </c>
      <c r="I250" t="s">
        <v>519</v>
      </c>
      <c r="J250" t="s">
        <v>512</v>
      </c>
      <c r="K250">
        <v>1</v>
      </c>
    </row>
    <row r="251" spans="1:11" x14ac:dyDescent="0.25">
      <c r="A251" t="s">
        <v>331</v>
      </c>
      <c r="B251" t="s">
        <v>332</v>
      </c>
      <c r="C251" t="s">
        <v>10</v>
      </c>
      <c r="D251" t="s">
        <v>333</v>
      </c>
      <c r="E251" t="s">
        <v>334</v>
      </c>
      <c r="F251" t="s">
        <v>15</v>
      </c>
      <c r="G251" t="s">
        <v>22</v>
      </c>
      <c r="H251" t="s">
        <v>338</v>
      </c>
      <c r="I251" t="s">
        <v>527</v>
      </c>
      <c r="J251" t="s">
        <v>512</v>
      </c>
      <c r="K251">
        <v>1</v>
      </c>
    </row>
    <row r="252" spans="1:11" x14ac:dyDescent="0.25">
      <c r="A252" t="s">
        <v>331</v>
      </c>
      <c r="B252" t="s">
        <v>332</v>
      </c>
      <c r="C252" t="s">
        <v>10</v>
      </c>
      <c r="D252" t="s">
        <v>333</v>
      </c>
      <c r="E252" t="s">
        <v>334</v>
      </c>
      <c r="F252" t="s">
        <v>15</v>
      </c>
      <c r="G252" t="s">
        <v>24</v>
      </c>
      <c r="H252" t="s">
        <v>339</v>
      </c>
      <c r="I252" t="s">
        <v>524</v>
      </c>
      <c r="J252" t="s">
        <v>513</v>
      </c>
      <c r="K252">
        <v>-1</v>
      </c>
    </row>
    <row r="253" spans="1:11" x14ac:dyDescent="0.25">
      <c r="A253" t="s">
        <v>331</v>
      </c>
      <c r="B253" t="s">
        <v>332</v>
      </c>
      <c r="C253" t="s">
        <v>10</v>
      </c>
      <c r="D253" t="s">
        <v>333</v>
      </c>
      <c r="E253" t="s">
        <v>334</v>
      </c>
      <c r="F253" t="s">
        <v>15</v>
      </c>
      <c r="G253" t="s">
        <v>26</v>
      </c>
      <c r="H253" t="s">
        <v>340</v>
      </c>
      <c r="I253" t="s">
        <v>520</v>
      </c>
      <c r="J253" t="s">
        <v>512</v>
      </c>
      <c r="K253">
        <v>1</v>
      </c>
    </row>
    <row r="254" spans="1:11" x14ac:dyDescent="0.25">
      <c r="A254" t="s">
        <v>331</v>
      </c>
      <c r="B254" t="s">
        <v>332</v>
      </c>
      <c r="C254" t="s">
        <v>10</v>
      </c>
      <c r="D254" t="s">
        <v>333</v>
      </c>
      <c r="E254" t="s">
        <v>334</v>
      </c>
      <c r="F254" t="s">
        <v>103</v>
      </c>
      <c r="G254" t="s">
        <v>104</v>
      </c>
      <c r="H254" t="s">
        <v>341</v>
      </c>
      <c r="I254" t="s">
        <v>529</v>
      </c>
      <c r="J254" t="s">
        <v>512</v>
      </c>
      <c r="K254">
        <v>1</v>
      </c>
    </row>
    <row r="255" spans="1:11" x14ac:dyDescent="0.25">
      <c r="A255" t="s">
        <v>331</v>
      </c>
      <c r="B255" t="s">
        <v>332</v>
      </c>
      <c r="C255" t="s">
        <v>10</v>
      </c>
      <c r="D255" t="s">
        <v>333</v>
      </c>
      <c r="E255" t="s">
        <v>334</v>
      </c>
      <c r="F255" t="s">
        <v>15</v>
      </c>
      <c r="G255" t="s">
        <v>28</v>
      </c>
      <c r="H255" t="s">
        <v>342</v>
      </c>
      <c r="I255" t="s">
        <v>521</v>
      </c>
      <c r="J255" t="s">
        <v>512</v>
      </c>
      <c r="K255">
        <v>1</v>
      </c>
    </row>
    <row r="256" spans="1:11" x14ac:dyDescent="0.25">
      <c r="A256" t="s">
        <v>331</v>
      </c>
      <c r="B256" t="s">
        <v>332</v>
      </c>
      <c r="C256" t="s">
        <v>10</v>
      </c>
      <c r="D256" t="s">
        <v>333</v>
      </c>
      <c r="E256" t="s">
        <v>334</v>
      </c>
      <c r="F256" t="s">
        <v>15</v>
      </c>
      <c r="G256" t="s">
        <v>30</v>
      </c>
      <c r="H256" t="s">
        <v>343</v>
      </c>
      <c r="I256" t="s">
        <v>532</v>
      </c>
      <c r="J256" t="s">
        <v>532</v>
      </c>
      <c r="K256">
        <v>0</v>
      </c>
    </row>
    <row r="257" spans="1:11" x14ac:dyDescent="0.25">
      <c r="A257" t="s">
        <v>331</v>
      </c>
      <c r="B257" t="s">
        <v>332</v>
      </c>
      <c r="C257" t="s">
        <v>10</v>
      </c>
      <c r="D257" t="s">
        <v>333</v>
      </c>
      <c r="E257" t="s">
        <v>334</v>
      </c>
      <c r="F257" t="s">
        <v>15</v>
      </c>
      <c r="G257" t="s">
        <v>108</v>
      </c>
      <c r="H257" t="s">
        <v>344</v>
      </c>
      <c r="I257" t="s">
        <v>538</v>
      </c>
      <c r="J257" t="s">
        <v>512</v>
      </c>
      <c r="K257">
        <v>1</v>
      </c>
    </row>
    <row r="258" spans="1:11" x14ac:dyDescent="0.25">
      <c r="A258" t="s">
        <v>331</v>
      </c>
      <c r="B258" t="s">
        <v>332</v>
      </c>
      <c r="C258" t="s">
        <v>10</v>
      </c>
      <c r="D258" t="s">
        <v>333</v>
      </c>
      <c r="E258" t="s">
        <v>334</v>
      </c>
      <c r="F258" t="s">
        <v>32</v>
      </c>
      <c r="G258" t="s">
        <v>33</v>
      </c>
      <c r="H258" t="s">
        <v>345</v>
      </c>
      <c r="I258" t="s">
        <v>32</v>
      </c>
      <c r="J258" t="s">
        <v>511</v>
      </c>
      <c r="K258">
        <v>1</v>
      </c>
    </row>
    <row r="259" spans="1:11" x14ac:dyDescent="0.25">
      <c r="A259" t="s">
        <v>331</v>
      </c>
      <c r="B259" t="s">
        <v>332</v>
      </c>
      <c r="C259" t="s">
        <v>10</v>
      </c>
      <c r="D259" t="s">
        <v>333</v>
      </c>
      <c r="E259" t="s">
        <v>334</v>
      </c>
      <c r="F259" t="s">
        <v>15</v>
      </c>
      <c r="G259" t="s">
        <v>35</v>
      </c>
      <c r="H259" t="s">
        <v>346</v>
      </c>
      <c r="I259" t="s">
        <v>32</v>
      </c>
      <c r="J259" t="s">
        <v>512</v>
      </c>
      <c r="K259">
        <v>1</v>
      </c>
    </row>
    <row r="260" spans="1:11" x14ac:dyDescent="0.25">
      <c r="A260" t="s">
        <v>331</v>
      </c>
      <c r="B260" t="s">
        <v>332</v>
      </c>
      <c r="C260" t="s">
        <v>10</v>
      </c>
      <c r="D260" t="s">
        <v>333</v>
      </c>
      <c r="E260" t="s">
        <v>334</v>
      </c>
      <c r="F260" t="s">
        <v>15</v>
      </c>
      <c r="G260" t="s">
        <v>37</v>
      </c>
      <c r="H260" t="s">
        <v>347</v>
      </c>
      <c r="I260" t="s">
        <v>32</v>
      </c>
      <c r="J260" t="s">
        <v>512</v>
      </c>
      <c r="K260">
        <v>1</v>
      </c>
    </row>
    <row r="261" spans="1:11" x14ac:dyDescent="0.25">
      <c r="A261" t="s">
        <v>331</v>
      </c>
      <c r="B261" t="s">
        <v>332</v>
      </c>
      <c r="C261" t="s">
        <v>10</v>
      </c>
      <c r="D261" t="s">
        <v>333</v>
      </c>
      <c r="E261" t="s">
        <v>334</v>
      </c>
      <c r="F261" t="s">
        <v>15</v>
      </c>
      <c r="G261" t="s">
        <v>39</v>
      </c>
      <c r="H261" t="s">
        <v>348</v>
      </c>
      <c r="I261" t="s">
        <v>32</v>
      </c>
      <c r="J261" t="s">
        <v>513</v>
      </c>
      <c r="K261">
        <v>-1</v>
      </c>
    </row>
    <row r="262" spans="1:11" x14ac:dyDescent="0.25">
      <c r="A262" t="s">
        <v>331</v>
      </c>
      <c r="B262" t="s">
        <v>332</v>
      </c>
      <c r="C262" t="s">
        <v>10</v>
      </c>
      <c r="D262" t="s">
        <v>333</v>
      </c>
      <c r="E262" t="s">
        <v>334</v>
      </c>
      <c r="F262" t="s">
        <v>15</v>
      </c>
      <c r="G262" t="s">
        <v>41</v>
      </c>
      <c r="H262" t="s">
        <v>349</v>
      </c>
      <c r="I262" t="s">
        <v>32</v>
      </c>
      <c r="J262" t="s">
        <v>512</v>
      </c>
      <c r="K262">
        <v>1</v>
      </c>
    </row>
    <row r="263" spans="1:11" x14ac:dyDescent="0.25">
      <c r="A263" t="s">
        <v>331</v>
      </c>
      <c r="B263" t="s">
        <v>332</v>
      </c>
      <c r="C263" t="s">
        <v>10</v>
      </c>
      <c r="D263" t="s">
        <v>333</v>
      </c>
      <c r="E263" t="s">
        <v>334</v>
      </c>
      <c r="F263" t="s">
        <v>43</v>
      </c>
      <c r="G263" t="s">
        <v>44</v>
      </c>
      <c r="H263" t="s">
        <v>350</v>
      </c>
      <c r="I263" t="s">
        <v>527</v>
      </c>
      <c r="J263" t="s">
        <v>513</v>
      </c>
      <c r="K263">
        <v>-1</v>
      </c>
    </row>
    <row r="264" spans="1:11" x14ac:dyDescent="0.25">
      <c r="A264" t="s">
        <v>331</v>
      </c>
      <c r="B264" t="s">
        <v>332</v>
      </c>
      <c r="C264" t="s">
        <v>10</v>
      </c>
      <c r="D264" t="s">
        <v>333</v>
      </c>
      <c r="E264" t="s">
        <v>334</v>
      </c>
      <c r="F264" t="s">
        <v>15</v>
      </c>
      <c r="G264" t="s">
        <v>46</v>
      </c>
      <c r="H264" t="s">
        <v>351</v>
      </c>
      <c r="I264" t="s">
        <v>523</v>
      </c>
      <c r="J264" t="s">
        <v>512</v>
      </c>
      <c r="K264">
        <v>1</v>
      </c>
    </row>
    <row r="265" spans="1:11" x14ac:dyDescent="0.25">
      <c r="A265" t="s">
        <v>331</v>
      </c>
      <c r="B265" t="s">
        <v>332</v>
      </c>
      <c r="C265" t="s">
        <v>10</v>
      </c>
      <c r="D265" t="s">
        <v>333</v>
      </c>
      <c r="E265" t="s">
        <v>334</v>
      </c>
      <c r="F265" t="s">
        <v>15</v>
      </c>
      <c r="G265" t="s">
        <v>48</v>
      </c>
      <c r="H265" t="s">
        <v>352</v>
      </c>
      <c r="I265" t="s">
        <v>520</v>
      </c>
      <c r="J265" t="s">
        <v>512</v>
      </c>
      <c r="K265">
        <v>1</v>
      </c>
    </row>
    <row r="266" spans="1:11" x14ac:dyDescent="0.25">
      <c r="A266" t="s">
        <v>331</v>
      </c>
      <c r="B266" t="s">
        <v>332</v>
      </c>
      <c r="C266" t="s">
        <v>10</v>
      </c>
      <c r="D266" t="s">
        <v>333</v>
      </c>
      <c r="E266" t="s">
        <v>334</v>
      </c>
      <c r="F266" t="s">
        <v>15</v>
      </c>
      <c r="G266" t="s">
        <v>50</v>
      </c>
      <c r="H266" t="s">
        <v>286</v>
      </c>
      <c r="I266" t="s">
        <v>532</v>
      </c>
      <c r="J266" t="s">
        <v>532</v>
      </c>
      <c r="K266">
        <v>0</v>
      </c>
    </row>
    <row r="267" spans="1:11" x14ac:dyDescent="0.25">
      <c r="A267" t="s">
        <v>331</v>
      </c>
      <c r="B267" t="s">
        <v>332</v>
      </c>
      <c r="C267" t="s">
        <v>10</v>
      </c>
      <c r="D267" t="s">
        <v>333</v>
      </c>
      <c r="E267" t="s">
        <v>334</v>
      </c>
      <c r="F267" t="s">
        <v>52</v>
      </c>
      <c r="G267" t="s">
        <v>53</v>
      </c>
      <c r="H267" t="s">
        <v>353</v>
      </c>
      <c r="I267" t="s">
        <v>523</v>
      </c>
      <c r="J267" t="s">
        <v>512</v>
      </c>
      <c r="K267">
        <v>1</v>
      </c>
    </row>
    <row r="268" spans="1:11" x14ac:dyDescent="0.25">
      <c r="A268" t="s">
        <v>331</v>
      </c>
      <c r="B268" t="s">
        <v>332</v>
      </c>
      <c r="C268" t="s">
        <v>10</v>
      </c>
      <c r="D268" t="s">
        <v>333</v>
      </c>
      <c r="E268" t="s">
        <v>334</v>
      </c>
      <c r="F268" t="s">
        <v>15</v>
      </c>
      <c r="G268" t="s">
        <v>55</v>
      </c>
      <c r="H268" t="s">
        <v>354</v>
      </c>
      <c r="I268" t="s">
        <v>524</v>
      </c>
      <c r="J268" t="s">
        <v>513</v>
      </c>
      <c r="K268">
        <v>-1</v>
      </c>
    </row>
    <row r="269" spans="1:11" x14ac:dyDescent="0.25">
      <c r="A269" t="s">
        <v>331</v>
      </c>
      <c r="B269" t="s">
        <v>332</v>
      </c>
      <c r="C269" t="s">
        <v>10</v>
      </c>
      <c r="D269" t="s">
        <v>333</v>
      </c>
      <c r="E269" t="s">
        <v>334</v>
      </c>
      <c r="F269" t="s">
        <v>15</v>
      </c>
      <c r="G269" t="s">
        <v>57</v>
      </c>
      <c r="H269" t="s">
        <v>355</v>
      </c>
      <c r="I269" t="s">
        <v>523</v>
      </c>
      <c r="J269" t="s">
        <v>512</v>
      </c>
      <c r="K269">
        <v>-1</v>
      </c>
    </row>
    <row r="270" spans="1:11" x14ac:dyDescent="0.25">
      <c r="A270" t="s">
        <v>331</v>
      </c>
      <c r="B270" t="s">
        <v>332</v>
      </c>
      <c r="C270" t="s">
        <v>10</v>
      </c>
      <c r="D270" t="s">
        <v>333</v>
      </c>
      <c r="E270" t="s">
        <v>334</v>
      </c>
      <c r="F270" t="s">
        <v>15</v>
      </c>
      <c r="G270" t="s">
        <v>59</v>
      </c>
      <c r="H270" t="s">
        <v>286</v>
      </c>
      <c r="I270" t="s">
        <v>532</v>
      </c>
      <c r="J270" t="s">
        <v>532</v>
      </c>
      <c r="K270">
        <v>0</v>
      </c>
    </row>
    <row r="271" spans="1:11" x14ac:dyDescent="0.25">
      <c r="A271" t="s">
        <v>331</v>
      </c>
      <c r="B271" t="s">
        <v>332</v>
      </c>
      <c r="C271" t="s">
        <v>10</v>
      </c>
      <c r="D271" t="s">
        <v>333</v>
      </c>
      <c r="E271" t="s">
        <v>334</v>
      </c>
      <c r="F271" t="s">
        <v>15</v>
      </c>
      <c r="G271" t="s">
        <v>123</v>
      </c>
      <c r="H271" t="s">
        <v>356</v>
      </c>
      <c r="I271" t="s">
        <v>523</v>
      </c>
      <c r="J271" t="s">
        <v>512</v>
      </c>
      <c r="K271">
        <v>1</v>
      </c>
    </row>
    <row r="272" spans="1:11" x14ac:dyDescent="0.25">
      <c r="A272" t="s">
        <v>331</v>
      </c>
      <c r="B272" t="s">
        <v>332</v>
      </c>
      <c r="C272" t="s">
        <v>10</v>
      </c>
      <c r="D272" t="s">
        <v>333</v>
      </c>
      <c r="E272" t="s">
        <v>334</v>
      </c>
      <c r="F272" t="s">
        <v>61</v>
      </c>
      <c r="G272" t="s">
        <v>62</v>
      </c>
      <c r="H272" t="s">
        <v>357</v>
      </c>
      <c r="I272" t="s">
        <v>525</v>
      </c>
      <c r="J272" t="s">
        <v>512</v>
      </c>
      <c r="K272">
        <v>1</v>
      </c>
    </row>
    <row r="273" spans="1:11" x14ac:dyDescent="0.25">
      <c r="A273" t="s">
        <v>331</v>
      </c>
      <c r="B273" t="s">
        <v>332</v>
      </c>
      <c r="C273" t="s">
        <v>10</v>
      </c>
      <c r="D273" t="s">
        <v>333</v>
      </c>
      <c r="E273" t="s">
        <v>334</v>
      </c>
      <c r="F273" t="s">
        <v>15</v>
      </c>
      <c r="G273" t="s">
        <v>64</v>
      </c>
      <c r="H273" t="s">
        <v>343</v>
      </c>
      <c r="I273" t="s">
        <v>532</v>
      </c>
      <c r="J273" t="s">
        <v>532</v>
      </c>
      <c r="K273">
        <v>0</v>
      </c>
    </row>
    <row r="274" spans="1:11" x14ac:dyDescent="0.25">
      <c r="A274" t="s">
        <v>331</v>
      </c>
      <c r="B274" t="s">
        <v>332</v>
      </c>
      <c r="C274" t="s">
        <v>10</v>
      </c>
      <c r="D274" t="s">
        <v>333</v>
      </c>
      <c r="E274" t="s">
        <v>334</v>
      </c>
      <c r="F274" t="s">
        <v>15</v>
      </c>
      <c r="G274" t="s">
        <v>66</v>
      </c>
      <c r="H274" t="s">
        <v>343</v>
      </c>
      <c r="I274" t="s">
        <v>532</v>
      </c>
      <c r="J274" t="s">
        <v>532</v>
      </c>
      <c r="K274">
        <v>0</v>
      </c>
    </row>
    <row r="275" spans="1:11" x14ac:dyDescent="0.25">
      <c r="A275" t="s">
        <v>331</v>
      </c>
      <c r="B275" t="s">
        <v>332</v>
      </c>
      <c r="C275" t="s">
        <v>10</v>
      </c>
      <c r="D275" t="s">
        <v>333</v>
      </c>
      <c r="E275" t="s">
        <v>334</v>
      </c>
      <c r="F275" t="s">
        <v>15</v>
      </c>
      <c r="G275" t="s">
        <v>68</v>
      </c>
      <c r="H275" t="s">
        <v>358</v>
      </c>
      <c r="I275" t="s">
        <v>524</v>
      </c>
      <c r="J275" t="s">
        <v>513</v>
      </c>
      <c r="K275">
        <v>1</v>
      </c>
    </row>
    <row r="276" spans="1:11" x14ac:dyDescent="0.25">
      <c r="A276" t="s">
        <v>331</v>
      </c>
      <c r="B276" t="s">
        <v>332</v>
      </c>
      <c r="C276" t="s">
        <v>10</v>
      </c>
      <c r="D276" t="s">
        <v>333</v>
      </c>
      <c r="E276" t="s">
        <v>334</v>
      </c>
      <c r="F276" t="s">
        <v>15</v>
      </c>
      <c r="G276" t="s">
        <v>70</v>
      </c>
      <c r="H276" t="s">
        <v>286</v>
      </c>
      <c r="I276" t="s">
        <v>532</v>
      </c>
      <c r="J276" t="s">
        <v>532</v>
      </c>
      <c r="K276">
        <v>0</v>
      </c>
    </row>
    <row r="277" spans="1:11" x14ac:dyDescent="0.25">
      <c r="A277" t="s">
        <v>331</v>
      </c>
      <c r="B277" t="s">
        <v>332</v>
      </c>
      <c r="C277" t="s">
        <v>10</v>
      </c>
      <c r="D277" t="s">
        <v>333</v>
      </c>
      <c r="E277" t="s">
        <v>334</v>
      </c>
      <c r="F277" t="s">
        <v>72</v>
      </c>
      <c r="G277" t="s">
        <v>73</v>
      </c>
      <c r="H277" t="s">
        <v>359</v>
      </c>
      <c r="I277" t="s">
        <v>528</v>
      </c>
      <c r="J277" t="s">
        <v>512</v>
      </c>
      <c r="K277">
        <v>1</v>
      </c>
    </row>
    <row r="278" spans="1:11" x14ac:dyDescent="0.25">
      <c r="A278" t="s">
        <v>331</v>
      </c>
      <c r="B278" t="s">
        <v>332</v>
      </c>
      <c r="C278" t="s">
        <v>10</v>
      </c>
      <c r="D278" t="s">
        <v>333</v>
      </c>
      <c r="E278" t="s">
        <v>334</v>
      </c>
      <c r="F278" t="s">
        <v>15</v>
      </c>
      <c r="G278" t="s">
        <v>174</v>
      </c>
      <c r="H278" t="s">
        <v>343</v>
      </c>
      <c r="I278" t="s">
        <v>532</v>
      </c>
      <c r="J278" t="s">
        <v>532</v>
      </c>
      <c r="K278">
        <v>0</v>
      </c>
    </row>
    <row r="279" spans="1:11" x14ac:dyDescent="0.25">
      <c r="A279" t="s">
        <v>331</v>
      </c>
      <c r="B279" t="s">
        <v>332</v>
      </c>
      <c r="C279" t="s">
        <v>10</v>
      </c>
      <c r="D279" t="s">
        <v>333</v>
      </c>
      <c r="E279" t="s">
        <v>334</v>
      </c>
      <c r="F279" t="s">
        <v>15</v>
      </c>
      <c r="G279" t="s">
        <v>75</v>
      </c>
      <c r="H279" t="s">
        <v>343</v>
      </c>
      <c r="I279" t="s">
        <v>532</v>
      </c>
      <c r="J279" t="s">
        <v>532</v>
      </c>
      <c r="K279">
        <v>0</v>
      </c>
    </row>
    <row r="280" spans="1:11" x14ac:dyDescent="0.25">
      <c r="A280" t="s">
        <v>331</v>
      </c>
      <c r="B280" t="s">
        <v>332</v>
      </c>
      <c r="C280" t="s">
        <v>10</v>
      </c>
      <c r="D280" t="s">
        <v>333</v>
      </c>
      <c r="E280" t="s">
        <v>334</v>
      </c>
      <c r="F280" t="s">
        <v>15</v>
      </c>
      <c r="G280" t="s">
        <v>77</v>
      </c>
      <c r="H280" t="s">
        <v>360</v>
      </c>
      <c r="I280" t="s">
        <v>519</v>
      </c>
      <c r="J280" t="s">
        <v>512</v>
      </c>
      <c r="K280">
        <v>1</v>
      </c>
    </row>
    <row r="281" spans="1:11" x14ac:dyDescent="0.25">
      <c r="A281" t="s">
        <v>331</v>
      </c>
      <c r="B281" t="s">
        <v>332</v>
      </c>
      <c r="C281" t="s">
        <v>10</v>
      </c>
      <c r="D281" t="s">
        <v>333</v>
      </c>
      <c r="E281" t="s">
        <v>334</v>
      </c>
      <c r="F281" t="s">
        <v>15</v>
      </c>
      <c r="G281" t="s">
        <v>79</v>
      </c>
      <c r="H281" t="s">
        <v>361</v>
      </c>
      <c r="I281" t="s">
        <v>522</v>
      </c>
      <c r="J281" t="s">
        <v>515</v>
      </c>
      <c r="K281">
        <v>1</v>
      </c>
    </row>
    <row r="282" spans="1:11" x14ac:dyDescent="0.25">
      <c r="A282" t="s">
        <v>331</v>
      </c>
      <c r="B282" t="s">
        <v>332</v>
      </c>
      <c r="C282" t="s">
        <v>10</v>
      </c>
      <c r="D282" t="s">
        <v>333</v>
      </c>
      <c r="E282" t="s">
        <v>334</v>
      </c>
      <c r="F282" t="s">
        <v>81</v>
      </c>
      <c r="G282" t="s">
        <v>82</v>
      </c>
      <c r="H282" t="s">
        <v>362</v>
      </c>
      <c r="I282" t="s">
        <v>524</v>
      </c>
      <c r="J282" t="s">
        <v>513</v>
      </c>
      <c r="K282">
        <v>-1</v>
      </c>
    </row>
    <row r="283" spans="1:11" x14ac:dyDescent="0.25">
      <c r="A283" t="s">
        <v>331</v>
      </c>
      <c r="B283" t="s">
        <v>332</v>
      </c>
      <c r="C283" t="s">
        <v>10</v>
      </c>
      <c r="D283" t="s">
        <v>333</v>
      </c>
      <c r="E283" t="s">
        <v>334</v>
      </c>
      <c r="F283" t="s">
        <v>15</v>
      </c>
      <c r="G283" t="s">
        <v>84</v>
      </c>
      <c r="H283" t="s">
        <v>363</v>
      </c>
      <c r="I283" t="s">
        <v>522</v>
      </c>
      <c r="J283" t="s">
        <v>515</v>
      </c>
      <c r="K283">
        <v>1</v>
      </c>
    </row>
    <row r="284" spans="1:11" x14ac:dyDescent="0.25">
      <c r="A284" t="s">
        <v>331</v>
      </c>
      <c r="B284" t="s">
        <v>332</v>
      </c>
      <c r="C284" t="s">
        <v>10</v>
      </c>
      <c r="D284" t="s">
        <v>333</v>
      </c>
      <c r="E284" t="s">
        <v>334</v>
      </c>
      <c r="F284" t="s">
        <v>15</v>
      </c>
      <c r="G284" t="s">
        <v>86</v>
      </c>
      <c r="H284" t="s">
        <v>343</v>
      </c>
      <c r="I284" t="s">
        <v>532</v>
      </c>
      <c r="J284" t="s">
        <v>532</v>
      </c>
      <c r="K284">
        <v>0</v>
      </c>
    </row>
    <row r="285" spans="1:11" x14ac:dyDescent="0.25">
      <c r="A285" t="s">
        <v>331</v>
      </c>
      <c r="B285" t="s">
        <v>332</v>
      </c>
      <c r="C285" t="s">
        <v>10</v>
      </c>
      <c r="D285" t="s">
        <v>333</v>
      </c>
      <c r="E285" t="s">
        <v>334</v>
      </c>
      <c r="F285" t="s">
        <v>88</v>
      </c>
      <c r="G285" t="s">
        <v>89</v>
      </c>
      <c r="H285" t="s">
        <v>364</v>
      </c>
      <c r="I285" t="s">
        <v>526</v>
      </c>
      <c r="J285" t="s">
        <v>516</v>
      </c>
      <c r="K285">
        <v>-1</v>
      </c>
    </row>
    <row r="286" spans="1:11" x14ac:dyDescent="0.25">
      <c r="A286" t="s">
        <v>331</v>
      </c>
      <c r="B286" t="s">
        <v>332</v>
      </c>
      <c r="C286" t="s">
        <v>10</v>
      </c>
      <c r="D286" t="s">
        <v>333</v>
      </c>
      <c r="E286" t="s">
        <v>334</v>
      </c>
      <c r="F286" t="s">
        <v>15</v>
      </c>
      <c r="G286" t="s">
        <v>91</v>
      </c>
      <c r="H286" t="s">
        <v>286</v>
      </c>
      <c r="I286" t="s">
        <v>532</v>
      </c>
      <c r="J286" t="s">
        <v>532</v>
      </c>
      <c r="K286">
        <v>0</v>
      </c>
    </row>
    <row r="287" spans="1:11" x14ac:dyDescent="0.25">
      <c r="A287" t="s">
        <v>331</v>
      </c>
      <c r="B287" t="s">
        <v>332</v>
      </c>
      <c r="C287" t="s">
        <v>10</v>
      </c>
      <c r="D287" t="s">
        <v>333</v>
      </c>
      <c r="E287" t="s">
        <v>334</v>
      </c>
      <c r="F287" t="s">
        <v>15</v>
      </c>
      <c r="G287" t="s">
        <v>137</v>
      </c>
      <c r="H287" t="s">
        <v>365</v>
      </c>
      <c r="I287" t="s">
        <v>526</v>
      </c>
      <c r="J287" t="s">
        <v>516</v>
      </c>
      <c r="K287">
        <v>1</v>
      </c>
    </row>
    <row r="288" spans="1:11" x14ac:dyDescent="0.25">
      <c r="A288" t="s">
        <v>366</v>
      </c>
      <c r="B288" t="s">
        <v>367</v>
      </c>
      <c r="C288" t="s">
        <v>218</v>
      </c>
      <c r="D288" t="s">
        <v>600</v>
      </c>
      <c r="E288" t="s">
        <v>369</v>
      </c>
      <c r="F288" t="s">
        <v>12</v>
      </c>
      <c r="G288" t="s">
        <v>13</v>
      </c>
      <c r="H288" t="s">
        <v>370</v>
      </c>
      <c r="I288" t="s">
        <v>522</v>
      </c>
      <c r="J288" t="s">
        <v>511</v>
      </c>
      <c r="K288">
        <v>1</v>
      </c>
    </row>
    <row r="289" spans="1:11" x14ac:dyDescent="0.25">
      <c r="A289" t="s">
        <v>366</v>
      </c>
      <c r="B289" t="s">
        <v>367</v>
      </c>
      <c r="C289" t="s">
        <v>218</v>
      </c>
      <c r="D289" t="s">
        <v>600</v>
      </c>
      <c r="E289" t="s">
        <v>369</v>
      </c>
      <c r="F289" t="s">
        <v>15</v>
      </c>
      <c r="G289" t="s">
        <v>16</v>
      </c>
      <c r="H289" t="s">
        <v>371</v>
      </c>
      <c r="I289" t="s">
        <v>518</v>
      </c>
      <c r="J289" t="s">
        <v>512</v>
      </c>
      <c r="K289">
        <v>1</v>
      </c>
    </row>
    <row r="290" spans="1:11" x14ac:dyDescent="0.25">
      <c r="A290" t="s">
        <v>366</v>
      </c>
      <c r="B290" t="s">
        <v>367</v>
      </c>
      <c r="C290" t="s">
        <v>218</v>
      </c>
      <c r="D290" t="s">
        <v>600</v>
      </c>
      <c r="E290" t="s">
        <v>369</v>
      </c>
      <c r="F290" t="s">
        <v>15</v>
      </c>
      <c r="G290" t="s">
        <v>18</v>
      </c>
      <c r="H290" t="s">
        <v>372</v>
      </c>
      <c r="I290" t="s">
        <v>527</v>
      </c>
      <c r="J290" t="s">
        <v>514</v>
      </c>
      <c r="K290">
        <v>-1</v>
      </c>
    </row>
    <row r="291" spans="1:11" x14ac:dyDescent="0.25">
      <c r="A291" t="s">
        <v>366</v>
      </c>
      <c r="B291" t="s">
        <v>367</v>
      </c>
      <c r="C291" t="s">
        <v>218</v>
      </c>
      <c r="D291" t="s">
        <v>600</v>
      </c>
      <c r="E291" t="s">
        <v>369</v>
      </c>
      <c r="F291" t="s">
        <v>15</v>
      </c>
      <c r="G291" t="s">
        <v>20</v>
      </c>
      <c r="H291" t="s">
        <v>373</v>
      </c>
      <c r="I291" t="s">
        <v>519</v>
      </c>
      <c r="J291" t="s">
        <v>512</v>
      </c>
      <c r="K291">
        <v>1</v>
      </c>
    </row>
    <row r="292" spans="1:11" x14ac:dyDescent="0.25">
      <c r="A292" t="s">
        <v>366</v>
      </c>
      <c r="B292" t="s">
        <v>367</v>
      </c>
      <c r="C292" t="s">
        <v>218</v>
      </c>
      <c r="D292" t="s">
        <v>600</v>
      </c>
      <c r="E292" t="s">
        <v>369</v>
      </c>
      <c r="F292" t="s">
        <v>15</v>
      </c>
      <c r="G292" t="s">
        <v>22</v>
      </c>
      <c r="H292" t="s">
        <v>374</v>
      </c>
      <c r="I292" t="s">
        <v>527</v>
      </c>
      <c r="J292" t="s">
        <v>512</v>
      </c>
      <c r="K292">
        <v>1</v>
      </c>
    </row>
    <row r="293" spans="1:11" x14ac:dyDescent="0.25">
      <c r="A293" t="s">
        <v>366</v>
      </c>
      <c r="B293" t="s">
        <v>367</v>
      </c>
      <c r="C293" t="s">
        <v>218</v>
      </c>
      <c r="D293" t="s">
        <v>600</v>
      </c>
      <c r="E293" t="s">
        <v>369</v>
      </c>
      <c r="F293" t="s">
        <v>15</v>
      </c>
      <c r="G293" t="s">
        <v>24</v>
      </c>
      <c r="H293" t="s">
        <v>375</v>
      </c>
      <c r="I293" t="s">
        <v>524</v>
      </c>
      <c r="J293" t="s">
        <v>511</v>
      </c>
      <c r="K293">
        <v>1</v>
      </c>
    </row>
    <row r="294" spans="1:11" x14ac:dyDescent="0.25">
      <c r="A294" t="s">
        <v>366</v>
      </c>
      <c r="B294" t="s">
        <v>367</v>
      </c>
      <c r="C294" t="s">
        <v>218</v>
      </c>
      <c r="D294" t="s">
        <v>600</v>
      </c>
      <c r="E294" t="s">
        <v>369</v>
      </c>
      <c r="F294" t="s">
        <v>15</v>
      </c>
      <c r="G294" t="s">
        <v>26</v>
      </c>
      <c r="H294" t="s">
        <v>376</v>
      </c>
      <c r="I294" t="s">
        <v>520</v>
      </c>
      <c r="J294" t="s">
        <v>512</v>
      </c>
      <c r="K294">
        <v>1</v>
      </c>
    </row>
    <row r="295" spans="1:11" x14ac:dyDescent="0.25">
      <c r="A295" t="s">
        <v>366</v>
      </c>
      <c r="B295" t="s">
        <v>367</v>
      </c>
      <c r="C295" t="s">
        <v>218</v>
      </c>
      <c r="D295" t="s">
        <v>600</v>
      </c>
      <c r="E295" t="s">
        <v>369</v>
      </c>
      <c r="F295" t="s">
        <v>103</v>
      </c>
      <c r="G295" t="s">
        <v>104</v>
      </c>
      <c r="H295" t="s">
        <v>377</v>
      </c>
      <c r="I295" t="s">
        <v>529</v>
      </c>
      <c r="J295" t="s">
        <v>512</v>
      </c>
      <c r="K295">
        <v>1</v>
      </c>
    </row>
    <row r="296" spans="1:11" x14ac:dyDescent="0.25">
      <c r="A296" t="s">
        <v>366</v>
      </c>
      <c r="B296" t="s">
        <v>367</v>
      </c>
      <c r="C296" t="s">
        <v>218</v>
      </c>
      <c r="D296" t="s">
        <v>600</v>
      </c>
      <c r="E296" t="s">
        <v>369</v>
      </c>
      <c r="F296" t="s">
        <v>15</v>
      </c>
      <c r="G296" t="s">
        <v>28</v>
      </c>
      <c r="H296" t="s">
        <v>378</v>
      </c>
      <c r="I296" t="s">
        <v>521</v>
      </c>
      <c r="J296" t="s">
        <v>512</v>
      </c>
      <c r="K296">
        <v>1</v>
      </c>
    </row>
    <row r="297" spans="1:11" x14ac:dyDescent="0.25">
      <c r="A297" t="s">
        <v>366</v>
      </c>
      <c r="B297" t="s">
        <v>367</v>
      </c>
      <c r="C297" t="s">
        <v>218</v>
      </c>
      <c r="D297" t="s">
        <v>600</v>
      </c>
      <c r="E297" t="s">
        <v>369</v>
      </c>
      <c r="F297" t="s">
        <v>15</v>
      </c>
      <c r="G297" t="s">
        <v>30</v>
      </c>
      <c r="H297" t="s">
        <v>379</v>
      </c>
      <c r="I297" t="s">
        <v>537</v>
      </c>
      <c r="J297" t="s">
        <v>512</v>
      </c>
      <c r="K297">
        <v>1</v>
      </c>
    </row>
    <row r="298" spans="1:11" x14ac:dyDescent="0.25">
      <c r="A298" t="s">
        <v>366</v>
      </c>
      <c r="B298" t="s">
        <v>367</v>
      </c>
      <c r="C298" t="s">
        <v>218</v>
      </c>
      <c r="D298" t="s">
        <v>600</v>
      </c>
      <c r="E298" t="s">
        <v>369</v>
      </c>
      <c r="F298" t="s">
        <v>15</v>
      </c>
      <c r="G298" t="s">
        <v>108</v>
      </c>
      <c r="H298" t="s">
        <v>153</v>
      </c>
      <c r="I298" t="s">
        <v>532</v>
      </c>
      <c r="J298" t="s">
        <v>532</v>
      </c>
      <c r="K298">
        <v>0</v>
      </c>
    </row>
    <row r="299" spans="1:11" x14ac:dyDescent="0.25">
      <c r="A299" t="s">
        <v>366</v>
      </c>
      <c r="B299" t="s">
        <v>367</v>
      </c>
      <c r="C299" t="s">
        <v>218</v>
      </c>
      <c r="D299" t="s">
        <v>600</v>
      </c>
      <c r="E299" t="s">
        <v>369</v>
      </c>
      <c r="F299" t="s">
        <v>32</v>
      </c>
      <c r="G299" t="s">
        <v>33</v>
      </c>
      <c r="H299" t="s">
        <v>380</v>
      </c>
      <c r="I299" t="s">
        <v>32</v>
      </c>
      <c r="J299" t="s">
        <v>512</v>
      </c>
      <c r="K299">
        <v>1</v>
      </c>
    </row>
    <row r="300" spans="1:11" x14ac:dyDescent="0.25">
      <c r="A300" t="s">
        <v>366</v>
      </c>
      <c r="B300" t="s">
        <v>367</v>
      </c>
      <c r="C300" t="s">
        <v>218</v>
      </c>
      <c r="D300" t="s">
        <v>600</v>
      </c>
      <c r="E300" t="s">
        <v>369</v>
      </c>
      <c r="F300" t="s">
        <v>15</v>
      </c>
      <c r="G300" t="s">
        <v>35</v>
      </c>
      <c r="H300" t="s">
        <v>381</v>
      </c>
      <c r="I300" t="s">
        <v>32</v>
      </c>
      <c r="J300" t="s">
        <v>512</v>
      </c>
      <c r="K300">
        <v>1</v>
      </c>
    </row>
    <row r="301" spans="1:11" x14ac:dyDescent="0.25">
      <c r="A301" t="s">
        <v>366</v>
      </c>
      <c r="B301" t="s">
        <v>367</v>
      </c>
      <c r="C301" t="s">
        <v>218</v>
      </c>
      <c r="D301" t="s">
        <v>600</v>
      </c>
      <c r="E301" t="s">
        <v>369</v>
      </c>
      <c r="F301" t="s">
        <v>15</v>
      </c>
      <c r="G301" t="s">
        <v>37</v>
      </c>
      <c r="H301" t="s">
        <v>135</v>
      </c>
      <c r="I301" t="s">
        <v>532</v>
      </c>
      <c r="J301" t="s">
        <v>532</v>
      </c>
      <c r="K301">
        <v>0</v>
      </c>
    </row>
    <row r="302" spans="1:11" x14ac:dyDescent="0.25">
      <c r="A302" t="s">
        <v>366</v>
      </c>
      <c r="B302" t="s">
        <v>367</v>
      </c>
      <c r="C302" t="s">
        <v>218</v>
      </c>
      <c r="D302" t="s">
        <v>600</v>
      </c>
      <c r="E302" t="s">
        <v>369</v>
      </c>
      <c r="F302" t="s">
        <v>15</v>
      </c>
      <c r="G302" t="s">
        <v>39</v>
      </c>
      <c r="H302" t="s">
        <v>135</v>
      </c>
      <c r="I302" t="s">
        <v>532</v>
      </c>
      <c r="J302" t="s">
        <v>532</v>
      </c>
      <c r="K302">
        <v>0</v>
      </c>
    </row>
    <row r="303" spans="1:11" x14ac:dyDescent="0.25">
      <c r="A303" t="s">
        <v>366</v>
      </c>
      <c r="B303" t="s">
        <v>367</v>
      </c>
      <c r="C303" t="s">
        <v>218</v>
      </c>
      <c r="D303" t="s">
        <v>600</v>
      </c>
      <c r="E303" t="s">
        <v>369</v>
      </c>
      <c r="F303" t="s">
        <v>15</v>
      </c>
      <c r="G303" t="s">
        <v>41</v>
      </c>
      <c r="H303" t="s">
        <v>382</v>
      </c>
      <c r="I303" t="s">
        <v>32</v>
      </c>
      <c r="J303" t="s">
        <v>512</v>
      </c>
      <c r="K303">
        <v>1</v>
      </c>
    </row>
    <row r="304" spans="1:11" x14ac:dyDescent="0.25">
      <c r="A304" t="s">
        <v>366</v>
      </c>
      <c r="B304" t="s">
        <v>367</v>
      </c>
      <c r="C304" t="s">
        <v>218</v>
      </c>
      <c r="D304" t="s">
        <v>600</v>
      </c>
      <c r="E304" t="s">
        <v>369</v>
      </c>
      <c r="F304" t="s">
        <v>43</v>
      </c>
      <c r="G304" t="s">
        <v>44</v>
      </c>
      <c r="H304" t="s">
        <v>383</v>
      </c>
      <c r="I304" t="s">
        <v>527</v>
      </c>
      <c r="J304" t="s">
        <v>513</v>
      </c>
      <c r="K304">
        <v>-1</v>
      </c>
    </row>
    <row r="305" spans="1:11" x14ac:dyDescent="0.25">
      <c r="A305" t="s">
        <v>366</v>
      </c>
      <c r="B305" t="s">
        <v>367</v>
      </c>
      <c r="C305" t="s">
        <v>218</v>
      </c>
      <c r="D305" t="s">
        <v>600</v>
      </c>
      <c r="E305" t="s">
        <v>369</v>
      </c>
      <c r="F305" t="s">
        <v>15</v>
      </c>
      <c r="G305" t="s">
        <v>46</v>
      </c>
      <c r="H305" t="s">
        <v>384</v>
      </c>
      <c r="I305" t="s">
        <v>523</v>
      </c>
      <c r="J305" t="s">
        <v>512</v>
      </c>
      <c r="K305">
        <v>1</v>
      </c>
    </row>
    <row r="306" spans="1:11" x14ac:dyDescent="0.25">
      <c r="A306" t="s">
        <v>366</v>
      </c>
      <c r="B306" t="s">
        <v>367</v>
      </c>
      <c r="C306" t="s">
        <v>218</v>
      </c>
      <c r="D306" t="s">
        <v>600</v>
      </c>
      <c r="E306" t="s">
        <v>369</v>
      </c>
      <c r="F306" t="s">
        <v>15</v>
      </c>
      <c r="G306" t="s">
        <v>48</v>
      </c>
      <c r="H306" t="s">
        <v>385</v>
      </c>
      <c r="I306" t="s">
        <v>520</v>
      </c>
      <c r="J306" t="s">
        <v>512</v>
      </c>
      <c r="K306">
        <v>1</v>
      </c>
    </row>
    <row r="307" spans="1:11" x14ac:dyDescent="0.25">
      <c r="A307" t="s">
        <v>366</v>
      </c>
      <c r="B307" t="s">
        <v>367</v>
      </c>
      <c r="C307" t="s">
        <v>218</v>
      </c>
      <c r="D307" t="s">
        <v>600</v>
      </c>
      <c r="E307" t="s">
        <v>369</v>
      </c>
      <c r="F307" t="s">
        <v>15</v>
      </c>
      <c r="G307" t="s">
        <v>50</v>
      </c>
      <c r="H307" t="s">
        <v>386</v>
      </c>
      <c r="I307" t="s">
        <v>527</v>
      </c>
      <c r="J307" t="s">
        <v>511</v>
      </c>
      <c r="K307">
        <v>1</v>
      </c>
    </row>
    <row r="308" spans="1:11" x14ac:dyDescent="0.25">
      <c r="A308" t="s">
        <v>366</v>
      </c>
      <c r="B308" t="s">
        <v>367</v>
      </c>
      <c r="C308" t="s">
        <v>218</v>
      </c>
      <c r="D308" t="s">
        <v>600</v>
      </c>
      <c r="E308" t="s">
        <v>369</v>
      </c>
      <c r="F308" t="s">
        <v>52</v>
      </c>
      <c r="G308" t="s">
        <v>53</v>
      </c>
      <c r="H308" t="s">
        <v>387</v>
      </c>
      <c r="I308" t="s">
        <v>523</v>
      </c>
      <c r="J308" t="s">
        <v>512</v>
      </c>
      <c r="K308">
        <v>1</v>
      </c>
    </row>
    <row r="309" spans="1:11" x14ac:dyDescent="0.25">
      <c r="A309" t="s">
        <v>366</v>
      </c>
      <c r="B309" t="s">
        <v>367</v>
      </c>
      <c r="C309" t="s">
        <v>218</v>
      </c>
      <c r="D309" t="s">
        <v>600</v>
      </c>
      <c r="E309" t="s">
        <v>369</v>
      </c>
      <c r="F309" t="s">
        <v>15</v>
      </c>
      <c r="G309" t="s">
        <v>55</v>
      </c>
      <c r="H309" t="s">
        <v>388</v>
      </c>
      <c r="I309" t="s">
        <v>524</v>
      </c>
      <c r="J309" t="s">
        <v>513</v>
      </c>
      <c r="K309">
        <v>-1</v>
      </c>
    </row>
    <row r="310" spans="1:11" x14ac:dyDescent="0.25">
      <c r="A310" t="s">
        <v>366</v>
      </c>
      <c r="B310" t="s">
        <v>367</v>
      </c>
      <c r="C310" t="s">
        <v>218</v>
      </c>
      <c r="D310" t="s">
        <v>600</v>
      </c>
      <c r="E310" t="s">
        <v>369</v>
      </c>
      <c r="F310" t="s">
        <v>15</v>
      </c>
      <c r="G310" t="s">
        <v>57</v>
      </c>
      <c r="H310" t="s">
        <v>389</v>
      </c>
      <c r="I310" t="s">
        <v>523</v>
      </c>
      <c r="J310" t="s">
        <v>512</v>
      </c>
      <c r="K310">
        <v>1</v>
      </c>
    </row>
    <row r="311" spans="1:11" x14ac:dyDescent="0.25">
      <c r="A311" t="s">
        <v>366</v>
      </c>
      <c r="B311" t="s">
        <v>367</v>
      </c>
      <c r="C311" t="s">
        <v>218</v>
      </c>
      <c r="D311" t="s">
        <v>600</v>
      </c>
      <c r="E311" t="s">
        <v>369</v>
      </c>
      <c r="F311" t="s">
        <v>15</v>
      </c>
      <c r="G311" t="s">
        <v>59</v>
      </c>
      <c r="H311" t="s">
        <v>390</v>
      </c>
      <c r="I311" t="s">
        <v>523</v>
      </c>
      <c r="J311" t="s">
        <v>512</v>
      </c>
      <c r="K311">
        <v>1</v>
      </c>
    </row>
    <row r="312" spans="1:11" x14ac:dyDescent="0.25">
      <c r="A312" t="s">
        <v>366</v>
      </c>
      <c r="B312" t="s">
        <v>367</v>
      </c>
      <c r="C312" t="s">
        <v>218</v>
      </c>
      <c r="D312" t="s">
        <v>600</v>
      </c>
      <c r="E312" t="s">
        <v>369</v>
      </c>
      <c r="F312" t="s">
        <v>15</v>
      </c>
      <c r="G312" t="s">
        <v>123</v>
      </c>
      <c r="H312" t="s">
        <v>391</v>
      </c>
      <c r="I312" t="s">
        <v>525</v>
      </c>
      <c r="J312" t="s">
        <v>511</v>
      </c>
      <c r="K312">
        <v>1</v>
      </c>
    </row>
    <row r="313" spans="1:11" x14ac:dyDescent="0.25">
      <c r="A313" t="s">
        <v>366</v>
      </c>
      <c r="B313" t="s">
        <v>367</v>
      </c>
      <c r="C313" t="s">
        <v>218</v>
      </c>
      <c r="D313" t="s">
        <v>600</v>
      </c>
      <c r="E313" t="s">
        <v>369</v>
      </c>
      <c r="F313" t="s">
        <v>61</v>
      </c>
      <c r="G313" t="s">
        <v>62</v>
      </c>
      <c r="H313" t="s">
        <v>392</v>
      </c>
      <c r="I313" t="s">
        <v>525</v>
      </c>
      <c r="J313" t="s">
        <v>512</v>
      </c>
      <c r="K313">
        <v>1</v>
      </c>
    </row>
    <row r="314" spans="1:11" x14ac:dyDescent="0.25">
      <c r="A314" t="s">
        <v>366</v>
      </c>
      <c r="B314" t="s">
        <v>367</v>
      </c>
      <c r="C314" t="s">
        <v>218</v>
      </c>
      <c r="D314" t="s">
        <v>600</v>
      </c>
      <c r="E314" t="s">
        <v>369</v>
      </c>
      <c r="F314" t="s">
        <v>15</v>
      </c>
      <c r="G314" t="s">
        <v>64</v>
      </c>
      <c r="H314" t="s">
        <v>393</v>
      </c>
      <c r="I314" t="s">
        <v>525</v>
      </c>
      <c r="J314" t="s">
        <v>512</v>
      </c>
      <c r="K314">
        <v>1</v>
      </c>
    </row>
    <row r="315" spans="1:11" x14ac:dyDescent="0.25">
      <c r="A315" t="s">
        <v>366</v>
      </c>
      <c r="B315" t="s">
        <v>367</v>
      </c>
      <c r="C315" t="s">
        <v>218</v>
      </c>
      <c r="D315" t="s">
        <v>600</v>
      </c>
      <c r="E315" t="s">
        <v>369</v>
      </c>
      <c r="F315" t="s">
        <v>15</v>
      </c>
      <c r="G315" t="s">
        <v>66</v>
      </c>
      <c r="H315" t="s">
        <v>394</v>
      </c>
      <c r="I315" t="s">
        <v>525</v>
      </c>
      <c r="J315" t="s">
        <v>512</v>
      </c>
      <c r="K315">
        <v>1</v>
      </c>
    </row>
    <row r="316" spans="1:11" x14ac:dyDescent="0.25">
      <c r="A316" t="s">
        <v>366</v>
      </c>
      <c r="B316" t="s">
        <v>367</v>
      </c>
      <c r="C316" t="s">
        <v>218</v>
      </c>
      <c r="D316" t="s">
        <v>600</v>
      </c>
      <c r="E316" t="s">
        <v>369</v>
      </c>
      <c r="F316" t="s">
        <v>15</v>
      </c>
      <c r="G316" t="s">
        <v>68</v>
      </c>
      <c r="H316" t="s">
        <v>395</v>
      </c>
      <c r="I316" t="s">
        <v>524</v>
      </c>
      <c r="J316" t="s">
        <v>516</v>
      </c>
      <c r="K316">
        <v>-1</v>
      </c>
    </row>
    <row r="317" spans="1:11" x14ac:dyDescent="0.25">
      <c r="A317" t="s">
        <v>366</v>
      </c>
      <c r="B317" t="s">
        <v>367</v>
      </c>
      <c r="C317" t="s">
        <v>218</v>
      </c>
      <c r="D317" t="s">
        <v>600</v>
      </c>
      <c r="E317" t="s">
        <v>369</v>
      </c>
      <c r="F317" t="s">
        <v>15</v>
      </c>
      <c r="G317" t="s">
        <v>70</v>
      </c>
      <c r="H317" t="s">
        <v>396</v>
      </c>
      <c r="I317" t="s">
        <v>525</v>
      </c>
      <c r="J317" t="s">
        <v>511</v>
      </c>
      <c r="K317">
        <v>1</v>
      </c>
    </row>
    <row r="318" spans="1:11" x14ac:dyDescent="0.25">
      <c r="A318" t="s">
        <v>366</v>
      </c>
      <c r="B318" t="s">
        <v>367</v>
      </c>
      <c r="C318" t="s">
        <v>218</v>
      </c>
      <c r="D318" t="s">
        <v>600</v>
      </c>
      <c r="E318" t="s">
        <v>369</v>
      </c>
      <c r="F318" t="s">
        <v>72</v>
      </c>
      <c r="G318" t="s">
        <v>73</v>
      </c>
      <c r="H318" t="s">
        <v>397</v>
      </c>
      <c r="I318" t="s">
        <v>528</v>
      </c>
      <c r="J318" t="s">
        <v>512</v>
      </c>
      <c r="K318">
        <v>1</v>
      </c>
    </row>
    <row r="319" spans="1:11" x14ac:dyDescent="0.25">
      <c r="A319" t="s">
        <v>366</v>
      </c>
      <c r="B319" t="s">
        <v>367</v>
      </c>
      <c r="C319" t="s">
        <v>218</v>
      </c>
      <c r="D319" t="s">
        <v>600</v>
      </c>
      <c r="E319" t="s">
        <v>369</v>
      </c>
      <c r="F319" t="s">
        <v>15</v>
      </c>
      <c r="G319" t="s">
        <v>174</v>
      </c>
      <c r="H319" t="s">
        <v>398</v>
      </c>
      <c r="I319" t="s">
        <v>528</v>
      </c>
      <c r="J319" t="s">
        <v>512</v>
      </c>
      <c r="K319">
        <v>1</v>
      </c>
    </row>
    <row r="320" spans="1:11" x14ac:dyDescent="0.25">
      <c r="A320" t="s">
        <v>366</v>
      </c>
      <c r="B320" t="s">
        <v>367</v>
      </c>
      <c r="C320" t="s">
        <v>218</v>
      </c>
      <c r="D320" t="s">
        <v>600</v>
      </c>
      <c r="E320" t="s">
        <v>369</v>
      </c>
      <c r="F320" t="s">
        <v>15</v>
      </c>
      <c r="G320" t="s">
        <v>75</v>
      </c>
      <c r="H320" t="s">
        <v>399</v>
      </c>
      <c r="I320" t="s">
        <v>528</v>
      </c>
      <c r="J320" t="s">
        <v>512</v>
      </c>
      <c r="K320">
        <v>1</v>
      </c>
    </row>
    <row r="321" spans="1:11" x14ac:dyDescent="0.25">
      <c r="A321" t="s">
        <v>366</v>
      </c>
      <c r="B321" t="s">
        <v>367</v>
      </c>
      <c r="C321" t="s">
        <v>218</v>
      </c>
      <c r="D321" t="s">
        <v>600</v>
      </c>
      <c r="E321" t="s">
        <v>369</v>
      </c>
      <c r="F321" t="s">
        <v>15</v>
      </c>
      <c r="G321" t="s">
        <v>77</v>
      </c>
      <c r="H321" t="s">
        <v>400</v>
      </c>
      <c r="I321" t="s">
        <v>519</v>
      </c>
      <c r="J321" t="s">
        <v>512</v>
      </c>
      <c r="K321">
        <v>1</v>
      </c>
    </row>
    <row r="322" spans="1:11" x14ac:dyDescent="0.25">
      <c r="A322" t="s">
        <v>366</v>
      </c>
      <c r="B322" t="s">
        <v>367</v>
      </c>
      <c r="C322" t="s">
        <v>218</v>
      </c>
      <c r="D322" t="s">
        <v>600</v>
      </c>
      <c r="E322" t="s">
        <v>369</v>
      </c>
      <c r="F322" t="s">
        <v>15</v>
      </c>
      <c r="G322" t="s">
        <v>79</v>
      </c>
      <c r="H322" t="s">
        <v>401</v>
      </c>
      <c r="I322" t="s">
        <v>522</v>
      </c>
      <c r="J322" t="s">
        <v>515</v>
      </c>
      <c r="K322">
        <v>1</v>
      </c>
    </row>
    <row r="323" spans="1:11" x14ac:dyDescent="0.25">
      <c r="A323" t="s">
        <v>366</v>
      </c>
      <c r="B323" t="s">
        <v>367</v>
      </c>
      <c r="C323" t="s">
        <v>218</v>
      </c>
      <c r="D323" t="s">
        <v>600</v>
      </c>
      <c r="E323" t="s">
        <v>369</v>
      </c>
      <c r="F323" t="s">
        <v>81</v>
      </c>
      <c r="G323" t="s">
        <v>82</v>
      </c>
      <c r="H323" t="s">
        <v>402</v>
      </c>
      <c r="I323" t="s">
        <v>524</v>
      </c>
      <c r="J323" t="s">
        <v>513</v>
      </c>
      <c r="K323">
        <v>-1</v>
      </c>
    </row>
    <row r="324" spans="1:11" x14ac:dyDescent="0.25">
      <c r="A324" t="s">
        <v>366</v>
      </c>
      <c r="B324" t="s">
        <v>367</v>
      </c>
      <c r="C324" t="s">
        <v>218</v>
      </c>
      <c r="D324" t="s">
        <v>600</v>
      </c>
      <c r="E324" t="s">
        <v>369</v>
      </c>
      <c r="F324" t="s">
        <v>15</v>
      </c>
      <c r="G324" t="s">
        <v>84</v>
      </c>
      <c r="H324" t="s">
        <v>403</v>
      </c>
      <c r="I324" t="s">
        <v>522</v>
      </c>
      <c r="J324" t="s">
        <v>515</v>
      </c>
      <c r="K324">
        <v>1</v>
      </c>
    </row>
    <row r="325" spans="1:11" x14ac:dyDescent="0.25">
      <c r="A325" t="s">
        <v>366</v>
      </c>
      <c r="B325" t="s">
        <v>367</v>
      </c>
      <c r="C325" t="s">
        <v>218</v>
      </c>
      <c r="D325" t="s">
        <v>600</v>
      </c>
      <c r="E325" t="s">
        <v>369</v>
      </c>
      <c r="F325" t="s">
        <v>15</v>
      </c>
      <c r="G325" t="s">
        <v>86</v>
      </c>
      <c r="H325" t="s">
        <v>404</v>
      </c>
      <c r="I325" t="s">
        <v>530</v>
      </c>
      <c r="J325" t="s">
        <v>512</v>
      </c>
      <c r="K325">
        <v>1</v>
      </c>
    </row>
    <row r="326" spans="1:11" x14ac:dyDescent="0.25">
      <c r="A326" t="s">
        <v>366</v>
      </c>
      <c r="B326" t="s">
        <v>367</v>
      </c>
      <c r="C326" t="s">
        <v>218</v>
      </c>
      <c r="D326" t="s">
        <v>600</v>
      </c>
      <c r="E326" t="s">
        <v>369</v>
      </c>
      <c r="F326" t="s">
        <v>88</v>
      </c>
      <c r="G326" t="s">
        <v>89</v>
      </c>
      <c r="H326" t="s">
        <v>405</v>
      </c>
      <c r="I326" t="s">
        <v>526</v>
      </c>
      <c r="J326" t="s">
        <v>516</v>
      </c>
      <c r="K326">
        <v>-1</v>
      </c>
    </row>
    <row r="327" spans="1:11" x14ac:dyDescent="0.25">
      <c r="A327" t="s">
        <v>366</v>
      </c>
      <c r="B327" t="s">
        <v>367</v>
      </c>
      <c r="C327" t="s">
        <v>218</v>
      </c>
      <c r="D327" t="s">
        <v>600</v>
      </c>
      <c r="E327" t="s">
        <v>369</v>
      </c>
      <c r="F327" t="s">
        <v>15</v>
      </c>
      <c r="G327" t="s">
        <v>91</v>
      </c>
      <c r="H327" t="s">
        <v>406</v>
      </c>
      <c r="I327" t="s">
        <v>526</v>
      </c>
      <c r="J327" t="s">
        <v>516</v>
      </c>
      <c r="K327">
        <v>1</v>
      </c>
    </row>
    <row r="328" spans="1:11" x14ac:dyDescent="0.25">
      <c r="A328" t="s">
        <v>366</v>
      </c>
      <c r="B328" t="s">
        <v>367</v>
      </c>
      <c r="C328" t="s">
        <v>218</v>
      </c>
      <c r="D328" t="s">
        <v>600</v>
      </c>
      <c r="E328" t="s">
        <v>369</v>
      </c>
      <c r="F328" t="s">
        <v>15</v>
      </c>
      <c r="G328" t="s">
        <v>137</v>
      </c>
      <c r="H328" t="s">
        <v>407</v>
      </c>
      <c r="I328" t="s">
        <v>526</v>
      </c>
      <c r="J328" t="s">
        <v>516</v>
      </c>
      <c r="K328">
        <v>1</v>
      </c>
    </row>
    <row r="329" spans="1:11" x14ac:dyDescent="0.25">
      <c r="A329" t="s">
        <v>408</v>
      </c>
      <c r="B329" t="s">
        <v>409</v>
      </c>
      <c r="C329" t="s">
        <v>368</v>
      </c>
      <c r="D329" t="s">
        <v>410</v>
      </c>
      <c r="E329" t="s">
        <v>411</v>
      </c>
      <c r="F329" t="s">
        <v>12</v>
      </c>
      <c r="G329" t="s">
        <v>13</v>
      </c>
      <c r="H329">
        <v>6</v>
      </c>
      <c r="I329" t="s">
        <v>522</v>
      </c>
      <c r="J329" t="s">
        <v>511</v>
      </c>
      <c r="K329">
        <v>-1</v>
      </c>
    </row>
    <row r="330" spans="1:11" x14ac:dyDescent="0.25">
      <c r="A330" t="s">
        <v>408</v>
      </c>
      <c r="B330" t="s">
        <v>409</v>
      </c>
      <c r="C330" t="s">
        <v>368</v>
      </c>
      <c r="D330" t="s">
        <v>410</v>
      </c>
      <c r="E330" t="s">
        <v>411</v>
      </c>
      <c r="F330" t="s">
        <v>15</v>
      </c>
      <c r="G330" t="s">
        <v>16</v>
      </c>
      <c r="H330" t="s">
        <v>412</v>
      </c>
      <c r="I330" t="s">
        <v>518</v>
      </c>
      <c r="J330" t="s">
        <v>512</v>
      </c>
      <c r="K330">
        <v>1</v>
      </c>
    </row>
    <row r="331" spans="1:11" x14ac:dyDescent="0.25">
      <c r="A331" t="s">
        <v>408</v>
      </c>
      <c r="B331" t="s">
        <v>409</v>
      </c>
      <c r="C331" t="s">
        <v>368</v>
      </c>
      <c r="D331" t="s">
        <v>410</v>
      </c>
      <c r="E331" t="s">
        <v>411</v>
      </c>
      <c r="F331" t="s">
        <v>15</v>
      </c>
      <c r="G331" t="s">
        <v>18</v>
      </c>
      <c r="H331" t="s">
        <v>413</v>
      </c>
      <c r="I331" t="s">
        <v>527</v>
      </c>
      <c r="J331" t="s">
        <v>514</v>
      </c>
      <c r="K331">
        <v>-1</v>
      </c>
    </row>
    <row r="332" spans="1:11" x14ac:dyDescent="0.25">
      <c r="A332" t="s">
        <v>408</v>
      </c>
      <c r="B332" t="s">
        <v>409</v>
      </c>
      <c r="C332" t="s">
        <v>368</v>
      </c>
      <c r="D332" t="s">
        <v>410</v>
      </c>
      <c r="E332" t="s">
        <v>411</v>
      </c>
      <c r="F332" t="s">
        <v>15</v>
      </c>
      <c r="G332" t="s">
        <v>20</v>
      </c>
      <c r="H332" t="s">
        <v>414</v>
      </c>
      <c r="I332" t="s">
        <v>519</v>
      </c>
      <c r="J332" t="s">
        <v>514</v>
      </c>
      <c r="K332">
        <v>-1</v>
      </c>
    </row>
    <row r="333" spans="1:11" x14ac:dyDescent="0.25">
      <c r="A333" t="s">
        <v>408</v>
      </c>
      <c r="B333" t="s">
        <v>409</v>
      </c>
      <c r="C333" t="s">
        <v>368</v>
      </c>
      <c r="D333" t="s">
        <v>410</v>
      </c>
      <c r="E333" t="s">
        <v>411</v>
      </c>
      <c r="F333" t="s">
        <v>15</v>
      </c>
      <c r="G333" t="s">
        <v>22</v>
      </c>
      <c r="H333" t="s">
        <v>415</v>
      </c>
      <c r="I333" t="s">
        <v>527</v>
      </c>
      <c r="J333" t="s">
        <v>511</v>
      </c>
      <c r="K333">
        <v>0</v>
      </c>
    </row>
    <row r="334" spans="1:11" x14ac:dyDescent="0.25">
      <c r="A334" t="s">
        <v>408</v>
      </c>
      <c r="B334" t="s">
        <v>409</v>
      </c>
      <c r="C334" t="s">
        <v>368</v>
      </c>
      <c r="D334" t="s">
        <v>410</v>
      </c>
      <c r="E334" t="s">
        <v>411</v>
      </c>
      <c r="F334" t="s">
        <v>15</v>
      </c>
      <c r="G334" t="s">
        <v>24</v>
      </c>
      <c r="H334" t="s">
        <v>416</v>
      </c>
      <c r="I334" t="s">
        <v>524</v>
      </c>
      <c r="J334" t="s">
        <v>517</v>
      </c>
      <c r="K334">
        <v>-1</v>
      </c>
    </row>
    <row r="335" spans="1:11" x14ac:dyDescent="0.25">
      <c r="A335" t="s">
        <v>408</v>
      </c>
      <c r="B335" t="s">
        <v>409</v>
      </c>
      <c r="C335" t="s">
        <v>368</v>
      </c>
      <c r="D335" t="s">
        <v>410</v>
      </c>
      <c r="E335" t="s">
        <v>411</v>
      </c>
      <c r="F335" t="s">
        <v>15</v>
      </c>
      <c r="G335" t="s">
        <v>26</v>
      </c>
      <c r="H335" t="s">
        <v>415</v>
      </c>
      <c r="I335" t="s">
        <v>527</v>
      </c>
      <c r="J335" t="s">
        <v>511</v>
      </c>
      <c r="K335">
        <v>0</v>
      </c>
    </row>
    <row r="336" spans="1:11" x14ac:dyDescent="0.25">
      <c r="A336" t="s">
        <v>408</v>
      </c>
      <c r="B336" t="s">
        <v>409</v>
      </c>
      <c r="C336" t="s">
        <v>368</v>
      </c>
      <c r="D336" t="s">
        <v>410</v>
      </c>
      <c r="E336" t="s">
        <v>411</v>
      </c>
      <c r="F336" t="s">
        <v>103</v>
      </c>
      <c r="G336" t="s">
        <v>104</v>
      </c>
      <c r="H336" t="s">
        <v>415</v>
      </c>
      <c r="I336" t="s">
        <v>527</v>
      </c>
      <c r="J336" t="s">
        <v>511</v>
      </c>
      <c r="K336">
        <v>0</v>
      </c>
    </row>
    <row r="337" spans="1:11" x14ac:dyDescent="0.25">
      <c r="A337" t="s">
        <v>408</v>
      </c>
      <c r="B337" t="s">
        <v>409</v>
      </c>
      <c r="C337" t="s">
        <v>368</v>
      </c>
      <c r="D337" t="s">
        <v>410</v>
      </c>
      <c r="E337" t="s">
        <v>411</v>
      </c>
      <c r="F337" t="s">
        <v>15</v>
      </c>
      <c r="G337" t="s">
        <v>28</v>
      </c>
      <c r="H337" t="s">
        <v>417</v>
      </c>
      <c r="I337" t="s">
        <v>527</v>
      </c>
      <c r="J337" t="s">
        <v>514</v>
      </c>
      <c r="K337">
        <v>0</v>
      </c>
    </row>
    <row r="338" spans="1:11" x14ac:dyDescent="0.25">
      <c r="A338" t="s">
        <v>408</v>
      </c>
      <c r="B338" t="s">
        <v>409</v>
      </c>
      <c r="C338" t="s">
        <v>368</v>
      </c>
      <c r="D338" t="s">
        <v>410</v>
      </c>
      <c r="E338" t="s">
        <v>411</v>
      </c>
      <c r="F338" t="s">
        <v>15</v>
      </c>
      <c r="G338" t="s">
        <v>30</v>
      </c>
      <c r="H338" t="s">
        <v>417</v>
      </c>
      <c r="I338" t="s">
        <v>527</v>
      </c>
      <c r="J338" t="s">
        <v>514</v>
      </c>
      <c r="K338">
        <v>0</v>
      </c>
    </row>
    <row r="339" spans="1:11" x14ac:dyDescent="0.25">
      <c r="A339" t="s">
        <v>408</v>
      </c>
      <c r="B339" t="s">
        <v>409</v>
      </c>
      <c r="C339" t="s">
        <v>368</v>
      </c>
      <c r="D339" t="s">
        <v>410</v>
      </c>
      <c r="E339" t="s">
        <v>411</v>
      </c>
      <c r="F339" t="s">
        <v>15</v>
      </c>
      <c r="G339" t="s">
        <v>108</v>
      </c>
      <c r="H339" t="s">
        <v>413</v>
      </c>
      <c r="I339" t="s">
        <v>518</v>
      </c>
      <c r="J339" t="s">
        <v>513</v>
      </c>
      <c r="K339">
        <v>-1</v>
      </c>
    </row>
    <row r="340" spans="1:11" x14ac:dyDescent="0.25">
      <c r="A340" t="s">
        <v>408</v>
      </c>
      <c r="B340" t="s">
        <v>409</v>
      </c>
      <c r="C340" t="s">
        <v>368</v>
      </c>
      <c r="D340" t="s">
        <v>410</v>
      </c>
      <c r="E340" t="s">
        <v>411</v>
      </c>
      <c r="F340" t="s">
        <v>32</v>
      </c>
      <c r="G340" t="s">
        <v>33</v>
      </c>
      <c r="H340" t="s">
        <v>418</v>
      </c>
      <c r="I340" t="s">
        <v>32</v>
      </c>
      <c r="J340" t="s">
        <v>540</v>
      </c>
      <c r="K340">
        <v>0</v>
      </c>
    </row>
    <row r="341" spans="1:11" x14ac:dyDescent="0.25">
      <c r="A341" t="s">
        <v>408</v>
      </c>
      <c r="B341" t="s">
        <v>409</v>
      </c>
      <c r="C341" t="s">
        <v>368</v>
      </c>
      <c r="D341" t="s">
        <v>410</v>
      </c>
      <c r="E341" t="s">
        <v>411</v>
      </c>
      <c r="F341" t="s">
        <v>15</v>
      </c>
      <c r="G341" t="s">
        <v>35</v>
      </c>
      <c r="H341" t="s">
        <v>418</v>
      </c>
      <c r="I341" t="s">
        <v>32</v>
      </c>
      <c r="J341" t="s">
        <v>540</v>
      </c>
      <c r="K341">
        <v>0</v>
      </c>
    </row>
    <row r="342" spans="1:11" x14ac:dyDescent="0.25">
      <c r="A342" t="s">
        <v>408</v>
      </c>
      <c r="B342" t="s">
        <v>409</v>
      </c>
      <c r="C342" t="s">
        <v>368</v>
      </c>
      <c r="D342" t="s">
        <v>410</v>
      </c>
      <c r="E342" t="s">
        <v>411</v>
      </c>
      <c r="F342" t="s">
        <v>15</v>
      </c>
      <c r="G342" t="s">
        <v>37</v>
      </c>
      <c r="H342" t="s">
        <v>418</v>
      </c>
      <c r="I342" t="s">
        <v>32</v>
      </c>
      <c r="J342" t="s">
        <v>540</v>
      </c>
      <c r="K342">
        <v>0</v>
      </c>
    </row>
    <row r="343" spans="1:11" x14ac:dyDescent="0.25">
      <c r="A343" t="s">
        <v>408</v>
      </c>
      <c r="B343" t="s">
        <v>409</v>
      </c>
      <c r="C343" t="s">
        <v>368</v>
      </c>
      <c r="D343" t="s">
        <v>410</v>
      </c>
      <c r="E343" t="s">
        <v>411</v>
      </c>
      <c r="F343" t="s">
        <v>15</v>
      </c>
      <c r="G343" t="s">
        <v>39</v>
      </c>
      <c r="H343" t="s">
        <v>418</v>
      </c>
      <c r="I343" t="s">
        <v>32</v>
      </c>
      <c r="J343" t="s">
        <v>513</v>
      </c>
      <c r="K343">
        <v>1</v>
      </c>
    </row>
    <row r="344" spans="1:11" x14ac:dyDescent="0.25">
      <c r="A344" t="s">
        <v>408</v>
      </c>
      <c r="B344" t="s">
        <v>409</v>
      </c>
      <c r="C344" t="s">
        <v>368</v>
      </c>
      <c r="D344" t="s">
        <v>410</v>
      </c>
      <c r="E344" t="s">
        <v>411</v>
      </c>
      <c r="F344" t="s">
        <v>15</v>
      </c>
      <c r="G344" t="s">
        <v>41</v>
      </c>
      <c r="H344" t="s">
        <v>418</v>
      </c>
      <c r="I344" t="s">
        <v>32</v>
      </c>
      <c r="J344" t="s">
        <v>512</v>
      </c>
      <c r="K344">
        <v>1</v>
      </c>
    </row>
    <row r="345" spans="1:11" x14ac:dyDescent="0.25">
      <c r="A345" t="s">
        <v>408</v>
      </c>
      <c r="B345" t="s">
        <v>409</v>
      </c>
      <c r="C345" t="s">
        <v>368</v>
      </c>
      <c r="D345" t="s">
        <v>410</v>
      </c>
      <c r="E345" t="s">
        <v>411</v>
      </c>
      <c r="F345" t="s">
        <v>43</v>
      </c>
      <c r="G345" t="s">
        <v>44</v>
      </c>
      <c r="H345" t="s">
        <v>419</v>
      </c>
      <c r="I345" t="s">
        <v>524</v>
      </c>
      <c r="J345" t="s">
        <v>513</v>
      </c>
      <c r="K345">
        <v>-1</v>
      </c>
    </row>
    <row r="346" spans="1:11" x14ac:dyDescent="0.25">
      <c r="A346" t="s">
        <v>408</v>
      </c>
      <c r="B346" t="s">
        <v>409</v>
      </c>
      <c r="C346" t="s">
        <v>368</v>
      </c>
      <c r="D346" t="s">
        <v>410</v>
      </c>
      <c r="E346" t="s">
        <v>411</v>
      </c>
      <c r="F346" t="s">
        <v>15</v>
      </c>
      <c r="G346" t="s">
        <v>46</v>
      </c>
      <c r="H346" t="s">
        <v>420</v>
      </c>
      <c r="I346" t="s">
        <v>523</v>
      </c>
      <c r="J346" t="s">
        <v>512</v>
      </c>
      <c r="K346">
        <v>1</v>
      </c>
    </row>
    <row r="347" spans="1:11" x14ac:dyDescent="0.25">
      <c r="A347" t="s">
        <v>408</v>
      </c>
      <c r="B347" t="s">
        <v>409</v>
      </c>
      <c r="C347" t="s">
        <v>368</v>
      </c>
      <c r="D347" t="s">
        <v>410</v>
      </c>
      <c r="E347" t="s">
        <v>411</v>
      </c>
      <c r="F347" t="s">
        <v>15</v>
      </c>
      <c r="G347" t="s">
        <v>48</v>
      </c>
      <c r="H347" t="s">
        <v>421</v>
      </c>
      <c r="I347" t="s">
        <v>520</v>
      </c>
      <c r="J347" t="s">
        <v>512</v>
      </c>
      <c r="K347">
        <v>1</v>
      </c>
    </row>
    <row r="348" spans="1:11" x14ac:dyDescent="0.25">
      <c r="A348" t="s">
        <v>408</v>
      </c>
      <c r="B348" t="s">
        <v>409</v>
      </c>
      <c r="C348" t="s">
        <v>368</v>
      </c>
      <c r="D348" t="s">
        <v>410</v>
      </c>
      <c r="E348" t="s">
        <v>411</v>
      </c>
      <c r="F348" t="s">
        <v>15</v>
      </c>
      <c r="G348" t="s">
        <v>50</v>
      </c>
      <c r="H348" t="s">
        <v>422</v>
      </c>
      <c r="I348" t="s">
        <v>527</v>
      </c>
      <c r="J348" t="s">
        <v>514</v>
      </c>
      <c r="K348">
        <v>1</v>
      </c>
    </row>
    <row r="349" spans="1:11" x14ac:dyDescent="0.25">
      <c r="A349" t="s">
        <v>408</v>
      </c>
      <c r="B349" t="s">
        <v>409</v>
      </c>
      <c r="C349" t="s">
        <v>368</v>
      </c>
      <c r="D349" t="s">
        <v>410</v>
      </c>
      <c r="E349" t="s">
        <v>411</v>
      </c>
      <c r="F349" t="s">
        <v>52</v>
      </c>
      <c r="G349" t="s">
        <v>53</v>
      </c>
      <c r="H349" t="s">
        <v>423</v>
      </c>
      <c r="I349" t="s">
        <v>523</v>
      </c>
      <c r="J349" t="s">
        <v>512</v>
      </c>
      <c r="K349">
        <v>1</v>
      </c>
    </row>
    <row r="350" spans="1:11" x14ac:dyDescent="0.25">
      <c r="A350" t="s">
        <v>408</v>
      </c>
      <c r="B350" t="s">
        <v>409</v>
      </c>
      <c r="C350" t="s">
        <v>368</v>
      </c>
      <c r="D350" t="s">
        <v>410</v>
      </c>
      <c r="E350" t="s">
        <v>411</v>
      </c>
      <c r="F350" t="s">
        <v>15</v>
      </c>
      <c r="G350" t="s">
        <v>55</v>
      </c>
      <c r="H350" t="s">
        <v>424</v>
      </c>
      <c r="I350" t="s">
        <v>524</v>
      </c>
      <c r="J350" t="s">
        <v>513</v>
      </c>
      <c r="K350">
        <v>-1</v>
      </c>
    </row>
    <row r="351" spans="1:11" x14ac:dyDescent="0.25">
      <c r="A351" t="s">
        <v>408</v>
      </c>
      <c r="B351" t="s">
        <v>409</v>
      </c>
      <c r="C351" t="s">
        <v>368</v>
      </c>
      <c r="D351" t="s">
        <v>410</v>
      </c>
      <c r="E351" t="s">
        <v>411</v>
      </c>
      <c r="F351" t="s">
        <v>15</v>
      </c>
      <c r="G351" t="s">
        <v>57</v>
      </c>
      <c r="H351" t="s">
        <v>425</v>
      </c>
      <c r="I351" t="s">
        <v>523</v>
      </c>
      <c r="J351" t="s">
        <v>512</v>
      </c>
      <c r="K351">
        <v>1</v>
      </c>
    </row>
    <row r="352" spans="1:11" x14ac:dyDescent="0.25">
      <c r="A352" t="s">
        <v>408</v>
      </c>
      <c r="B352" t="s">
        <v>409</v>
      </c>
      <c r="C352" t="s">
        <v>368</v>
      </c>
      <c r="D352" t="s">
        <v>410</v>
      </c>
      <c r="E352" t="s">
        <v>411</v>
      </c>
      <c r="F352" t="s">
        <v>15</v>
      </c>
      <c r="G352" t="s">
        <v>59</v>
      </c>
      <c r="H352" t="s">
        <v>426</v>
      </c>
      <c r="I352" t="s">
        <v>526</v>
      </c>
      <c r="J352" t="s">
        <v>516</v>
      </c>
      <c r="K352">
        <v>1</v>
      </c>
    </row>
    <row r="353" spans="1:11" x14ac:dyDescent="0.25">
      <c r="A353" t="s">
        <v>408</v>
      </c>
      <c r="B353" t="s">
        <v>409</v>
      </c>
      <c r="C353" t="s">
        <v>368</v>
      </c>
      <c r="D353" t="s">
        <v>410</v>
      </c>
      <c r="E353" t="s">
        <v>411</v>
      </c>
      <c r="F353" t="s">
        <v>15</v>
      </c>
      <c r="G353" t="s">
        <v>123</v>
      </c>
      <c r="H353" t="s">
        <v>427</v>
      </c>
      <c r="I353" t="s">
        <v>525</v>
      </c>
      <c r="J353" t="s">
        <v>514</v>
      </c>
      <c r="K353">
        <v>1</v>
      </c>
    </row>
    <row r="354" spans="1:11" x14ac:dyDescent="0.25">
      <c r="A354" t="s">
        <v>408</v>
      </c>
      <c r="B354" t="s">
        <v>409</v>
      </c>
      <c r="C354" t="s">
        <v>368</v>
      </c>
      <c r="D354" t="s">
        <v>410</v>
      </c>
      <c r="E354" t="s">
        <v>411</v>
      </c>
      <c r="F354" t="s">
        <v>61</v>
      </c>
      <c r="G354" t="s">
        <v>62</v>
      </c>
      <c r="H354" t="s">
        <v>428</v>
      </c>
      <c r="I354" t="s">
        <v>525</v>
      </c>
      <c r="J354" t="s">
        <v>512</v>
      </c>
      <c r="K354">
        <v>1</v>
      </c>
    </row>
    <row r="355" spans="1:11" x14ac:dyDescent="0.25">
      <c r="A355" t="s">
        <v>408</v>
      </c>
      <c r="B355" t="s">
        <v>409</v>
      </c>
      <c r="C355" t="s">
        <v>368</v>
      </c>
      <c r="D355" t="s">
        <v>410</v>
      </c>
      <c r="E355" t="s">
        <v>411</v>
      </c>
      <c r="F355" t="s">
        <v>15</v>
      </c>
      <c r="G355" t="s">
        <v>64</v>
      </c>
      <c r="H355" t="s">
        <v>415</v>
      </c>
      <c r="I355" t="s">
        <v>527</v>
      </c>
      <c r="J355" t="s">
        <v>511</v>
      </c>
      <c r="K355">
        <v>0</v>
      </c>
    </row>
    <row r="356" spans="1:11" x14ac:dyDescent="0.25">
      <c r="A356" t="s">
        <v>408</v>
      </c>
      <c r="B356" t="s">
        <v>409</v>
      </c>
      <c r="C356" t="s">
        <v>368</v>
      </c>
      <c r="D356" t="s">
        <v>410</v>
      </c>
      <c r="E356" t="s">
        <v>411</v>
      </c>
      <c r="F356" t="s">
        <v>15</v>
      </c>
      <c r="G356" t="s">
        <v>66</v>
      </c>
      <c r="H356" t="s">
        <v>429</v>
      </c>
      <c r="I356" t="s">
        <v>523</v>
      </c>
      <c r="J356" t="s">
        <v>512</v>
      </c>
      <c r="K356">
        <v>1</v>
      </c>
    </row>
    <row r="357" spans="1:11" x14ac:dyDescent="0.25">
      <c r="A357" t="s">
        <v>408</v>
      </c>
      <c r="B357" t="s">
        <v>409</v>
      </c>
      <c r="C357" t="s">
        <v>368</v>
      </c>
      <c r="D357" t="s">
        <v>410</v>
      </c>
      <c r="E357" t="s">
        <v>411</v>
      </c>
      <c r="F357" t="s">
        <v>15</v>
      </c>
      <c r="G357" t="s">
        <v>68</v>
      </c>
      <c r="H357" t="s">
        <v>430</v>
      </c>
      <c r="I357" t="s">
        <v>524</v>
      </c>
      <c r="J357" t="s">
        <v>516</v>
      </c>
      <c r="K357">
        <v>-1</v>
      </c>
    </row>
    <row r="358" spans="1:11" x14ac:dyDescent="0.25">
      <c r="A358" t="s">
        <v>408</v>
      </c>
      <c r="B358" t="s">
        <v>409</v>
      </c>
      <c r="C358" t="s">
        <v>368</v>
      </c>
      <c r="D358" t="s">
        <v>410</v>
      </c>
      <c r="E358" t="s">
        <v>411</v>
      </c>
      <c r="F358" t="s">
        <v>15</v>
      </c>
      <c r="G358" t="s">
        <v>70</v>
      </c>
      <c r="H358" t="s">
        <v>431</v>
      </c>
      <c r="I358" t="s">
        <v>525</v>
      </c>
      <c r="J358" t="s">
        <v>514</v>
      </c>
      <c r="K358">
        <v>1</v>
      </c>
    </row>
    <row r="359" spans="1:11" x14ac:dyDescent="0.25">
      <c r="A359" t="s">
        <v>408</v>
      </c>
      <c r="B359" t="s">
        <v>409</v>
      </c>
      <c r="C359" t="s">
        <v>368</v>
      </c>
      <c r="D359" t="s">
        <v>410</v>
      </c>
      <c r="E359" t="s">
        <v>411</v>
      </c>
      <c r="F359" t="s">
        <v>72</v>
      </c>
      <c r="G359" t="s">
        <v>73</v>
      </c>
      <c r="H359" t="s">
        <v>432</v>
      </c>
      <c r="I359" t="s">
        <v>528</v>
      </c>
      <c r="J359" t="s">
        <v>512</v>
      </c>
      <c r="K359">
        <v>1</v>
      </c>
    </row>
    <row r="360" spans="1:11" x14ac:dyDescent="0.25">
      <c r="A360" t="s">
        <v>408</v>
      </c>
      <c r="B360" t="s">
        <v>409</v>
      </c>
      <c r="C360" t="s">
        <v>368</v>
      </c>
      <c r="D360" t="s">
        <v>410</v>
      </c>
      <c r="E360" t="s">
        <v>411</v>
      </c>
      <c r="F360" t="s">
        <v>15</v>
      </c>
      <c r="G360" t="s">
        <v>174</v>
      </c>
      <c r="H360" t="s">
        <v>433</v>
      </c>
      <c r="I360" t="s">
        <v>528</v>
      </c>
      <c r="J360" t="s">
        <v>512</v>
      </c>
      <c r="K360">
        <v>1</v>
      </c>
    </row>
    <row r="361" spans="1:11" x14ac:dyDescent="0.25">
      <c r="A361" t="s">
        <v>408</v>
      </c>
      <c r="B361" t="s">
        <v>409</v>
      </c>
      <c r="C361" t="s">
        <v>368</v>
      </c>
      <c r="D361" t="s">
        <v>410</v>
      </c>
      <c r="E361" t="s">
        <v>411</v>
      </c>
      <c r="F361" t="s">
        <v>15</v>
      </c>
      <c r="G361" t="s">
        <v>75</v>
      </c>
      <c r="H361" t="s">
        <v>531</v>
      </c>
      <c r="I361" t="s">
        <v>528</v>
      </c>
      <c r="J361" t="s">
        <v>512</v>
      </c>
      <c r="K361">
        <v>0</v>
      </c>
    </row>
    <row r="362" spans="1:11" x14ac:dyDescent="0.25">
      <c r="A362" t="s">
        <v>408</v>
      </c>
      <c r="B362" t="s">
        <v>409</v>
      </c>
      <c r="C362" t="s">
        <v>368</v>
      </c>
      <c r="D362" t="s">
        <v>410</v>
      </c>
      <c r="E362" t="s">
        <v>411</v>
      </c>
      <c r="F362" t="s">
        <v>15</v>
      </c>
      <c r="G362" t="s">
        <v>77</v>
      </c>
      <c r="H362" t="s">
        <v>434</v>
      </c>
      <c r="I362" t="s">
        <v>519</v>
      </c>
      <c r="J362" t="s">
        <v>512</v>
      </c>
      <c r="K362">
        <v>1</v>
      </c>
    </row>
    <row r="363" spans="1:11" x14ac:dyDescent="0.25">
      <c r="A363" t="s">
        <v>408</v>
      </c>
      <c r="B363" t="s">
        <v>409</v>
      </c>
      <c r="C363" t="s">
        <v>368</v>
      </c>
      <c r="D363" t="s">
        <v>410</v>
      </c>
      <c r="E363" t="s">
        <v>411</v>
      </c>
      <c r="F363" t="s">
        <v>15</v>
      </c>
      <c r="G363" t="s">
        <v>79</v>
      </c>
      <c r="H363" t="s">
        <v>435</v>
      </c>
      <c r="I363" t="s">
        <v>538</v>
      </c>
      <c r="J363" t="s">
        <v>514</v>
      </c>
      <c r="K363">
        <v>1</v>
      </c>
    </row>
    <row r="364" spans="1:11" x14ac:dyDescent="0.25">
      <c r="A364" t="s">
        <v>408</v>
      </c>
      <c r="B364" t="s">
        <v>409</v>
      </c>
      <c r="C364" t="s">
        <v>368</v>
      </c>
      <c r="D364" t="s">
        <v>410</v>
      </c>
      <c r="E364" t="s">
        <v>411</v>
      </c>
      <c r="F364" t="s">
        <v>81</v>
      </c>
      <c r="G364" t="s">
        <v>82</v>
      </c>
      <c r="H364" t="s">
        <v>436</v>
      </c>
      <c r="I364" t="s">
        <v>532</v>
      </c>
      <c r="J364" t="s">
        <v>532</v>
      </c>
      <c r="K364">
        <v>0</v>
      </c>
    </row>
    <row r="365" spans="1:11" x14ac:dyDescent="0.25">
      <c r="A365" t="s">
        <v>408</v>
      </c>
      <c r="B365" t="s">
        <v>409</v>
      </c>
      <c r="C365" t="s">
        <v>368</v>
      </c>
      <c r="D365" t="s">
        <v>410</v>
      </c>
      <c r="E365" t="s">
        <v>411</v>
      </c>
      <c r="F365" t="s">
        <v>15</v>
      </c>
      <c r="G365" t="s">
        <v>84</v>
      </c>
      <c r="H365" t="s">
        <v>437</v>
      </c>
      <c r="I365" t="s">
        <v>522</v>
      </c>
      <c r="J365" t="s">
        <v>515</v>
      </c>
      <c r="K365">
        <v>-1</v>
      </c>
    </row>
    <row r="366" spans="1:11" x14ac:dyDescent="0.25">
      <c r="A366" t="s">
        <v>408</v>
      </c>
      <c r="B366" t="s">
        <v>409</v>
      </c>
      <c r="C366" t="s">
        <v>368</v>
      </c>
      <c r="D366" t="s">
        <v>410</v>
      </c>
      <c r="E366" t="s">
        <v>411</v>
      </c>
      <c r="F366" t="s">
        <v>15</v>
      </c>
      <c r="G366" t="s">
        <v>86</v>
      </c>
      <c r="H366" t="s">
        <v>438</v>
      </c>
      <c r="I366" t="s">
        <v>520</v>
      </c>
      <c r="J366" t="s">
        <v>512</v>
      </c>
      <c r="K366">
        <v>1</v>
      </c>
    </row>
    <row r="367" spans="1:11" x14ac:dyDescent="0.25">
      <c r="A367" t="s">
        <v>408</v>
      </c>
      <c r="B367" t="s">
        <v>409</v>
      </c>
      <c r="C367" t="s">
        <v>368</v>
      </c>
      <c r="D367" t="s">
        <v>410</v>
      </c>
      <c r="E367" t="s">
        <v>411</v>
      </c>
      <c r="F367" t="s">
        <v>88</v>
      </c>
      <c r="G367" t="s">
        <v>89</v>
      </c>
      <c r="H367" t="s">
        <v>439</v>
      </c>
      <c r="I367" t="s">
        <v>526</v>
      </c>
      <c r="J367" t="s">
        <v>516</v>
      </c>
      <c r="K367">
        <v>-1</v>
      </c>
    </row>
    <row r="368" spans="1:11" x14ac:dyDescent="0.25">
      <c r="A368" t="s">
        <v>408</v>
      </c>
      <c r="B368" t="s">
        <v>409</v>
      </c>
      <c r="C368" t="s">
        <v>368</v>
      </c>
      <c r="D368" t="s">
        <v>410</v>
      </c>
      <c r="E368" t="s">
        <v>411</v>
      </c>
      <c r="F368" t="s">
        <v>15</v>
      </c>
      <c r="G368" t="s">
        <v>91</v>
      </c>
      <c r="H368" t="s">
        <v>440</v>
      </c>
      <c r="I368" t="s">
        <v>526</v>
      </c>
      <c r="J368" t="s">
        <v>516</v>
      </c>
      <c r="K368">
        <v>-1</v>
      </c>
    </row>
    <row r="369" spans="1:11" x14ac:dyDescent="0.25">
      <c r="A369" t="s">
        <v>408</v>
      </c>
      <c r="B369" t="s">
        <v>409</v>
      </c>
      <c r="C369" t="s">
        <v>368</v>
      </c>
      <c r="D369" t="s">
        <v>410</v>
      </c>
      <c r="E369" t="s">
        <v>411</v>
      </c>
      <c r="F369" t="s">
        <v>15</v>
      </c>
      <c r="G369" t="s">
        <v>137</v>
      </c>
      <c r="H369" t="s">
        <v>415</v>
      </c>
      <c r="I369" t="s">
        <v>526</v>
      </c>
      <c r="J369" t="s">
        <v>516</v>
      </c>
      <c r="K369">
        <v>-1</v>
      </c>
    </row>
    <row r="370" spans="1:11" x14ac:dyDescent="0.25">
      <c r="A370" t="s">
        <v>441</v>
      </c>
      <c r="B370" t="s">
        <v>442</v>
      </c>
      <c r="C370" t="s">
        <v>443</v>
      </c>
      <c r="D370" t="s">
        <v>444</v>
      </c>
      <c r="E370" t="s">
        <v>445</v>
      </c>
      <c r="F370" t="s">
        <v>12</v>
      </c>
      <c r="G370" t="s">
        <v>13</v>
      </c>
      <c r="H370">
        <v>7</v>
      </c>
      <c r="I370" t="s">
        <v>522</v>
      </c>
      <c r="J370" t="s">
        <v>511</v>
      </c>
      <c r="K370">
        <v>-1</v>
      </c>
    </row>
    <row r="371" spans="1:11" x14ac:dyDescent="0.25">
      <c r="A371" t="s">
        <v>441</v>
      </c>
      <c r="B371" t="s">
        <v>442</v>
      </c>
      <c r="C371" t="s">
        <v>443</v>
      </c>
      <c r="D371" t="s">
        <v>444</v>
      </c>
      <c r="E371" t="s">
        <v>445</v>
      </c>
      <c r="F371" t="s">
        <v>15</v>
      </c>
      <c r="G371" t="s">
        <v>16</v>
      </c>
      <c r="H371" t="s">
        <v>446</v>
      </c>
      <c r="I371" t="s">
        <v>518</v>
      </c>
      <c r="J371" t="s">
        <v>512</v>
      </c>
      <c r="K371">
        <v>1</v>
      </c>
    </row>
    <row r="372" spans="1:11" x14ac:dyDescent="0.25">
      <c r="A372" t="s">
        <v>441</v>
      </c>
      <c r="B372" t="s">
        <v>442</v>
      </c>
      <c r="C372" t="s">
        <v>443</v>
      </c>
      <c r="D372" t="s">
        <v>444</v>
      </c>
      <c r="E372" t="s">
        <v>445</v>
      </c>
      <c r="F372" t="s">
        <v>15</v>
      </c>
      <c r="G372" t="s">
        <v>18</v>
      </c>
      <c r="H372" t="s">
        <v>532</v>
      </c>
      <c r="I372" t="s">
        <v>532</v>
      </c>
      <c r="J372" t="s">
        <v>532</v>
      </c>
      <c r="K372">
        <v>0</v>
      </c>
    </row>
    <row r="373" spans="1:11" x14ac:dyDescent="0.25">
      <c r="A373" t="s">
        <v>441</v>
      </c>
      <c r="B373" t="s">
        <v>442</v>
      </c>
      <c r="C373" t="s">
        <v>443</v>
      </c>
      <c r="D373" t="s">
        <v>444</v>
      </c>
      <c r="E373" t="s">
        <v>445</v>
      </c>
      <c r="F373" t="s">
        <v>15</v>
      </c>
      <c r="G373" t="s">
        <v>20</v>
      </c>
      <c r="H373" t="s">
        <v>21</v>
      </c>
      <c r="I373" t="s">
        <v>519</v>
      </c>
      <c r="J373" t="s">
        <v>512</v>
      </c>
      <c r="K373">
        <v>1</v>
      </c>
    </row>
    <row r="374" spans="1:11" x14ac:dyDescent="0.25">
      <c r="A374" t="s">
        <v>441</v>
      </c>
      <c r="B374" t="s">
        <v>442</v>
      </c>
      <c r="C374" t="s">
        <v>443</v>
      </c>
      <c r="D374" t="s">
        <v>444</v>
      </c>
      <c r="E374" t="s">
        <v>445</v>
      </c>
      <c r="F374" t="s">
        <v>15</v>
      </c>
      <c r="G374" t="s">
        <v>22</v>
      </c>
      <c r="H374" t="s">
        <v>447</v>
      </c>
      <c r="I374" t="s">
        <v>529</v>
      </c>
      <c r="J374" t="s">
        <v>512</v>
      </c>
      <c r="K374">
        <v>-1</v>
      </c>
    </row>
    <row r="375" spans="1:11" x14ac:dyDescent="0.25">
      <c r="A375" t="s">
        <v>441</v>
      </c>
      <c r="B375" t="s">
        <v>442</v>
      </c>
      <c r="C375" t="s">
        <v>443</v>
      </c>
      <c r="D375" t="s">
        <v>444</v>
      </c>
      <c r="E375" t="s">
        <v>445</v>
      </c>
      <c r="F375" t="s">
        <v>15</v>
      </c>
      <c r="G375" t="s">
        <v>24</v>
      </c>
      <c r="H375" t="s">
        <v>146</v>
      </c>
      <c r="I375" t="s">
        <v>524</v>
      </c>
      <c r="J375" t="s">
        <v>511</v>
      </c>
      <c r="K375">
        <v>1</v>
      </c>
    </row>
    <row r="376" spans="1:11" x14ac:dyDescent="0.25">
      <c r="A376" t="s">
        <v>441</v>
      </c>
      <c r="B376" t="s">
        <v>442</v>
      </c>
      <c r="C376" t="s">
        <v>443</v>
      </c>
      <c r="D376" t="s">
        <v>444</v>
      </c>
      <c r="E376" t="s">
        <v>445</v>
      </c>
      <c r="F376" t="s">
        <v>15</v>
      </c>
      <c r="G376" t="s">
        <v>26</v>
      </c>
      <c r="H376" t="s">
        <v>448</v>
      </c>
      <c r="I376" t="s">
        <v>527</v>
      </c>
      <c r="J376" t="s">
        <v>540</v>
      </c>
      <c r="K376">
        <v>1</v>
      </c>
    </row>
    <row r="377" spans="1:11" x14ac:dyDescent="0.25">
      <c r="A377" t="s">
        <v>441</v>
      </c>
      <c r="B377" t="s">
        <v>442</v>
      </c>
      <c r="C377" t="s">
        <v>443</v>
      </c>
      <c r="D377" t="s">
        <v>444</v>
      </c>
      <c r="E377" t="s">
        <v>445</v>
      </c>
      <c r="F377" t="s">
        <v>103</v>
      </c>
      <c r="G377" t="s">
        <v>104</v>
      </c>
      <c r="H377" t="s">
        <v>449</v>
      </c>
      <c r="I377" t="s">
        <v>529</v>
      </c>
      <c r="J377" t="s">
        <v>512</v>
      </c>
      <c r="K377">
        <v>1</v>
      </c>
    </row>
    <row r="378" spans="1:11" x14ac:dyDescent="0.25">
      <c r="A378" t="s">
        <v>441</v>
      </c>
      <c r="B378" t="s">
        <v>442</v>
      </c>
      <c r="C378" t="s">
        <v>443</v>
      </c>
      <c r="D378" t="s">
        <v>444</v>
      </c>
      <c r="E378" t="s">
        <v>445</v>
      </c>
      <c r="F378" t="s">
        <v>15</v>
      </c>
      <c r="G378" t="s">
        <v>28</v>
      </c>
      <c r="H378" t="s">
        <v>135</v>
      </c>
      <c r="I378" t="s">
        <v>532</v>
      </c>
      <c r="J378" t="s">
        <v>532</v>
      </c>
      <c r="K378">
        <v>0</v>
      </c>
    </row>
    <row r="379" spans="1:11" x14ac:dyDescent="0.25">
      <c r="A379" t="s">
        <v>441</v>
      </c>
      <c r="B379" t="s">
        <v>442</v>
      </c>
      <c r="C379" t="s">
        <v>443</v>
      </c>
      <c r="D379" t="s">
        <v>444</v>
      </c>
      <c r="E379" t="s">
        <v>445</v>
      </c>
      <c r="F379" t="s">
        <v>15</v>
      </c>
      <c r="G379" t="s">
        <v>30</v>
      </c>
      <c r="H379" t="s">
        <v>135</v>
      </c>
      <c r="I379" t="s">
        <v>532</v>
      </c>
      <c r="J379" t="s">
        <v>532</v>
      </c>
      <c r="K379">
        <v>0</v>
      </c>
    </row>
    <row r="380" spans="1:11" x14ac:dyDescent="0.25">
      <c r="A380" t="s">
        <v>441</v>
      </c>
      <c r="B380" t="s">
        <v>442</v>
      </c>
      <c r="C380" t="s">
        <v>443</v>
      </c>
      <c r="D380" t="s">
        <v>444</v>
      </c>
      <c r="E380" t="s">
        <v>445</v>
      </c>
      <c r="F380" t="s">
        <v>15</v>
      </c>
      <c r="G380" t="s">
        <v>108</v>
      </c>
      <c r="H380" t="s">
        <v>153</v>
      </c>
      <c r="I380" t="s">
        <v>532</v>
      </c>
      <c r="J380" t="s">
        <v>532</v>
      </c>
      <c r="K380">
        <v>0</v>
      </c>
    </row>
    <row r="381" spans="1:11" x14ac:dyDescent="0.25">
      <c r="A381" t="s">
        <v>441</v>
      </c>
      <c r="B381" t="s">
        <v>442</v>
      </c>
      <c r="C381" t="s">
        <v>443</v>
      </c>
      <c r="D381" t="s">
        <v>444</v>
      </c>
      <c r="E381" t="s">
        <v>445</v>
      </c>
      <c r="F381" t="s">
        <v>32</v>
      </c>
      <c r="G381" t="s">
        <v>33</v>
      </c>
      <c r="H381" t="s">
        <v>450</v>
      </c>
      <c r="I381" t="s">
        <v>32</v>
      </c>
      <c r="J381" t="s">
        <v>512</v>
      </c>
      <c r="K381">
        <v>1</v>
      </c>
    </row>
    <row r="382" spans="1:11" x14ac:dyDescent="0.25">
      <c r="A382" t="s">
        <v>441</v>
      </c>
      <c r="B382" t="s">
        <v>442</v>
      </c>
      <c r="C382" t="s">
        <v>443</v>
      </c>
      <c r="D382" t="s">
        <v>444</v>
      </c>
      <c r="E382" t="s">
        <v>445</v>
      </c>
      <c r="F382" t="s">
        <v>15</v>
      </c>
      <c r="G382" t="s">
        <v>35</v>
      </c>
      <c r="H382" t="s">
        <v>451</v>
      </c>
      <c r="I382" t="s">
        <v>32</v>
      </c>
      <c r="J382" t="s">
        <v>511</v>
      </c>
      <c r="K382">
        <v>-1</v>
      </c>
    </row>
    <row r="383" spans="1:11" x14ac:dyDescent="0.25">
      <c r="A383" t="s">
        <v>441</v>
      </c>
      <c r="B383" t="s">
        <v>442</v>
      </c>
      <c r="C383" t="s">
        <v>443</v>
      </c>
      <c r="D383" t="s">
        <v>444</v>
      </c>
      <c r="E383" t="s">
        <v>445</v>
      </c>
      <c r="F383" t="s">
        <v>15</v>
      </c>
      <c r="G383" t="s">
        <v>37</v>
      </c>
      <c r="H383" t="s">
        <v>532</v>
      </c>
      <c r="I383" t="s">
        <v>532</v>
      </c>
      <c r="J383" t="s">
        <v>532</v>
      </c>
      <c r="K383">
        <v>0</v>
      </c>
    </row>
    <row r="384" spans="1:11" x14ac:dyDescent="0.25">
      <c r="A384" t="s">
        <v>441</v>
      </c>
      <c r="B384" t="s">
        <v>442</v>
      </c>
      <c r="C384" t="s">
        <v>443</v>
      </c>
      <c r="D384" t="s">
        <v>444</v>
      </c>
      <c r="E384" t="s">
        <v>445</v>
      </c>
      <c r="F384" t="s">
        <v>15</v>
      </c>
      <c r="G384" t="s">
        <v>39</v>
      </c>
      <c r="H384" t="s">
        <v>452</v>
      </c>
      <c r="I384" t="s">
        <v>522</v>
      </c>
      <c r="J384" t="s">
        <v>517</v>
      </c>
      <c r="K384">
        <v>-1</v>
      </c>
    </row>
    <row r="385" spans="1:11" x14ac:dyDescent="0.25">
      <c r="A385" t="s">
        <v>441</v>
      </c>
      <c r="B385" t="s">
        <v>442</v>
      </c>
      <c r="C385" t="s">
        <v>443</v>
      </c>
      <c r="D385" t="s">
        <v>444</v>
      </c>
      <c r="E385" t="s">
        <v>445</v>
      </c>
      <c r="F385" t="s">
        <v>15</v>
      </c>
      <c r="G385" t="s">
        <v>41</v>
      </c>
      <c r="H385" t="s">
        <v>453</v>
      </c>
      <c r="I385" t="s">
        <v>527</v>
      </c>
      <c r="J385" t="s">
        <v>512</v>
      </c>
      <c r="K385">
        <v>1</v>
      </c>
    </row>
    <row r="386" spans="1:11" x14ac:dyDescent="0.25">
      <c r="A386" t="s">
        <v>441</v>
      </c>
      <c r="B386" t="s">
        <v>442</v>
      </c>
      <c r="C386" t="s">
        <v>443</v>
      </c>
      <c r="D386" t="s">
        <v>444</v>
      </c>
      <c r="E386" t="s">
        <v>445</v>
      </c>
      <c r="F386" t="s">
        <v>43</v>
      </c>
      <c r="G386" t="s">
        <v>44</v>
      </c>
      <c r="H386" t="s">
        <v>454</v>
      </c>
      <c r="I386" t="s">
        <v>527</v>
      </c>
      <c r="J386" t="s">
        <v>513</v>
      </c>
      <c r="K386">
        <v>-1</v>
      </c>
    </row>
    <row r="387" spans="1:11" x14ac:dyDescent="0.25">
      <c r="A387" t="s">
        <v>441</v>
      </c>
      <c r="B387" t="s">
        <v>442</v>
      </c>
      <c r="C387" t="s">
        <v>443</v>
      </c>
      <c r="D387" t="s">
        <v>444</v>
      </c>
      <c r="E387" t="s">
        <v>445</v>
      </c>
      <c r="F387" t="s">
        <v>15</v>
      </c>
      <c r="G387" t="s">
        <v>46</v>
      </c>
      <c r="H387" t="s">
        <v>455</v>
      </c>
      <c r="I387" t="s">
        <v>529</v>
      </c>
      <c r="J387" t="s">
        <v>512</v>
      </c>
      <c r="K387">
        <v>1</v>
      </c>
    </row>
    <row r="388" spans="1:11" x14ac:dyDescent="0.25">
      <c r="A388" t="s">
        <v>441</v>
      </c>
      <c r="B388" t="s">
        <v>442</v>
      </c>
      <c r="C388" t="s">
        <v>443</v>
      </c>
      <c r="D388" t="s">
        <v>444</v>
      </c>
      <c r="E388" t="s">
        <v>445</v>
      </c>
      <c r="F388" t="s">
        <v>15</v>
      </c>
      <c r="G388" t="s">
        <v>48</v>
      </c>
      <c r="H388" t="s">
        <v>456</v>
      </c>
      <c r="I388" t="s">
        <v>520</v>
      </c>
      <c r="J388" t="s">
        <v>512</v>
      </c>
      <c r="K388">
        <v>1</v>
      </c>
    </row>
    <row r="389" spans="1:11" x14ac:dyDescent="0.25">
      <c r="A389" t="s">
        <v>441</v>
      </c>
      <c r="B389" t="s">
        <v>442</v>
      </c>
      <c r="C389" t="s">
        <v>443</v>
      </c>
      <c r="D389" t="s">
        <v>444</v>
      </c>
      <c r="E389" t="s">
        <v>445</v>
      </c>
      <c r="F389" t="s">
        <v>15</v>
      </c>
      <c r="G389" t="s">
        <v>50</v>
      </c>
      <c r="H389" t="s">
        <v>135</v>
      </c>
      <c r="I389" t="s">
        <v>532</v>
      </c>
      <c r="J389" t="s">
        <v>532</v>
      </c>
      <c r="K389">
        <v>0</v>
      </c>
    </row>
    <row r="390" spans="1:11" x14ac:dyDescent="0.25">
      <c r="A390" t="s">
        <v>441</v>
      </c>
      <c r="B390" t="s">
        <v>442</v>
      </c>
      <c r="C390" t="s">
        <v>443</v>
      </c>
      <c r="D390" t="s">
        <v>444</v>
      </c>
      <c r="E390" t="s">
        <v>445</v>
      </c>
      <c r="F390" t="s">
        <v>52</v>
      </c>
      <c r="G390" t="s">
        <v>53</v>
      </c>
      <c r="H390" t="s">
        <v>457</v>
      </c>
      <c r="I390" t="s">
        <v>523</v>
      </c>
      <c r="J390" t="s">
        <v>512</v>
      </c>
      <c r="K390">
        <v>1</v>
      </c>
    </row>
    <row r="391" spans="1:11" x14ac:dyDescent="0.25">
      <c r="A391" t="s">
        <v>441</v>
      </c>
      <c r="B391" t="s">
        <v>442</v>
      </c>
      <c r="C391" t="s">
        <v>443</v>
      </c>
      <c r="D391" t="s">
        <v>444</v>
      </c>
      <c r="E391" t="s">
        <v>445</v>
      </c>
      <c r="F391" t="s">
        <v>15</v>
      </c>
      <c r="G391" t="s">
        <v>55</v>
      </c>
      <c r="H391" t="s">
        <v>458</v>
      </c>
      <c r="I391" t="s">
        <v>524</v>
      </c>
      <c r="J391" t="s">
        <v>513</v>
      </c>
      <c r="K391">
        <v>-1</v>
      </c>
    </row>
    <row r="392" spans="1:11" x14ac:dyDescent="0.25">
      <c r="A392" t="s">
        <v>441</v>
      </c>
      <c r="B392" t="s">
        <v>442</v>
      </c>
      <c r="C392" t="s">
        <v>443</v>
      </c>
      <c r="D392" t="s">
        <v>444</v>
      </c>
      <c r="E392" t="s">
        <v>445</v>
      </c>
      <c r="F392" t="s">
        <v>15</v>
      </c>
      <c r="G392" t="s">
        <v>57</v>
      </c>
      <c r="H392" t="s">
        <v>459</v>
      </c>
      <c r="I392" t="s">
        <v>523</v>
      </c>
      <c r="J392" t="s">
        <v>512</v>
      </c>
      <c r="K392">
        <v>1</v>
      </c>
    </row>
    <row r="393" spans="1:11" x14ac:dyDescent="0.25">
      <c r="A393" t="s">
        <v>441</v>
      </c>
      <c r="B393" t="s">
        <v>442</v>
      </c>
      <c r="C393" t="s">
        <v>443</v>
      </c>
      <c r="D393" t="s">
        <v>444</v>
      </c>
      <c r="E393" t="s">
        <v>445</v>
      </c>
      <c r="F393" t="s">
        <v>15</v>
      </c>
      <c r="G393" t="s">
        <v>59</v>
      </c>
      <c r="H393" t="s">
        <v>460</v>
      </c>
      <c r="I393" t="s">
        <v>523</v>
      </c>
      <c r="J393" t="s">
        <v>512</v>
      </c>
      <c r="K393">
        <v>1</v>
      </c>
    </row>
    <row r="394" spans="1:11" x14ac:dyDescent="0.25">
      <c r="A394" t="s">
        <v>441</v>
      </c>
      <c r="B394" t="s">
        <v>442</v>
      </c>
      <c r="C394" t="s">
        <v>443</v>
      </c>
      <c r="D394" t="s">
        <v>444</v>
      </c>
      <c r="E394" t="s">
        <v>445</v>
      </c>
      <c r="F394" t="s">
        <v>15</v>
      </c>
      <c r="G394" t="s">
        <v>123</v>
      </c>
      <c r="H394" t="s">
        <v>461</v>
      </c>
      <c r="I394" t="s">
        <v>525</v>
      </c>
      <c r="J394" t="s">
        <v>514</v>
      </c>
      <c r="K394">
        <v>1</v>
      </c>
    </row>
    <row r="395" spans="1:11" x14ac:dyDescent="0.25">
      <c r="A395" t="s">
        <v>441</v>
      </c>
      <c r="B395" t="s">
        <v>442</v>
      </c>
      <c r="C395" t="s">
        <v>443</v>
      </c>
      <c r="D395" t="s">
        <v>444</v>
      </c>
      <c r="E395" t="s">
        <v>445</v>
      </c>
      <c r="F395" t="s">
        <v>61</v>
      </c>
      <c r="G395" t="s">
        <v>62</v>
      </c>
      <c r="H395" t="s">
        <v>462</v>
      </c>
      <c r="I395" t="s">
        <v>525</v>
      </c>
      <c r="J395" t="s">
        <v>512</v>
      </c>
      <c r="K395">
        <v>1</v>
      </c>
    </row>
    <row r="396" spans="1:11" x14ac:dyDescent="0.25">
      <c r="A396" t="s">
        <v>441</v>
      </c>
      <c r="B396" t="s">
        <v>442</v>
      </c>
      <c r="C396" t="s">
        <v>443</v>
      </c>
      <c r="D396" t="s">
        <v>444</v>
      </c>
      <c r="E396" t="s">
        <v>445</v>
      </c>
      <c r="F396" t="s">
        <v>15</v>
      </c>
      <c r="G396" t="s">
        <v>64</v>
      </c>
      <c r="H396" t="s">
        <v>463</v>
      </c>
      <c r="I396" t="s">
        <v>538</v>
      </c>
      <c r="J396" t="s">
        <v>512</v>
      </c>
      <c r="K396">
        <v>1</v>
      </c>
    </row>
    <row r="397" spans="1:11" x14ac:dyDescent="0.25">
      <c r="A397" t="s">
        <v>441</v>
      </c>
      <c r="B397" t="s">
        <v>442</v>
      </c>
      <c r="C397" t="s">
        <v>443</v>
      </c>
      <c r="D397" t="s">
        <v>444</v>
      </c>
      <c r="E397" t="s">
        <v>445</v>
      </c>
      <c r="F397" t="s">
        <v>15</v>
      </c>
      <c r="G397" t="s">
        <v>66</v>
      </c>
      <c r="H397" t="s">
        <v>464</v>
      </c>
      <c r="I397" t="s">
        <v>523</v>
      </c>
      <c r="J397" t="s">
        <v>512</v>
      </c>
      <c r="K397">
        <v>1</v>
      </c>
    </row>
    <row r="398" spans="1:11" x14ac:dyDescent="0.25">
      <c r="A398" t="s">
        <v>441</v>
      </c>
      <c r="B398" t="s">
        <v>442</v>
      </c>
      <c r="C398" t="s">
        <v>443</v>
      </c>
      <c r="D398" t="s">
        <v>444</v>
      </c>
      <c r="E398" t="s">
        <v>445</v>
      </c>
      <c r="F398" t="s">
        <v>15</v>
      </c>
      <c r="G398" t="s">
        <v>68</v>
      </c>
      <c r="H398" t="s">
        <v>465</v>
      </c>
      <c r="I398" t="s">
        <v>532</v>
      </c>
      <c r="J398" t="s">
        <v>532</v>
      </c>
      <c r="K398">
        <v>0</v>
      </c>
    </row>
    <row r="399" spans="1:11" x14ac:dyDescent="0.25">
      <c r="A399" t="s">
        <v>441</v>
      </c>
      <c r="B399" t="s">
        <v>442</v>
      </c>
      <c r="C399" t="s">
        <v>443</v>
      </c>
      <c r="D399" t="s">
        <v>444</v>
      </c>
      <c r="E399" t="s">
        <v>445</v>
      </c>
      <c r="F399" t="s">
        <v>15</v>
      </c>
      <c r="G399" t="s">
        <v>70</v>
      </c>
      <c r="H399" t="s">
        <v>466</v>
      </c>
      <c r="I399" t="s">
        <v>525</v>
      </c>
      <c r="J399" t="s">
        <v>514</v>
      </c>
      <c r="K399">
        <v>1</v>
      </c>
    </row>
    <row r="400" spans="1:11" x14ac:dyDescent="0.25">
      <c r="A400" t="s">
        <v>441</v>
      </c>
      <c r="B400" t="s">
        <v>442</v>
      </c>
      <c r="C400" t="s">
        <v>443</v>
      </c>
      <c r="D400" t="s">
        <v>444</v>
      </c>
      <c r="E400" t="s">
        <v>445</v>
      </c>
      <c r="F400" t="s">
        <v>72</v>
      </c>
      <c r="G400" t="s">
        <v>73</v>
      </c>
      <c r="H400" t="s">
        <v>61</v>
      </c>
      <c r="I400" t="s">
        <v>528</v>
      </c>
      <c r="J400" t="s">
        <v>512</v>
      </c>
      <c r="K400">
        <v>1</v>
      </c>
    </row>
    <row r="401" spans="1:11" x14ac:dyDescent="0.25">
      <c r="A401" t="s">
        <v>441</v>
      </c>
      <c r="B401" t="s">
        <v>442</v>
      </c>
      <c r="C401" t="s">
        <v>443</v>
      </c>
      <c r="D401" t="s">
        <v>444</v>
      </c>
      <c r="E401" t="s">
        <v>445</v>
      </c>
      <c r="F401" t="s">
        <v>15</v>
      </c>
      <c r="G401" t="s">
        <v>174</v>
      </c>
      <c r="H401" t="s">
        <v>467</v>
      </c>
      <c r="I401" t="s">
        <v>528</v>
      </c>
      <c r="J401" t="s">
        <v>512</v>
      </c>
      <c r="K401">
        <v>1</v>
      </c>
    </row>
    <row r="402" spans="1:11" x14ac:dyDescent="0.25">
      <c r="A402" t="s">
        <v>441</v>
      </c>
      <c r="B402" t="s">
        <v>442</v>
      </c>
      <c r="C402" t="s">
        <v>443</v>
      </c>
      <c r="D402" t="s">
        <v>444</v>
      </c>
      <c r="E402" t="s">
        <v>445</v>
      </c>
      <c r="F402" t="s">
        <v>15</v>
      </c>
      <c r="G402" t="s">
        <v>75</v>
      </c>
      <c r="H402" t="s">
        <v>468</v>
      </c>
      <c r="I402" t="s">
        <v>528</v>
      </c>
      <c r="J402" t="s">
        <v>512</v>
      </c>
      <c r="K402">
        <v>1</v>
      </c>
    </row>
    <row r="403" spans="1:11" x14ac:dyDescent="0.25">
      <c r="A403" t="s">
        <v>441</v>
      </c>
      <c r="B403" t="s">
        <v>442</v>
      </c>
      <c r="C403" t="s">
        <v>443</v>
      </c>
      <c r="D403" t="s">
        <v>444</v>
      </c>
      <c r="E403" t="s">
        <v>445</v>
      </c>
      <c r="F403" t="s">
        <v>15</v>
      </c>
      <c r="G403" t="s">
        <v>77</v>
      </c>
      <c r="H403" t="s">
        <v>469</v>
      </c>
      <c r="I403" t="s">
        <v>519</v>
      </c>
      <c r="J403" t="s">
        <v>512</v>
      </c>
      <c r="K403">
        <v>1</v>
      </c>
    </row>
    <row r="404" spans="1:11" x14ac:dyDescent="0.25">
      <c r="A404" t="s">
        <v>441</v>
      </c>
      <c r="B404" t="s">
        <v>442</v>
      </c>
      <c r="C404" t="s">
        <v>443</v>
      </c>
      <c r="D404" t="s">
        <v>444</v>
      </c>
      <c r="E404" t="s">
        <v>445</v>
      </c>
      <c r="F404" t="s">
        <v>15</v>
      </c>
      <c r="G404" t="s">
        <v>79</v>
      </c>
      <c r="H404" t="s">
        <v>470</v>
      </c>
      <c r="I404" t="s">
        <v>522</v>
      </c>
      <c r="J404" t="s">
        <v>513</v>
      </c>
      <c r="K404">
        <v>-1</v>
      </c>
    </row>
    <row r="405" spans="1:11" x14ac:dyDescent="0.25">
      <c r="A405" t="s">
        <v>441</v>
      </c>
      <c r="B405" t="s">
        <v>442</v>
      </c>
      <c r="C405" t="s">
        <v>443</v>
      </c>
      <c r="D405" t="s">
        <v>444</v>
      </c>
      <c r="E405" t="s">
        <v>445</v>
      </c>
      <c r="F405" t="s">
        <v>81</v>
      </c>
      <c r="G405" t="s">
        <v>82</v>
      </c>
      <c r="H405" t="s">
        <v>471</v>
      </c>
      <c r="I405" t="s">
        <v>524</v>
      </c>
      <c r="J405" t="s">
        <v>513</v>
      </c>
      <c r="K405">
        <v>-1</v>
      </c>
    </row>
    <row r="406" spans="1:11" x14ac:dyDescent="0.25">
      <c r="A406" t="s">
        <v>441</v>
      </c>
      <c r="B406" t="s">
        <v>442</v>
      </c>
      <c r="C406" t="s">
        <v>443</v>
      </c>
      <c r="D406" t="s">
        <v>444</v>
      </c>
      <c r="E406" t="s">
        <v>445</v>
      </c>
      <c r="F406" t="s">
        <v>15</v>
      </c>
      <c r="G406" t="s">
        <v>84</v>
      </c>
      <c r="H406" t="s">
        <v>472</v>
      </c>
      <c r="I406" t="s">
        <v>522</v>
      </c>
      <c r="J406" t="s">
        <v>512</v>
      </c>
      <c r="K406">
        <v>-1</v>
      </c>
    </row>
    <row r="407" spans="1:11" x14ac:dyDescent="0.25">
      <c r="A407" t="s">
        <v>441</v>
      </c>
      <c r="B407" t="s">
        <v>442</v>
      </c>
      <c r="C407" t="s">
        <v>443</v>
      </c>
      <c r="D407" t="s">
        <v>444</v>
      </c>
      <c r="E407" t="s">
        <v>445</v>
      </c>
      <c r="F407" t="s">
        <v>15</v>
      </c>
      <c r="G407" t="s">
        <v>86</v>
      </c>
      <c r="H407" t="s">
        <v>473</v>
      </c>
      <c r="I407" t="s">
        <v>522</v>
      </c>
      <c r="J407" t="s">
        <v>511</v>
      </c>
      <c r="K407">
        <v>-1</v>
      </c>
    </row>
    <row r="408" spans="1:11" x14ac:dyDescent="0.25">
      <c r="A408" t="s">
        <v>441</v>
      </c>
      <c r="B408" t="s">
        <v>442</v>
      </c>
      <c r="C408" t="s">
        <v>443</v>
      </c>
      <c r="D408" t="s">
        <v>444</v>
      </c>
      <c r="E408" t="s">
        <v>445</v>
      </c>
      <c r="F408" t="s">
        <v>88</v>
      </c>
      <c r="G408" t="s">
        <v>89</v>
      </c>
      <c r="H408" t="s">
        <v>474</v>
      </c>
      <c r="I408" t="s">
        <v>526</v>
      </c>
      <c r="J408" t="s">
        <v>516</v>
      </c>
      <c r="K408">
        <v>-1</v>
      </c>
    </row>
    <row r="409" spans="1:11" x14ac:dyDescent="0.25">
      <c r="A409" t="s">
        <v>441</v>
      </c>
      <c r="B409" t="s">
        <v>442</v>
      </c>
      <c r="C409" t="s">
        <v>443</v>
      </c>
      <c r="D409" t="s">
        <v>444</v>
      </c>
      <c r="E409" t="s">
        <v>445</v>
      </c>
      <c r="F409" t="s">
        <v>15</v>
      </c>
      <c r="G409" t="s">
        <v>91</v>
      </c>
      <c r="H409" t="s">
        <v>475</v>
      </c>
      <c r="I409" t="s">
        <v>526</v>
      </c>
      <c r="J409" t="s">
        <v>516</v>
      </c>
      <c r="K409">
        <v>1</v>
      </c>
    </row>
    <row r="410" spans="1:11" x14ac:dyDescent="0.25">
      <c r="A410" t="s">
        <v>441</v>
      </c>
      <c r="B410" t="s">
        <v>442</v>
      </c>
      <c r="C410" t="s">
        <v>443</v>
      </c>
      <c r="D410" t="s">
        <v>444</v>
      </c>
      <c r="E410" t="s">
        <v>445</v>
      </c>
      <c r="F410" t="s">
        <v>15</v>
      </c>
      <c r="G410" t="s">
        <v>137</v>
      </c>
      <c r="H410" t="s">
        <v>476</v>
      </c>
      <c r="I410" t="s">
        <v>526</v>
      </c>
      <c r="J410" t="s">
        <v>516</v>
      </c>
      <c r="K410">
        <v>1</v>
      </c>
    </row>
    <row r="411" spans="1:11" x14ac:dyDescent="0.25">
      <c r="A411" t="s">
        <v>477</v>
      </c>
      <c r="B411" t="s">
        <v>478</v>
      </c>
      <c r="C411" t="s">
        <v>597</v>
      </c>
      <c r="D411" t="s">
        <v>479</v>
      </c>
      <c r="E411" t="s">
        <v>480</v>
      </c>
      <c r="F411" t="s">
        <v>12</v>
      </c>
      <c r="G411" t="s">
        <v>13</v>
      </c>
      <c r="H411" t="s">
        <v>481</v>
      </c>
      <c r="I411" t="s">
        <v>522</v>
      </c>
      <c r="J411" t="s">
        <v>512</v>
      </c>
      <c r="K411">
        <v>1</v>
      </c>
    </row>
    <row r="412" spans="1:11" x14ac:dyDescent="0.25">
      <c r="A412" t="s">
        <v>477</v>
      </c>
      <c r="B412" t="s">
        <v>478</v>
      </c>
      <c r="C412" t="s">
        <v>597</v>
      </c>
      <c r="D412" t="s">
        <v>479</v>
      </c>
      <c r="E412" t="s">
        <v>480</v>
      </c>
      <c r="F412" t="s">
        <v>15</v>
      </c>
      <c r="G412" t="s">
        <v>16</v>
      </c>
      <c r="H412" t="s">
        <v>482</v>
      </c>
      <c r="I412" t="s">
        <v>518</v>
      </c>
      <c r="J412" t="s">
        <v>512</v>
      </c>
      <c r="K412">
        <v>1</v>
      </c>
    </row>
    <row r="413" spans="1:11" x14ac:dyDescent="0.25">
      <c r="A413" t="s">
        <v>477</v>
      </c>
      <c r="B413" t="s">
        <v>478</v>
      </c>
      <c r="C413" t="s">
        <v>597</v>
      </c>
      <c r="D413" t="s">
        <v>479</v>
      </c>
      <c r="E413" t="s">
        <v>480</v>
      </c>
      <c r="F413" t="s">
        <v>15</v>
      </c>
      <c r="G413" t="s">
        <v>18</v>
      </c>
      <c r="H413" t="s">
        <v>483</v>
      </c>
      <c r="I413" t="s">
        <v>525</v>
      </c>
      <c r="J413" t="s">
        <v>513</v>
      </c>
      <c r="K413">
        <v>-1</v>
      </c>
    </row>
    <row r="414" spans="1:11" x14ac:dyDescent="0.25">
      <c r="A414" t="s">
        <v>477</v>
      </c>
      <c r="B414" t="s">
        <v>478</v>
      </c>
      <c r="C414" t="s">
        <v>597</v>
      </c>
      <c r="D414" t="s">
        <v>479</v>
      </c>
      <c r="E414" t="s">
        <v>480</v>
      </c>
      <c r="F414" t="s">
        <v>15</v>
      </c>
      <c r="G414" t="s">
        <v>20</v>
      </c>
      <c r="H414" t="s">
        <v>484</v>
      </c>
      <c r="I414" t="s">
        <v>519</v>
      </c>
      <c r="J414" t="s">
        <v>512</v>
      </c>
      <c r="K414">
        <v>1</v>
      </c>
    </row>
    <row r="415" spans="1:11" x14ac:dyDescent="0.25">
      <c r="A415" t="s">
        <v>477</v>
      </c>
      <c r="B415" t="s">
        <v>478</v>
      </c>
      <c r="C415" t="s">
        <v>597</v>
      </c>
      <c r="D415" t="s">
        <v>479</v>
      </c>
      <c r="E415" t="s">
        <v>480</v>
      </c>
      <c r="F415" t="s">
        <v>15</v>
      </c>
      <c r="G415" t="s">
        <v>22</v>
      </c>
      <c r="H415" t="s">
        <v>485</v>
      </c>
      <c r="I415" t="s">
        <v>535</v>
      </c>
      <c r="J415" t="s">
        <v>535</v>
      </c>
      <c r="K415">
        <v>-1</v>
      </c>
    </row>
    <row r="416" spans="1:11" x14ac:dyDescent="0.25">
      <c r="A416" t="s">
        <v>477</v>
      </c>
      <c r="B416" t="s">
        <v>478</v>
      </c>
      <c r="C416" t="s">
        <v>597</v>
      </c>
      <c r="D416" t="s">
        <v>479</v>
      </c>
      <c r="E416" t="s">
        <v>480</v>
      </c>
      <c r="F416" t="s">
        <v>15</v>
      </c>
      <c r="G416" t="s">
        <v>24</v>
      </c>
      <c r="H416" t="s">
        <v>486</v>
      </c>
      <c r="I416" t="s">
        <v>524</v>
      </c>
      <c r="J416" t="s">
        <v>514</v>
      </c>
      <c r="K416">
        <v>0</v>
      </c>
    </row>
    <row r="417" spans="1:11" x14ac:dyDescent="0.25">
      <c r="A417" t="s">
        <v>477</v>
      </c>
      <c r="B417" t="s">
        <v>478</v>
      </c>
      <c r="C417" t="s">
        <v>597</v>
      </c>
      <c r="D417" t="s">
        <v>479</v>
      </c>
      <c r="E417" t="s">
        <v>480</v>
      </c>
      <c r="F417" t="s">
        <v>15</v>
      </c>
      <c r="G417" t="s">
        <v>26</v>
      </c>
      <c r="H417" t="s">
        <v>487</v>
      </c>
      <c r="I417" t="s">
        <v>527</v>
      </c>
      <c r="J417" t="s">
        <v>512</v>
      </c>
      <c r="K417">
        <v>1</v>
      </c>
    </row>
    <row r="418" spans="1:11" x14ac:dyDescent="0.25">
      <c r="A418" t="s">
        <v>477</v>
      </c>
      <c r="B418" t="s">
        <v>478</v>
      </c>
      <c r="C418" t="s">
        <v>597</v>
      </c>
      <c r="D418" t="s">
        <v>479</v>
      </c>
      <c r="E418" t="s">
        <v>480</v>
      </c>
      <c r="F418" t="s">
        <v>103</v>
      </c>
      <c r="G418" t="s">
        <v>104</v>
      </c>
      <c r="H418" t="s">
        <v>488</v>
      </c>
      <c r="I418" t="s">
        <v>529</v>
      </c>
      <c r="J418" t="s">
        <v>540</v>
      </c>
      <c r="K418">
        <v>1</v>
      </c>
    </row>
    <row r="419" spans="1:11" x14ac:dyDescent="0.25">
      <c r="A419" t="s">
        <v>477</v>
      </c>
      <c r="B419" t="s">
        <v>478</v>
      </c>
      <c r="C419" t="s">
        <v>597</v>
      </c>
      <c r="D419" t="s">
        <v>479</v>
      </c>
      <c r="E419" t="s">
        <v>480</v>
      </c>
      <c r="F419" t="s">
        <v>32</v>
      </c>
      <c r="G419" t="s">
        <v>33</v>
      </c>
      <c r="H419" t="s">
        <v>489</v>
      </c>
      <c r="I419" t="s">
        <v>32</v>
      </c>
      <c r="J419" t="s">
        <v>512</v>
      </c>
      <c r="K419">
        <v>1</v>
      </c>
    </row>
    <row r="420" spans="1:11" x14ac:dyDescent="0.25">
      <c r="A420" t="s">
        <v>477</v>
      </c>
      <c r="B420" t="s">
        <v>478</v>
      </c>
      <c r="C420" t="s">
        <v>597</v>
      </c>
      <c r="D420" t="s">
        <v>479</v>
      </c>
      <c r="E420" t="s">
        <v>480</v>
      </c>
      <c r="F420" t="s">
        <v>15</v>
      </c>
      <c r="G420" t="s">
        <v>37</v>
      </c>
      <c r="H420" t="s">
        <v>490</v>
      </c>
      <c r="I420" t="s">
        <v>32</v>
      </c>
      <c r="J420" t="s">
        <v>512</v>
      </c>
      <c r="K420">
        <v>1</v>
      </c>
    </row>
    <row r="421" spans="1:11" x14ac:dyDescent="0.25">
      <c r="A421" t="s">
        <v>477</v>
      </c>
      <c r="B421" t="s">
        <v>478</v>
      </c>
      <c r="C421" t="s">
        <v>597</v>
      </c>
      <c r="D421" t="s">
        <v>479</v>
      </c>
      <c r="E421" t="s">
        <v>480</v>
      </c>
      <c r="F421" t="s">
        <v>15</v>
      </c>
      <c r="G421" t="s">
        <v>39</v>
      </c>
      <c r="H421" t="s">
        <v>491</v>
      </c>
      <c r="I421" t="s">
        <v>522</v>
      </c>
      <c r="J421" t="s">
        <v>511</v>
      </c>
      <c r="K421">
        <v>-1</v>
      </c>
    </row>
    <row r="422" spans="1:11" x14ac:dyDescent="0.25">
      <c r="A422" t="s">
        <v>477</v>
      </c>
      <c r="B422" t="s">
        <v>478</v>
      </c>
      <c r="C422" t="s">
        <v>597</v>
      </c>
      <c r="D422" t="s">
        <v>479</v>
      </c>
      <c r="E422" t="s">
        <v>480</v>
      </c>
      <c r="F422" t="s">
        <v>15</v>
      </c>
      <c r="G422" t="s">
        <v>41</v>
      </c>
      <c r="H422" t="s">
        <v>492</v>
      </c>
      <c r="I422" t="s">
        <v>527</v>
      </c>
      <c r="J422" t="s">
        <v>512</v>
      </c>
      <c r="K422">
        <v>1</v>
      </c>
    </row>
    <row r="423" spans="1:11" x14ac:dyDescent="0.25">
      <c r="A423" t="s">
        <v>477</v>
      </c>
      <c r="B423" t="s">
        <v>478</v>
      </c>
      <c r="C423" t="s">
        <v>597</v>
      </c>
      <c r="D423" t="s">
        <v>479</v>
      </c>
      <c r="E423" t="s">
        <v>480</v>
      </c>
      <c r="F423" t="s">
        <v>43</v>
      </c>
      <c r="G423" t="s">
        <v>44</v>
      </c>
      <c r="H423" t="s">
        <v>493</v>
      </c>
      <c r="I423" t="s">
        <v>525</v>
      </c>
      <c r="J423" t="s">
        <v>513</v>
      </c>
      <c r="K423">
        <v>-1</v>
      </c>
    </row>
    <row r="424" spans="1:11" x14ac:dyDescent="0.25">
      <c r="A424" t="s">
        <v>477</v>
      </c>
      <c r="B424" t="s">
        <v>478</v>
      </c>
      <c r="C424" t="s">
        <v>597</v>
      </c>
      <c r="D424" t="s">
        <v>479</v>
      </c>
      <c r="E424" t="s">
        <v>480</v>
      </c>
      <c r="F424" t="s">
        <v>15</v>
      </c>
      <c r="G424" t="s">
        <v>46</v>
      </c>
      <c r="H424" t="s">
        <v>494</v>
      </c>
      <c r="I424" t="s">
        <v>529</v>
      </c>
      <c r="J424" t="s">
        <v>512</v>
      </c>
      <c r="K424">
        <v>1</v>
      </c>
    </row>
    <row r="425" spans="1:11" x14ac:dyDescent="0.25">
      <c r="A425" t="s">
        <v>477</v>
      </c>
      <c r="B425" t="s">
        <v>478</v>
      </c>
      <c r="C425" t="s">
        <v>597</v>
      </c>
      <c r="D425" t="s">
        <v>479</v>
      </c>
      <c r="E425" t="s">
        <v>480</v>
      </c>
      <c r="F425" t="s">
        <v>15</v>
      </c>
      <c r="G425" t="s">
        <v>48</v>
      </c>
      <c r="H425" t="s">
        <v>495</v>
      </c>
      <c r="I425" t="s">
        <v>520</v>
      </c>
      <c r="J425" t="s">
        <v>512</v>
      </c>
      <c r="K425">
        <v>1</v>
      </c>
    </row>
    <row r="426" spans="1:11" x14ac:dyDescent="0.25">
      <c r="A426" t="s">
        <v>477</v>
      </c>
      <c r="B426" t="s">
        <v>478</v>
      </c>
      <c r="C426" t="s">
        <v>597</v>
      </c>
      <c r="D426" t="s">
        <v>479</v>
      </c>
      <c r="E426" t="s">
        <v>480</v>
      </c>
      <c r="F426" t="s">
        <v>52</v>
      </c>
      <c r="G426" t="s">
        <v>53</v>
      </c>
      <c r="H426" t="s">
        <v>496</v>
      </c>
      <c r="I426" t="s">
        <v>523</v>
      </c>
      <c r="J426" t="s">
        <v>512</v>
      </c>
      <c r="K426">
        <v>1</v>
      </c>
    </row>
    <row r="427" spans="1:11" x14ac:dyDescent="0.25">
      <c r="A427" t="s">
        <v>477</v>
      </c>
      <c r="B427" t="s">
        <v>478</v>
      </c>
      <c r="C427" t="s">
        <v>597</v>
      </c>
      <c r="D427" t="s">
        <v>479</v>
      </c>
      <c r="E427" t="s">
        <v>480</v>
      </c>
      <c r="F427" t="s">
        <v>15</v>
      </c>
      <c r="G427" t="s">
        <v>55</v>
      </c>
      <c r="H427" t="s">
        <v>497</v>
      </c>
      <c r="I427" t="s">
        <v>524</v>
      </c>
      <c r="J427" t="s">
        <v>513</v>
      </c>
      <c r="K427">
        <v>1</v>
      </c>
    </row>
    <row r="428" spans="1:11" x14ac:dyDescent="0.25">
      <c r="A428" t="s">
        <v>477</v>
      </c>
      <c r="B428" t="s">
        <v>478</v>
      </c>
      <c r="C428" t="s">
        <v>597</v>
      </c>
      <c r="D428" t="s">
        <v>479</v>
      </c>
      <c r="E428" t="s">
        <v>480</v>
      </c>
      <c r="F428" t="s">
        <v>15</v>
      </c>
      <c r="G428" t="s">
        <v>57</v>
      </c>
      <c r="H428" t="s">
        <v>498</v>
      </c>
      <c r="I428" t="s">
        <v>523</v>
      </c>
      <c r="J428" t="s">
        <v>512</v>
      </c>
      <c r="K428">
        <v>1</v>
      </c>
    </row>
    <row r="429" spans="1:11" x14ac:dyDescent="0.25">
      <c r="A429" t="s">
        <v>477</v>
      </c>
      <c r="B429" t="s">
        <v>478</v>
      </c>
      <c r="C429" t="s">
        <v>597</v>
      </c>
      <c r="D429" t="s">
        <v>479</v>
      </c>
      <c r="E429" t="s">
        <v>480</v>
      </c>
      <c r="F429" t="s">
        <v>15</v>
      </c>
      <c r="G429" t="s">
        <v>59</v>
      </c>
      <c r="H429" t="s">
        <v>499</v>
      </c>
      <c r="I429" t="s">
        <v>523</v>
      </c>
      <c r="J429" t="s">
        <v>512</v>
      </c>
      <c r="K429">
        <v>1</v>
      </c>
    </row>
    <row r="430" spans="1:11" x14ac:dyDescent="0.25">
      <c r="A430" t="s">
        <v>477</v>
      </c>
      <c r="B430" t="s">
        <v>478</v>
      </c>
      <c r="C430" t="s">
        <v>597</v>
      </c>
      <c r="D430" t="s">
        <v>479</v>
      </c>
      <c r="E430" t="s">
        <v>480</v>
      </c>
      <c r="F430" t="s">
        <v>15</v>
      </c>
      <c r="G430" t="s">
        <v>64</v>
      </c>
      <c r="H430" t="s">
        <v>500</v>
      </c>
      <c r="I430" t="s">
        <v>538</v>
      </c>
      <c r="J430" t="s">
        <v>512</v>
      </c>
      <c r="K430">
        <v>1</v>
      </c>
    </row>
    <row r="431" spans="1:11" x14ac:dyDescent="0.25">
      <c r="A431" t="s">
        <v>477</v>
      </c>
      <c r="B431" t="s">
        <v>478</v>
      </c>
      <c r="C431" t="s">
        <v>597</v>
      </c>
      <c r="D431" t="s">
        <v>479</v>
      </c>
      <c r="E431" t="s">
        <v>480</v>
      </c>
      <c r="F431" t="s">
        <v>15</v>
      </c>
      <c r="G431" t="s">
        <v>66</v>
      </c>
      <c r="H431" t="s">
        <v>501</v>
      </c>
      <c r="I431" t="s">
        <v>523</v>
      </c>
      <c r="J431" t="s">
        <v>512</v>
      </c>
      <c r="K431">
        <v>1</v>
      </c>
    </row>
    <row r="432" spans="1:11" x14ac:dyDescent="0.25">
      <c r="A432" t="s">
        <v>477</v>
      </c>
      <c r="B432" t="s">
        <v>478</v>
      </c>
      <c r="C432" t="s">
        <v>597</v>
      </c>
      <c r="D432" t="s">
        <v>479</v>
      </c>
      <c r="E432" t="s">
        <v>480</v>
      </c>
      <c r="F432" t="s">
        <v>15</v>
      </c>
      <c r="G432" t="s">
        <v>68</v>
      </c>
      <c r="H432" t="s">
        <v>502</v>
      </c>
      <c r="I432" t="s">
        <v>526</v>
      </c>
      <c r="J432" t="s">
        <v>516</v>
      </c>
      <c r="K432">
        <v>-1</v>
      </c>
    </row>
    <row r="433" spans="1:11" x14ac:dyDescent="0.25">
      <c r="A433" t="s">
        <v>477</v>
      </c>
      <c r="B433" t="s">
        <v>478</v>
      </c>
      <c r="C433" t="s">
        <v>597</v>
      </c>
      <c r="D433" t="s">
        <v>479</v>
      </c>
      <c r="E433" t="s">
        <v>480</v>
      </c>
      <c r="F433" t="s">
        <v>15</v>
      </c>
      <c r="G433" t="s">
        <v>70</v>
      </c>
      <c r="H433" t="s">
        <v>503</v>
      </c>
      <c r="I433" t="s">
        <v>525</v>
      </c>
      <c r="J433" t="s">
        <v>514</v>
      </c>
      <c r="K433">
        <v>1</v>
      </c>
    </row>
    <row r="434" spans="1:11" x14ac:dyDescent="0.25">
      <c r="A434" t="s">
        <v>477</v>
      </c>
      <c r="B434" t="s">
        <v>478</v>
      </c>
      <c r="C434" t="s">
        <v>597</v>
      </c>
      <c r="D434" t="s">
        <v>479</v>
      </c>
      <c r="E434" t="s">
        <v>480</v>
      </c>
      <c r="F434" t="s">
        <v>72</v>
      </c>
      <c r="G434" t="s">
        <v>73</v>
      </c>
      <c r="H434" t="s">
        <v>504</v>
      </c>
      <c r="I434" t="s">
        <v>528</v>
      </c>
      <c r="J434" t="s">
        <v>512</v>
      </c>
      <c r="K434">
        <v>1</v>
      </c>
    </row>
    <row r="435" spans="1:11" x14ac:dyDescent="0.25">
      <c r="A435" t="s">
        <v>477</v>
      </c>
      <c r="B435" t="s">
        <v>478</v>
      </c>
      <c r="C435" t="s">
        <v>597</v>
      </c>
      <c r="D435" t="s">
        <v>479</v>
      </c>
      <c r="E435" t="s">
        <v>480</v>
      </c>
      <c r="F435" t="s">
        <v>81</v>
      </c>
      <c r="G435" t="s">
        <v>82</v>
      </c>
      <c r="H435" t="s">
        <v>505</v>
      </c>
      <c r="I435" t="s">
        <v>525</v>
      </c>
      <c r="J435" t="s">
        <v>514</v>
      </c>
      <c r="K435">
        <v>1</v>
      </c>
    </row>
    <row r="436" spans="1:11" x14ac:dyDescent="0.25">
      <c r="A436" t="s">
        <v>477</v>
      </c>
      <c r="B436" t="s">
        <v>478</v>
      </c>
      <c r="C436" t="s">
        <v>597</v>
      </c>
      <c r="D436" t="s">
        <v>479</v>
      </c>
      <c r="E436" t="s">
        <v>480</v>
      </c>
      <c r="F436" t="s">
        <v>15</v>
      </c>
      <c r="G436" t="s">
        <v>84</v>
      </c>
      <c r="H436" t="s">
        <v>506</v>
      </c>
      <c r="I436" t="s">
        <v>522</v>
      </c>
      <c r="J436" t="s">
        <v>515</v>
      </c>
      <c r="K436">
        <v>-1</v>
      </c>
    </row>
    <row r="437" spans="1:11" x14ac:dyDescent="0.25">
      <c r="A437" t="s">
        <v>477</v>
      </c>
      <c r="B437" t="s">
        <v>478</v>
      </c>
      <c r="C437" t="s">
        <v>597</v>
      </c>
      <c r="D437" t="s">
        <v>479</v>
      </c>
      <c r="E437" t="s">
        <v>480</v>
      </c>
      <c r="F437" t="s">
        <v>88</v>
      </c>
      <c r="G437" t="s">
        <v>89</v>
      </c>
      <c r="H437" t="s">
        <v>507</v>
      </c>
      <c r="I437" t="s">
        <v>526</v>
      </c>
      <c r="J437" t="s">
        <v>516</v>
      </c>
      <c r="K437">
        <v>-1</v>
      </c>
    </row>
    <row r="438" spans="1:11" x14ac:dyDescent="0.25">
      <c r="A438" t="s">
        <v>477</v>
      </c>
      <c r="B438" t="s">
        <v>478</v>
      </c>
      <c r="C438" t="s">
        <v>597</v>
      </c>
      <c r="D438" t="s">
        <v>479</v>
      </c>
      <c r="E438" t="s">
        <v>480</v>
      </c>
      <c r="F438" t="s">
        <v>15</v>
      </c>
      <c r="G438" t="s">
        <v>91</v>
      </c>
      <c r="H438" t="s">
        <v>508</v>
      </c>
      <c r="I438" t="s">
        <v>526</v>
      </c>
      <c r="J438" t="s">
        <v>516</v>
      </c>
      <c r="K438">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2761-AB49-4241-8582-F9BADBCF5987}">
  <sheetPr codeName="Sheet3"/>
  <dimension ref="A1:B18"/>
  <sheetViews>
    <sheetView workbookViewId="0">
      <selection activeCell="B13" sqref="B13"/>
    </sheetView>
  </sheetViews>
  <sheetFormatPr defaultRowHeight="15" x14ac:dyDescent="0.25"/>
  <cols>
    <col min="1" max="1" width="35.28515625" bestFit="1" customWidth="1"/>
    <col min="2" max="2" width="99.140625" bestFit="1" customWidth="1"/>
  </cols>
  <sheetData>
    <row r="1" spans="1:2" x14ac:dyDescent="0.25">
      <c r="A1" s="2" t="s">
        <v>2</v>
      </c>
      <c r="B1" s="2" t="s">
        <v>542</v>
      </c>
    </row>
    <row r="2" spans="1:2" x14ac:dyDescent="0.25">
      <c r="A2" s="1" t="s">
        <v>10</v>
      </c>
      <c r="B2" s="1" t="s">
        <v>543</v>
      </c>
    </row>
    <row r="3" spans="1:2" x14ac:dyDescent="0.25">
      <c r="A3" s="1" t="s">
        <v>141</v>
      </c>
      <c r="B3" s="1" t="s">
        <v>544</v>
      </c>
    </row>
    <row r="4" spans="1:2" x14ac:dyDescent="0.25">
      <c r="A4" s="1" t="s">
        <v>187</v>
      </c>
      <c r="B4" s="1" t="s">
        <v>617</v>
      </c>
    </row>
    <row r="5" spans="1:2" x14ac:dyDescent="0.25">
      <c r="A5" s="1" t="s">
        <v>218</v>
      </c>
      <c r="B5" s="1" t="s">
        <v>545</v>
      </c>
    </row>
    <row r="6" spans="1:2" x14ac:dyDescent="0.25">
      <c r="A6" s="1" t="s">
        <v>541</v>
      </c>
      <c r="B6" s="1" t="s">
        <v>546</v>
      </c>
    </row>
    <row r="7" spans="1:2" x14ac:dyDescent="0.25">
      <c r="A7" s="1" t="s">
        <v>368</v>
      </c>
      <c r="B7" s="1" t="s">
        <v>547</v>
      </c>
    </row>
    <row r="8" spans="1:2" x14ac:dyDescent="0.25">
      <c r="A8" s="1" t="s">
        <v>443</v>
      </c>
      <c r="B8" s="1" t="s">
        <v>548</v>
      </c>
    </row>
    <row r="10" spans="1:2" x14ac:dyDescent="0.25">
      <c r="A10" s="2" t="s">
        <v>553</v>
      </c>
      <c r="B10" s="2" t="s">
        <v>554</v>
      </c>
    </row>
    <row r="11" spans="1:2" x14ac:dyDescent="0.25">
      <c r="A11" t="s">
        <v>555</v>
      </c>
      <c r="B11" t="s">
        <v>556</v>
      </c>
    </row>
    <row r="12" spans="1:2" x14ac:dyDescent="0.25">
      <c r="A12" t="s">
        <v>557</v>
      </c>
      <c r="B12" t="s">
        <v>558</v>
      </c>
    </row>
    <row r="13" spans="1:2" x14ac:dyDescent="0.25">
      <c r="A13" t="s">
        <v>559</v>
      </c>
      <c r="B13" t="s">
        <v>560</v>
      </c>
    </row>
    <row r="14" spans="1:2" x14ac:dyDescent="0.25">
      <c r="A14" t="s">
        <v>561</v>
      </c>
      <c r="B14" t="s">
        <v>562</v>
      </c>
    </row>
    <row r="15" spans="1:2" x14ac:dyDescent="0.25">
      <c r="A15" t="s">
        <v>563</v>
      </c>
      <c r="B15" t="s">
        <v>564</v>
      </c>
    </row>
    <row r="16" spans="1:2" x14ac:dyDescent="0.25">
      <c r="A16" t="s">
        <v>565</v>
      </c>
      <c r="B16" t="s">
        <v>566</v>
      </c>
    </row>
    <row r="17" spans="1:2" x14ac:dyDescent="0.25">
      <c r="A17" t="s">
        <v>218</v>
      </c>
      <c r="B17" t="s">
        <v>567</v>
      </c>
    </row>
    <row r="18" spans="1:2" x14ac:dyDescent="0.25">
      <c r="A18" t="s">
        <v>10</v>
      </c>
      <c r="B18" t="s">
        <v>568</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90CA-698E-4E64-B5E3-6B95C15BC8A6}">
  <sheetPr codeName="Sheet4"/>
  <dimension ref="A1:D14"/>
  <sheetViews>
    <sheetView workbookViewId="0">
      <selection activeCell="D2" sqref="D2"/>
    </sheetView>
  </sheetViews>
  <sheetFormatPr defaultRowHeight="15" x14ac:dyDescent="0.25"/>
  <cols>
    <col min="1" max="1" width="16.42578125" bestFit="1" customWidth="1"/>
    <col min="2" max="2" width="15.42578125" bestFit="1" customWidth="1"/>
    <col min="3" max="3" width="26.85546875" bestFit="1" customWidth="1"/>
    <col min="4" max="4" width="20.42578125" bestFit="1" customWidth="1"/>
  </cols>
  <sheetData>
    <row r="1" spans="1:4" x14ac:dyDescent="0.25">
      <c r="A1" t="s">
        <v>4</v>
      </c>
      <c r="B1" t="s">
        <v>539</v>
      </c>
      <c r="C1" t="s">
        <v>2</v>
      </c>
      <c r="D1" t="s">
        <v>3</v>
      </c>
    </row>
    <row r="2" spans="1:4" x14ac:dyDescent="0.25">
      <c r="A2" t="s">
        <v>11</v>
      </c>
      <c r="B2" t="s">
        <v>9</v>
      </c>
      <c r="C2" t="s">
        <v>596</v>
      </c>
      <c r="D2" t="s">
        <v>601</v>
      </c>
    </row>
    <row r="3" spans="1:4" x14ac:dyDescent="0.25">
      <c r="A3" t="s">
        <v>96</v>
      </c>
      <c r="B3" t="s">
        <v>94</v>
      </c>
      <c r="C3" t="s">
        <v>598</v>
      </c>
      <c r="D3" t="s">
        <v>95</v>
      </c>
    </row>
    <row r="4" spans="1:4" x14ac:dyDescent="0.25">
      <c r="A4" t="s">
        <v>143</v>
      </c>
      <c r="B4" t="s">
        <v>140</v>
      </c>
      <c r="C4" t="s">
        <v>599</v>
      </c>
      <c r="D4" t="s">
        <v>142</v>
      </c>
    </row>
    <row r="5" spans="1:4" x14ac:dyDescent="0.25">
      <c r="A5" t="s">
        <v>189</v>
      </c>
      <c r="B5" t="s">
        <v>186</v>
      </c>
      <c r="C5" t="s">
        <v>187</v>
      </c>
      <c r="D5" t="s">
        <v>188</v>
      </c>
    </row>
    <row r="6" spans="1:4" x14ac:dyDescent="0.25">
      <c r="A6" t="s">
        <v>220</v>
      </c>
      <c r="B6" t="s">
        <v>217</v>
      </c>
      <c r="C6" t="s">
        <v>218</v>
      </c>
      <c r="D6" t="s">
        <v>219</v>
      </c>
    </row>
    <row r="7" spans="1:4" x14ac:dyDescent="0.25">
      <c r="A7" t="s">
        <v>259</v>
      </c>
      <c r="B7" t="s">
        <v>257</v>
      </c>
      <c r="C7" t="s">
        <v>10</v>
      </c>
      <c r="D7" t="s">
        <v>258</v>
      </c>
    </row>
    <row r="8" spans="1:4" x14ac:dyDescent="0.25">
      <c r="A8" t="s">
        <v>296</v>
      </c>
      <c r="B8" t="s">
        <v>294</v>
      </c>
      <c r="C8" t="s">
        <v>187</v>
      </c>
      <c r="D8" t="s">
        <v>295</v>
      </c>
    </row>
    <row r="9" spans="1:4" x14ac:dyDescent="0.25">
      <c r="A9" t="s">
        <v>315</v>
      </c>
      <c r="B9" t="s">
        <v>312</v>
      </c>
      <c r="C9" t="s">
        <v>313</v>
      </c>
      <c r="D9" t="s">
        <v>314</v>
      </c>
    </row>
    <row r="10" spans="1:4" x14ac:dyDescent="0.25">
      <c r="A10" t="s">
        <v>334</v>
      </c>
      <c r="B10" t="s">
        <v>332</v>
      </c>
      <c r="C10" t="s">
        <v>10</v>
      </c>
      <c r="D10" t="s">
        <v>333</v>
      </c>
    </row>
    <row r="11" spans="1:4" x14ac:dyDescent="0.25">
      <c r="A11" t="s">
        <v>369</v>
      </c>
      <c r="B11" t="s">
        <v>367</v>
      </c>
      <c r="C11" t="s">
        <v>218</v>
      </c>
      <c r="D11" t="s">
        <v>600</v>
      </c>
    </row>
    <row r="12" spans="1:4" x14ac:dyDescent="0.25">
      <c r="A12" t="s">
        <v>411</v>
      </c>
      <c r="B12" t="s">
        <v>409</v>
      </c>
      <c r="C12" t="s">
        <v>368</v>
      </c>
      <c r="D12" t="s">
        <v>410</v>
      </c>
    </row>
    <row r="13" spans="1:4" x14ac:dyDescent="0.25">
      <c r="A13" t="s">
        <v>445</v>
      </c>
      <c r="B13" t="s">
        <v>442</v>
      </c>
      <c r="C13" t="s">
        <v>443</v>
      </c>
      <c r="D13" t="s">
        <v>444</v>
      </c>
    </row>
    <row r="14" spans="1:4" x14ac:dyDescent="0.25">
      <c r="A14" t="s">
        <v>480</v>
      </c>
      <c r="B14" t="s">
        <v>478</v>
      </c>
      <c r="C14" t="s">
        <v>597</v>
      </c>
      <c r="D14" t="s">
        <v>479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B7A2-CDB1-4672-B256-C9378E952CF6}">
  <sheetPr codeName="Sheet5"/>
  <dimension ref="A1:BC39"/>
  <sheetViews>
    <sheetView topLeftCell="AR1" workbookViewId="0">
      <selection activeCell="BA2" sqref="BA2"/>
    </sheetView>
  </sheetViews>
  <sheetFormatPr defaultRowHeight="15" x14ac:dyDescent="0.25"/>
  <cols>
    <col min="1" max="1" width="48.85546875" bestFit="1" customWidth="1"/>
    <col min="2" max="2" width="26.140625" bestFit="1" customWidth="1"/>
    <col min="4" max="4" width="24" bestFit="1" customWidth="1"/>
    <col min="5" max="5" width="7.140625" bestFit="1" customWidth="1"/>
    <col min="7" max="7" width="48.85546875" bestFit="1" customWidth="1"/>
    <col min="8" max="8" width="39.5703125" bestFit="1" customWidth="1"/>
    <col min="12" max="12" width="26.85546875" bestFit="1" customWidth="1"/>
    <col min="13" max="13" width="32.5703125" bestFit="1" customWidth="1"/>
    <col min="14" max="15" width="26.140625" bestFit="1" customWidth="1"/>
    <col min="16" max="16" width="24.5703125" bestFit="1" customWidth="1"/>
    <col min="17" max="17" width="26.140625" bestFit="1" customWidth="1"/>
    <col min="18" max="18" width="26.85546875" bestFit="1" customWidth="1"/>
    <col min="19" max="19" width="26.140625" bestFit="1" customWidth="1"/>
    <col min="20" max="20" width="26.140625" customWidth="1"/>
    <col min="21" max="21" width="24.5703125" bestFit="1" customWidth="1"/>
    <col min="22" max="22" width="26.85546875" bestFit="1" customWidth="1"/>
    <col min="23" max="23" width="30.5703125" bestFit="1" customWidth="1"/>
    <col min="24" max="24" width="24.5703125" customWidth="1"/>
    <col min="25" max="25" width="24.5703125" bestFit="1" customWidth="1"/>
    <col min="26" max="26" width="30" bestFit="1" customWidth="1"/>
    <col min="27" max="28" width="26.140625" bestFit="1" customWidth="1"/>
    <col min="29" max="29" width="40.28515625" bestFit="1" customWidth="1"/>
    <col min="30" max="30" width="7.140625" bestFit="1" customWidth="1"/>
    <col min="31" max="31" width="32.7109375" bestFit="1" customWidth="1"/>
    <col min="32" max="32" width="6.85546875" customWidth="1"/>
    <col min="33" max="33" width="31.85546875" bestFit="1" customWidth="1"/>
    <col min="34" max="34" width="7.140625" customWidth="1"/>
    <col min="35" max="35" width="24.5703125" bestFit="1" customWidth="1"/>
    <col min="36" max="36" width="8.5703125" customWidth="1"/>
    <col min="37" max="37" width="33.28515625" bestFit="1" customWidth="1"/>
    <col min="38" max="38" width="7.7109375" customWidth="1"/>
    <col min="39" max="39" width="32.42578125" bestFit="1" customWidth="1"/>
    <col min="40" max="40" width="7.85546875" customWidth="1"/>
    <col min="41" max="41" width="32" bestFit="1" customWidth="1"/>
    <col min="42" max="42" width="16.42578125" customWidth="1"/>
    <col min="43" max="43" width="15" bestFit="1" customWidth="1"/>
    <col min="44" max="44" width="7.140625" customWidth="1"/>
    <col min="45" max="45" width="24.5703125" bestFit="1" customWidth="1"/>
    <col min="46" max="46" width="7.7109375" customWidth="1"/>
    <col min="47" max="47" width="20.28515625" bestFit="1" customWidth="1"/>
    <col min="48" max="48" width="7.7109375" customWidth="1"/>
    <col min="49" max="49" width="13.7109375" bestFit="1" customWidth="1"/>
    <col min="50" max="50" width="26.5703125" bestFit="1" customWidth="1"/>
    <col min="51" max="51" width="5.85546875" customWidth="1"/>
    <col min="52" max="52" width="28.5703125" bestFit="1" customWidth="1"/>
    <col min="53" max="53" width="24.5703125" bestFit="1" customWidth="1"/>
    <col min="54" max="54" width="5.7109375" customWidth="1"/>
    <col min="55" max="55" width="24.5703125" bestFit="1" customWidth="1"/>
    <col min="56" max="56" width="26.140625" bestFit="1" customWidth="1"/>
    <col min="57" max="57" width="24.5703125" bestFit="1" customWidth="1"/>
    <col min="58" max="58" width="26.140625" bestFit="1" customWidth="1"/>
    <col min="59" max="59" width="24.5703125" bestFit="1" customWidth="1"/>
    <col min="60" max="60" width="26.140625" bestFit="1" customWidth="1"/>
    <col min="61" max="61" width="24.5703125" bestFit="1" customWidth="1"/>
    <col min="62" max="62" width="26.140625" bestFit="1" customWidth="1"/>
    <col min="63" max="63" width="24.5703125" bestFit="1" customWidth="1"/>
    <col min="64" max="64" width="31.5703125" bestFit="1" customWidth="1"/>
    <col min="65" max="65" width="24.5703125" bestFit="1" customWidth="1"/>
    <col min="66" max="66" width="29.42578125" bestFit="1" customWidth="1"/>
    <col min="67" max="67" width="24.5703125" bestFit="1" customWidth="1"/>
    <col min="68" max="68" width="26.140625" bestFit="1" customWidth="1"/>
    <col min="69" max="69" width="24.5703125" bestFit="1" customWidth="1"/>
    <col min="70" max="70" width="37.140625" bestFit="1" customWidth="1"/>
    <col min="71" max="71" width="24.5703125" bestFit="1" customWidth="1"/>
    <col min="72" max="72" width="31.140625" bestFit="1" customWidth="1"/>
    <col min="73" max="73" width="29.7109375" bestFit="1" customWidth="1"/>
  </cols>
  <sheetData>
    <row r="1" spans="1:55" x14ac:dyDescent="0.25">
      <c r="A1" s="3" t="s">
        <v>533</v>
      </c>
      <c r="B1" t="s">
        <v>551</v>
      </c>
      <c r="L1" s="13" t="s">
        <v>510</v>
      </c>
      <c r="M1" s="13" t="s">
        <v>576</v>
      </c>
      <c r="R1" t="s">
        <v>582</v>
      </c>
      <c r="V1" s="3" t="s">
        <v>510</v>
      </c>
      <c r="W1" t="s">
        <v>586</v>
      </c>
      <c r="AC1" t="s">
        <v>570</v>
      </c>
      <c r="AE1" t="s">
        <v>571</v>
      </c>
      <c r="AG1" t="s">
        <v>592</v>
      </c>
      <c r="AI1" t="s">
        <v>572</v>
      </c>
      <c r="AK1" t="s">
        <v>573</v>
      </c>
      <c r="AM1" t="s">
        <v>574</v>
      </c>
      <c r="AO1" t="s">
        <v>575</v>
      </c>
      <c r="AQ1" t="s">
        <v>578</v>
      </c>
      <c r="AS1" t="s">
        <v>569</v>
      </c>
      <c r="AU1" t="s">
        <v>579</v>
      </c>
      <c r="AW1" t="s">
        <v>580</v>
      </c>
      <c r="AX1" t="s">
        <v>577</v>
      </c>
      <c r="AZ1" t="s">
        <v>591</v>
      </c>
      <c r="BA1" t="s">
        <v>594</v>
      </c>
      <c r="BC1" t="s">
        <v>593</v>
      </c>
    </row>
    <row r="2" spans="1:55" x14ac:dyDescent="0.25">
      <c r="A2" t="s">
        <v>537</v>
      </c>
      <c r="B2" s="5">
        <v>1</v>
      </c>
      <c r="G2" s="12" t="s">
        <v>533</v>
      </c>
      <c r="H2" s="2" t="s">
        <v>595</v>
      </c>
      <c r="AC2" s="7">
        <f>GETPIVOTDATA("Average of Sentiment Score",$R$3)</f>
        <v>0.33638443935926776</v>
      </c>
      <c r="AE2" s="10">
        <f>AK2/AI2</f>
        <v>0.2791762013729977</v>
      </c>
      <c r="AF2" s="10"/>
      <c r="AG2" s="10">
        <f>AM2/AI2</f>
        <v>0.61556064073226546</v>
      </c>
      <c r="AI2" s="8">
        <f>COUNT(FactTable[Sentiment Score])</f>
        <v>437</v>
      </c>
      <c r="AK2" s="8">
        <f>COUNTIF(FactTable[Sentiment Score], "&lt;0")</f>
        <v>122</v>
      </c>
      <c r="AM2" s="8">
        <f>COUNTIF(FactTable[Sentiment Score], "&gt;0")</f>
        <v>269</v>
      </c>
      <c r="AO2" s="8">
        <f>COUNTIF(FactTable[Sentiment Score], "0")</f>
        <v>46</v>
      </c>
      <c r="AP2" s="8"/>
      <c r="AQ2" s="8">
        <f>COUNTA(FactTable[Critical Response])</f>
        <v>437</v>
      </c>
      <c r="AS2" s="8" cm="1">
        <f t="array" ref="AS2">SUMPRODUCT(--(FactTable[Critical Response]={"Area for Improvement","Pain Points","Integration Challenge","Training Gap","Security Risks","Process Gap","Major Bottlenecks","Opportunities"}))</f>
        <v>397</v>
      </c>
      <c r="AU2" s="10">
        <f>AS2/AQ2</f>
        <v>0.90846681922196793</v>
      </c>
      <c r="AW2" s="2">
        <f>COUNTIF(SurveyData!J:J,"Not Applicable")</f>
        <v>32</v>
      </c>
      <c r="AX2" s="2">
        <f>COUNTIF(SurveyData!J:J,"Need for Clarification")</f>
        <v>8</v>
      </c>
      <c r="BA2" s="10">
        <f>(AG2-AE2)</f>
        <v>0.33638443935926776</v>
      </c>
      <c r="BC2" s="9" cm="1">
        <f t="array" ref="BC2">SUM(COUNTIFS(FactTable[Thematic Response], {"Digital Skill Gaps","Digital Innovations","Digital Transformation towards Customer Experience","Digital Tools Currently Used","Digital Impact on Operations","Digital Tools for Collaboration"}, FactTable[Sentiment Score], "&lt;0")) / COUNTA(FactTable[Thematic Response])</f>
        <v>0.11670480549199085</v>
      </c>
    </row>
    <row r="3" spans="1:55" x14ac:dyDescent="0.25">
      <c r="A3" t="s">
        <v>513</v>
      </c>
      <c r="B3" s="5">
        <v>1</v>
      </c>
      <c r="G3" s="2" t="s">
        <v>524</v>
      </c>
      <c r="H3" s="2">
        <v>33</v>
      </c>
      <c r="L3" s="13" t="s">
        <v>2</v>
      </c>
      <c r="M3" s="13" t="s">
        <v>589</v>
      </c>
      <c r="R3" s="3" t="s">
        <v>549</v>
      </c>
      <c r="S3" t="s">
        <v>551</v>
      </c>
      <c r="V3" s="3" t="s">
        <v>2</v>
      </c>
      <c r="W3" t="s">
        <v>588</v>
      </c>
      <c r="Z3" s="13" t="s">
        <v>533</v>
      </c>
      <c r="AA3" s="13" t="s">
        <v>551</v>
      </c>
    </row>
    <row r="4" spans="1:55" x14ac:dyDescent="0.25">
      <c r="A4" t="s">
        <v>519</v>
      </c>
      <c r="B4" s="5">
        <v>0.86956521739130432</v>
      </c>
      <c r="G4" s="2" t="s">
        <v>32</v>
      </c>
      <c r="H4" s="2">
        <v>53</v>
      </c>
      <c r="L4" s="13" t="s">
        <v>218</v>
      </c>
      <c r="M4" s="14">
        <v>0.17391304347826086</v>
      </c>
      <c r="R4" s="4" t="s">
        <v>218</v>
      </c>
      <c r="S4" s="6">
        <v>0.56578947368421051</v>
      </c>
      <c r="T4" s="6"/>
      <c r="V4" t="s">
        <v>218</v>
      </c>
      <c r="W4">
        <v>73</v>
      </c>
      <c r="Z4" s="13" t="s">
        <v>529</v>
      </c>
      <c r="AA4" s="15">
        <v>0.73333333333333328</v>
      </c>
    </row>
    <row r="5" spans="1:55" x14ac:dyDescent="0.25">
      <c r="A5" t="s">
        <v>536</v>
      </c>
      <c r="B5" s="5">
        <v>0</v>
      </c>
      <c r="G5" s="2" t="s">
        <v>527</v>
      </c>
      <c r="H5" s="2">
        <v>39</v>
      </c>
      <c r="L5" s="13" t="s">
        <v>368</v>
      </c>
      <c r="M5" s="14">
        <v>9.3821510297482841E-2</v>
      </c>
      <c r="R5" s="4" t="s">
        <v>368</v>
      </c>
      <c r="S5" s="6">
        <v>0.14634146341463414</v>
      </c>
      <c r="T5" s="6"/>
      <c r="V5" t="s">
        <v>368</v>
      </c>
      <c r="W5">
        <v>40</v>
      </c>
      <c r="Z5" s="13" t="s">
        <v>524</v>
      </c>
      <c r="AA5" s="15">
        <v>-0.54545454545454541</v>
      </c>
    </row>
    <row r="6" spans="1:55" x14ac:dyDescent="0.25">
      <c r="A6" t="s">
        <v>532</v>
      </c>
      <c r="B6" s="5">
        <v>0</v>
      </c>
      <c r="G6" s="2" t="s">
        <v>522</v>
      </c>
      <c r="H6" s="2">
        <v>38</v>
      </c>
      <c r="L6" s="13" t="s">
        <v>313</v>
      </c>
      <c r="M6" s="14">
        <v>3.4324942791762014E-2</v>
      </c>
      <c r="R6" s="4" t="s">
        <v>313</v>
      </c>
      <c r="S6" s="6">
        <v>0.46666666666666667</v>
      </c>
      <c r="T6" s="6"/>
      <c r="V6" t="s">
        <v>313</v>
      </c>
      <c r="W6">
        <v>15</v>
      </c>
      <c r="Z6" s="13" t="s">
        <v>32</v>
      </c>
      <c r="AA6" s="15">
        <v>0.52830188679245282</v>
      </c>
    </row>
    <row r="7" spans="1:55" x14ac:dyDescent="0.25">
      <c r="A7" t="s">
        <v>535</v>
      </c>
      <c r="B7" s="5">
        <v>-1</v>
      </c>
      <c r="G7" s="2" t="s">
        <v>523</v>
      </c>
      <c r="H7" s="2">
        <v>42</v>
      </c>
      <c r="L7" s="13" t="s">
        <v>10</v>
      </c>
      <c r="M7" s="14">
        <v>0.18535469107551489</v>
      </c>
      <c r="R7" s="4" t="s">
        <v>10</v>
      </c>
      <c r="S7" s="6">
        <v>0.18518518518518517</v>
      </c>
      <c r="T7" s="6"/>
      <c r="V7" t="s">
        <v>10</v>
      </c>
      <c r="W7">
        <v>60</v>
      </c>
      <c r="Z7" s="13" t="s">
        <v>527</v>
      </c>
      <c r="AA7" s="15">
        <v>0.12820512820512819</v>
      </c>
    </row>
    <row r="8" spans="1:55" x14ac:dyDescent="0.25">
      <c r="A8" t="s">
        <v>526</v>
      </c>
      <c r="B8" s="5">
        <v>-0.4</v>
      </c>
      <c r="G8" s="2" t="s">
        <v>534</v>
      </c>
      <c r="H8" s="2">
        <v>38</v>
      </c>
      <c r="L8" s="13" t="s">
        <v>443</v>
      </c>
      <c r="M8" s="14">
        <v>9.3821510297482841E-2</v>
      </c>
      <c r="R8" s="4" t="s">
        <v>443</v>
      </c>
      <c r="S8" s="6">
        <v>0.29268292682926828</v>
      </c>
      <c r="T8" s="6"/>
      <c r="V8" t="s">
        <v>443</v>
      </c>
      <c r="W8">
        <v>34</v>
      </c>
      <c r="Z8" s="13" t="s">
        <v>538</v>
      </c>
      <c r="AA8" s="15">
        <v>0.8666666666666667</v>
      </c>
    </row>
    <row r="9" spans="1:55" x14ac:dyDescent="0.25">
      <c r="A9" t="s">
        <v>530</v>
      </c>
      <c r="B9" s="5">
        <v>1</v>
      </c>
      <c r="G9" s="2" t="s">
        <v>528</v>
      </c>
      <c r="H9" s="2">
        <v>22</v>
      </c>
      <c r="L9" s="13" t="s">
        <v>187</v>
      </c>
      <c r="M9" s="14">
        <v>9.1533180778032033E-2</v>
      </c>
      <c r="R9" s="4" t="s">
        <v>187</v>
      </c>
      <c r="S9" s="6">
        <v>0.42499999999999999</v>
      </c>
      <c r="T9" s="6"/>
      <c r="V9" t="s">
        <v>187</v>
      </c>
      <c r="W9">
        <v>38</v>
      </c>
      <c r="Z9" s="13" t="s">
        <v>522</v>
      </c>
      <c r="AA9" s="15">
        <v>-0.52631578947368418</v>
      </c>
    </row>
    <row r="10" spans="1:55" x14ac:dyDescent="0.25">
      <c r="A10" t="s">
        <v>528</v>
      </c>
      <c r="B10" s="5">
        <v>0.86363636363636365</v>
      </c>
      <c r="G10" s="2" t="s">
        <v>526</v>
      </c>
      <c r="H10" s="2">
        <v>30</v>
      </c>
      <c r="L10" s="13" t="s">
        <v>596</v>
      </c>
      <c r="M10" s="14">
        <v>8.2379862700228831E-2</v>
      </c>
      <c r="R10" s="4" t="s">
        <v>596</v>
      </c>
      <c r="S10" s="6">
        <v>0.41666666666666669</v>
      </c>
      <c r="T10" s="6"/>
      <c r="V10" t="s">
        <v>596</v>
      </c>
      <c r="W10">
        <v>35</v>
      </c>
      <c r="Z10" s="13" t="s">
        <v>526</v>
      </c>
      <c r="AA10" s="15">
        <v>-0.4</v>
      </c>
    </row>
    <row r="11" spans="1:55" x14ac:dyDescent="0.25">
      <c r="A11" t="s">
        <v>521</v>
      </c>
      <c r="B11" s="5">
        <v>0.7142857142857143</v>
      </c>
      <c r="G11" s="2" t="s">
        <v>532</v>
      </c>
      <c r="H11" s="2">
        <v>32</v>
      </c>
      <c r="L11" s="13" t="s">
        <v>599</v>
      </c>
      <c r="M11" s="14">
        <v>9.3821510297482841E-2</v>
      </c>
      <c r="R11" s="4" t="s">
        <v>599</v>
      </c>
      <c r="S11" s="6">
        <v>0.14634146341463414</v>
      </c>
      <c r="T11" s="6"/>
      <c r="V11" t="s">
        <v>599</v>
      </c>
      <c r="W11">
        <v>38</v>
      </c>
      <c r="Z11" s="13" t="s">
        <v>550</v>
      </c>
      <c r="AA11" s="15">
        <v>3.1390134529147982E-2</v>
      </c>
    </row>
    <row r="12" spans="1:55" x14ac:dyDescent="0.25">
      <c r="A12" t="s">
        <v>534</v>
      </c>
      <c r="B12" s="5">
        <v>0.78947368421052633</v>
      </c>
      <c r="G12" s="2" t="s">
        <v>519</v>
      </c>
      <c r="H12" s="2">
        <v>23</v>
      </c>
      <c r="L12" s="13" t="s">
        <v>597</v>
      </c>
      <c r="M12" s="14">
        <v>6.4073226544622428E-2</v>
      </c>
      <c r="R12" s="4" t="s">
        <v>597</v>
      </c>
      <c r="S12" s="6">
        <v>0.39285714285714285</v>
      </c>
      <c r="V12" t="s">
        <v>597</v>
      </c>
      <c r="W12">
        <v>27</v>
      </c>
    </row>
    <row r="13" spans="1:55" x14ac:dyDescent="0.25">
      <c r="A13" t="s">
        <v>523</v>
      </c>
      <c r="B13" s="5">
        <v>0.88095238095238093</v>
      </c>
      <c r="G13" s="2" t="s">
        <v>550</v>
      </c>
      <c r="H13" s="2">
        <v>350</v>
      </c>
      <c r="L13" s="13" t="s">
        <v>606</v>
      </c>
      <c r="M13" s="14">
        <v>8.6956521739130432E-2</v>
      </c>
      <c r="R13" s="4" t="s">
        <v>606</v>
      </c>
      <c r="S13" s="6">
        <v>0.39473684210526316</v>
      </c>
      <c r="V13" t="s">
        <v>606</v>
      </c>
      <c r="W13">
        <v>37</v>
      </c>
      <c r="Z13" s="16" t="s">
        <v>610</v>
      </c>
    </row>
    <row r="14" spans="1:55" x14ac:dyDescent="0.25">
      <c r="A14" t="s">
        <v>518</v>
      </c>
      <c r="B14" s="5">
        <v>0.84615384615384615</v>
      </c>
      <c r="L14" s="13" t="s">
        <v>550</v>
      </c>
      <c r="M14" s="14">
        <v>1</v>
      </c>
      <c r="R14" s="4" t="s">
        <v>550</v>
      </c>
      <c r="S14" s="6">
        <v>0.33638443935926776</v>
      </c>
      <c r="V14" t="s">
        <v>550</v>
      </c>
      <c r="W14">
        <v>397</v>
      </c>
      <c r="Z14" s="16" t="s">
        <v>611</v>
      </c>
    </row>
    <row r="15" spans="1:55" x14ac:dyDescent="0.25">
      <c r="A15" t="s">
        <v>522</v>
      </c>
      <c r="B15" s="5">
        <v>-0.52631578947368418</v>
      </c>
      <c r="Z15" s="16" t="s">
        <v>615</v>
      </c>
    </row>
    <row r="16" spans="1:55" x14ac:dyDescent="0.25">
      <c r="A16" t="s">
        <v>538</v>
      </c>
      <c r="B16" s="5">
        <v>0.8666666666666667</v>
      </c>
      <c r="Z16" s="16" t="s">
        <v>609</v>
      </c>
    </row>
    <row r="17" spans="1:24" x14ac:dyDescent="0.25">
      <c r="A17" t="s">
        <v>527</v>
      </c>
      <c r="B17" s="5">
        <v>0.12820512820512819</v>
      </c>
      <c r="L17" s="4" t="s">
        <v>608</v>
      </c>
      <c r="M17" t="s">
        <v>616</v>
      </c>
      <c r="R17" s="4" t="s">
        <v>603</v>
      </c>
      <c r="S17" s="6" t="s">
        <v>602</v>
      </c>
      <c r="T17" t="s">
        <v>583</v>
      </c>
      <c r="V17" s="4" t="s">
        <v>608</v>
      </c>
      <c r="W17" t="s">
        <v>587</v>
      </c>
      <c r="X17" t="s">
        <v>585</v>
      </c>
    </row>
    <row r="18" spans="1:24" x14ac:dyDescent="0.25">
      <c r="A18" t="s">
        <v>32</v>
      </c>
      <c r="B18" s="5">
        <v>0.52830188679245282</v>
      </c>
      <c r="R18" s="4" t="s">
        <v>604</v>
      </c>
      <c r="S18" s="6" t="s">
        <v>605</v>
      </c>
      <c r="T18" t="s">
        <v>584</v>
      </c>
    </row>
    <row r="19" spans="1:24" x14ac:dyDescent="0.25">
      <c r="A19" t="s">
        <v>524</v>
      </c>
      <c r="B19" s="5">
        <v>-0.54545454545454541</v>
      </c>
      <c r="R19" s="4" t="s">
        <v>590</v>
      </c>
    </row>
    <row r="20" spans="1:24" x14ac:dyDescent="0.25">
      <c r="A20" t="s">
        <v>520</v>
      </c>
      <c r="B20" s="5">
        <v>0.9</v>
      </c>
      <c r="R20" s="4" t="s">
        <v>607</v>
      </c>
    </row>
    <row r="21" spans="1:24" x14ac:dyDescent="0.25">
      <c r="A21" t="s">
        <v>529</v>
      </c>
      <c r="B21" s="5">
        <v>0.73333333333333328</v>
      </c>
    </row>
    <row r="22" spans="1:24" x14ac:dyDescent="0.25">
      <c r="A22" t="s">
        <v>550</v>
      </c>
      <c r="B22" s="5">
        <v>0.33638443935926776</v>
      </c>
    </row>
    <row r="31" spans="1:24" x14ac:dyDescent="0.25">
      <c r="G31" t="s">
        <v>612</v>
      </c>
    </row>
    <row r="32" spans="1:24" x14ac:dyDescent="0.25">
      <c r="G32" t="s">
        <v>32</v>
      </c>
    </row>
    <row r="33" spans="1:7" x14ac:dyDescent="0.25">
      <c r="G33" t="s">
        <v>613</v>
      </c>
    </row>
    <row r="34" spans="1:7" x14ac:dyDescent="0.25">
      <c r="A34" t="s">
        <v>581</v>
      </c>
      <c r="G34" t="s">
        <v>614</v>
      </c>
    </row>
    <row r="35" spans="1:7" x14ac:dyDescent="0.25">
      <c r="A35" s="3" t="s">
        <v>549</v>
      </c>
      <c r="B35" t="s">
        <v>552</v>
      </c>
    </row>
    <row r="36" spans="1:7" x14ac:dyDescent="0.25">
      <c r="A36" s="4" t="s">
        <v>32</v>
      </c>
      <c r="B36">
        <v>53</v>
      </c>
    </row>
    <row r="37" spans="1:7" x14ac:dyDescent="0.25">
      <c r="A37" s="4" t="s">
        <v>527</v>
      </c>
      <c r="B37">
        <v>39</v>
      </c>
    </row>
    <row r="38" spans="1:7" x14ac:dyDescent="0.25">
      <c r="A38" s="4" t="s">
        <v>523</v>
      </c>
      <c r="B38">
        <v>42</v>
      </c>
    </row>
    <row r="39" spans="1:7" x14ac:dyDescent="0.25">
      <c r="A39" s="4" t="s">
        <v>550</v>
      </c>
      <c r="B39">
        <v>134</v>
      </c>
    </row>
  </sheetData>
  <conditionalFormatting sqref="BA2">
    <cfRule type="expression" dxfId="2" priority="1">
      <formula>BA2&lt;=28%</formula>
    </cfRule>
    <cfRule type="expression" dxfId="1" priority="2">
      <formula>BA2&gt;=50%</formula>
    </cfRule>
    <cfRule type="expression" dxfId="0" priority="3">
      <formula>AND(BA2&gt;=29%, BA2&lt;50%)</formula>
    </cfRule>
  </conditionalFormatting>
  <pageMargins left="0.7" right="0.7" top="0.75" bottom="0.75" header="0.3" footer="0.3"/>
  <legacy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B78F3F-1306-433F-91E8-548C485914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SurveyData</vt:lpstr>
      <vt:lpstr>Digital Tools</vt:lpstr>
      <vt:lpstr>Respondent Table</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Josiah</dc:creator>
  <cp:lastModifiedBy>Israel Josiah</cp:lastModifiedBy>
  <dcterms:created xsi:type="dcterms:W3CDTF">2025-01-27T18:24:48Z</dcterms:created>
  <dcterms:modified xsi:type="dcterms:W3CDTF">2025-02-19T10:58:24Z</dcterms:modified>
</cp:coreProperties>
</file>