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osia\OneDrive\Desktop\Chrome Downloads\Power BI with JLopez\"/>
    </mc:Choice>
  </mc:AlternateContent>
  <xr:revisionPtr revIDLastSave="0" documentId="13_ncr:1_{D452DBCF-2096-4844-A809-D379CB67D37D}" xr6:coauthVersionLast="47" xr6:coauthVersionMax="47" xr10:uidLastSave="{00000000-0000-0000-0000-000000000000}"/>
  <bookViews>
    <workbookView xWindow="-120" yWindow="-120" windowWidth="20730" windowHeight="11040" xr2:uid="{FACFEA71-7D0A-4A7F-99CB-DFAC280CC4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7" i="1" l="1"/>
  <c r="F206" i="1"/>
  <c r="F205" i="1" s="1"/>
  <c r="F8" i="1" s="1"/>
  <c r="D206" i="1"/>
  <c r="C206" i="1"/>
  <c r="C205" i="1" s="1"/>
  <c r="C8" i="1" s="1"/>
  <c r="B206" i="1"/>
  <c r="E206" i="1" s="1"/>
  <c r="E205" i="1" s="1"/>
  <c r="E8" i="1" s="1"/>
  <c r="D205" i="1"/>
  <c r="D8" i="1" s="1"/>
  <c r="B205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F86" i="1"/>
  <c r="G86" i="1" s="1"/>
  <c r="G85" i="1" s="1"/>
  <c r="G7" i="1" s="1"/>
  <c r="E86" i="1"/>
  <c r="E85" i="1" s="1"/>
  <c r="E7" i="1" s="1"/>
  <c r="D86" i="1"/>
  <c r="C86" i="1"/>
  <c r="B86" i="1"/>
  <c r="B85" i="1" s="1"/>
  <c r="B7" i="1" s="1"/>
  <c r="D85" i="1"/>
  <c r="D7" i="1" s="1"/>
  <c r="C85" i="1"/>
  <c r="C7" i="1" s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F13" i="1"/>
  <c r="G13" i="1" s="1"/>
  <c r="G12" i="1" s="1"/>
  <c r="G6" i="1" s="1"/>
  <c r="E13" i="1"/>
  <c r="E12" i="1" s="1"/>
  <c r="E6" i="1" s="1"/>
  <c r="D13" i="1"/>
  <c r="C13" i="1"/>
  <c r="B13" i="1"/>
  <c r="B12" i="1" s="1"/>
  <c r="B6" i="1" s="1"/>
  <c r="B5" i="1" s="1"/>
  <c r="D12" i="1"/>
  <c r="D6" i="1" s="1"/>
  <c r="D5" i="1" s="1"/>
  <c r="C12" i="1"/>
  <c r="C6" i="1" s="1"/>
  <c r="C5" i="1" s="1"/>
  <c r="B8" i="1"/>
  <c r="E5" i="1" l="1"/>
  <c r="F12" i="1"/>
  <c r="F6" i="1" s="1"/>
  <c r="F85" i="1"/>
  <c r="F7" i="1" s="1"/>
  <c r="G206" i="1"/>
  <c r="G205" i="1" s="1"/>
  <c r="G8" i="1" s="1"/>
  <c r="F5" i="1" l="1"/>
  <c r="G5" i="1" s="1"/>
</calcChain>
</file>

<file path=xl/sharedStrings.xml><?xml version="1.0" encoding="utf-8"?>
<sst xmlns="http://schemas.openxmlformats.org/spreadsheetml/2006/main" count="227" uniqueCount="205">
  <si>
    <t>12:00 AM CT February 10, 2025 - 11:59 PM CT February 16, 2025</t>
  </si>
  <si>
    <t>Overview</t>
  </si>
  <si>
    <t>Name</t>
  </si>
  <si>
    <t>Spend</t>
  </si>
  <si>
    <t>Impressions</t>
  </si>
  <si>
    <t>Clicks</t>
  </si>
  <si>
    <t>CPC</t>
  </si>
  <si>
    <t>Leads</t>
  </si>
  <si>
    <t>CPL</t>
  </si>
  <si>
    <t>Total</t>
  </si>
  <si>
    <t>LinkedIn - Weekly Total</t>
  </si>
  <si>
    <t>Facebook - Weekly Total</t>
  </si>
  <si>
    <t>TikTok - Weekly Total</t>
  </si>
  <si>
    <t>LinkedIn - February Advertisements</t>
  </si>
  <si>
    <t>LinkedIn - TOTAL Weekly</t>
  </si>
  <si>
    <t>JD Law Ads - LinkedIn</t>
  </si>
  <si>
    <t>LI-AddisonGroupDirect-Generic-10/24/2024</t>
  </si>
  <si>
    <t>LI-Healthcare-Cedars-SinaiMedicalCenter-Bonuses-2/12/2025</t>
  </si>
  <si>
    <t>LI-Healthcare-DaVitaInc-Bonuses-1/29/2025</t>
  </si>
  <si>
    <t>LI-Healthcare-DignityHealth-Bonuses-2/12/2025</t>
  </si>
  <si>
    <t>LI-Healthcare-DignityHealth(CommonSpiritHealth)-Bonuses-2/12/2025</t>
  </si>
  <si>
    <t>LI-Healthcare-HCAHealthcare-Bonuses-1/29/2025</t>
  </si>
  <si>
    <t>LI-Healthcare-IntermountainHealth-Bonuses-2/12/2025</t>
  </si>
  <si>
    <t>LI-Healthcare-KaiserPermanente-Bonuses-2/12/2025</t>
  </si>
  <si>
    <t>LI-Healthcare-KaiserPermanente-Bonuses-CO-1/29/2025</t>
  </si>
  <si>
    <t>LI-Healthcare-KaiserPermanente-Bonuses-WA-1/29/2025</t>
  </si>
  <si>
    <t>LI-Healthcare-MultiCareHealthSystem-Bonuses-1/29/2025</t>
  </si>
  <si>
    <t>LI-Healthcare-ProvidenceHealth&amp;Services-Bonuses-1/29/2025</t>
  </si>
  <si>
    <t>LI-Healthcare-RenownHealth-Bonuses-2/12/2025</t>
  </si>
  <si>
    <t>LI-Healthcare-SCLHealth-Bonuses-1/29/2025</t>
  </si>
  <si>
    <t>LI-Healthcare-StanfordHealthCare-Bonuses-2/12/2025</t>
  </si>
  <si>
    <t>LI-Healthcare-SutterHealth-Bonuses-2/12/2025</t>
  </si>
  <si>
    <t>LI-Healthcare-SwedishHealthServices-Bonuses-1/29/2025</t>
  </si>
  <si>
    <t>LI-Healthcare-UCHealth-Bonuses-1/29/2025</t>
  </si>
  <si>
    <t>LI-Healthcare-UniversalHealthServices-Bonuses-2/12/2025</t>
  </si>
  <si>
    <t>LI-Healthcare-UniversityMedicalCenterOfSouthernNevada-Bonuses-2/12/2025</t>
  </si>
  <si>
    <t>LI-Healthcare-VirginiaMasonFranciscanHealth-Bonuses-1/29/2025</t>
  </si>
  <si>
    <t>LI-HourlyPerDiem-Aviation-12/10/2024</t>
  </si>
  <si>
    <t>LI-MealBreaks-Washington-12/23/2024</t>
  </si>
  <si>
    <t>LI-MineWorker-Alcoa-Generic-1/23/2025</t>
  </si>
  <si>
    <t>LI-MineWorker-VulcanMaterials-Generic-1/23/2025</t>
  </si>
  <si>
    <t>LI-NurseStaffing-Medely-12/19/2024</t>
  </si>
  <si>
    <t>LI-ParamedicEMT-RegularRate-12/19/2024</t>
  </si>
  <si>
    <t>LI-Paramedics/EMT-AmericanMedicalResponse-Bonuses-CA-2/4/2025</t>
  </si>
  <si>
    <t>LI-Paramedics/EMT-AmericanMedicalResponse-Bonuses-NY-2/4/2025</t>
  </si>
  <si>
    <t>LI-Paramedics/EMT-AmericanMedicalResponse-Bonuses-OR-2/12/2025</t>
  </si>
  <si>
    <t>LI-Paramedics/EMT-AmericanMedicalResponse-Bonuses-WA-2/12/2025</t>
  </si>
  <si>
    <t>LI-Paramedics/EMT-CitywideMobileResponse-Bonuses-2/4/2025</t>
  </si>
  <si>
    <t>LI-Paramedics/EMT-EmpressEMS-Bonuses-2/4/2025</t>
  </si>
  <si>
    <t>LI-Paramedics/EMT-FalckMobileHealth-Bonuses-2/4/2025</t>
  </si>
  <si>
    <t>LI-Paramedics/EMT-LifeFlightNetwork-Bonuses-2/12/2025</t>
  </si>
  <si>
    <t>LI-Paramedics/EMT-LifeLineAmbulance-Bonuses-2/4/2025</t>
  </si>
  <si>
    <t>LI-Paramedics/EMT-MetroWestAmbulance-Bonuses-2/12/2025</t>
  </si>
  <si>
    <t>LI-Paramedics/EMT-MohawkAmbulanceService-Bonuses-2/4/2025</t>
  </si>
  <si>
    <t>LI-Paramedics/EMT-NorthwestAmbulance-Bonuses-2/12/2025</t>
  </si>
  <si>
    <t>LI-Paramedics/EMT-PremierAmbulance-Bonuses-2/4/2025</t>
  </si>
  <si>
    <t>LI-Paramedics/EMT-RoyalAmbulance-Bonuses-2/4/2025</t>
  </si>
  <si>
    <t>LI-Paramedics/EMT-SeniorCareEMS-Bonuses-2/4/2025</t>
  </si>
  <si>
    <t>LI-Paramedics/EMT-TriMedAmbulance-Bonuses-2/12/2025</t>
  </si>
  <si>
    <t>LI-PerDiem-Nurse-12/19/2024</t>
  </si>
  <si>
    <t>LI-Pharmacist-BioMarinPharmaceutical-STOT-2/4/2025</t>
  </si>
  <si>
    <t>LI-Pharmacist-Genentech-STOT-2/4/2025</t>
  </si>
  <si>
    <t>LI-Pharmacist-GileadSciences-STOT-2/4/2025</t>
  </si>
  <si>
    <t>LI-Pharmacist-KinneyDrugs-STOT-2/4/2025</t>
  </si>
  <si>
    <t>LI-Pharmacist-MontefioreHealth-STOT-2/4/2025</t>
  </si>
  <si>
    <t>LI-Pharmacist-MountSinaiHealth-STOT-2/4/2025</t>
  </si>
  <si>
    <t>LI-Pharmacist-NorthwellHealth-STOT-2/4/2025</t>
  </si>
  <si>
    <t>LI-Pharmacist-NYULangoneHealth-STOT-2/4/2025</t>
  </si>
  <si>
    <t>LI-Pharmacist-PIHHealth-STOT-2/4/2025</t>
  </si>
  <si>
    <t>LI-Pharmacist-STOT-12/13/2024-2</t>
  </si>
  <si>
    <t>LI-Pharmacist-Takeda-STOT-2/4/2025</t>
  </si>
  <si>
    <t>LI-RegularRateRSU-Generic-2/12/2024</t>
  </si>
  <si>
    <t>LI-Retention-Bonuses-BanfieldPetHospital-1/10/2025</t>
  </si>
  <si>
    <t>LI-Retention-Bonuses-HomeHealth-1/10/2025</t>
  </si>
  <si>
    <t>LI-Retention-Bonuses-Nursing-1/10/2025</t>
  </si>
  <si>
    <t>LI-Retention-Bonuses-VetClinic-1/10/2025</t>
  </si>
  <si>
    <t>LI-SignOn-Bonuses-ChildCare-1/10/2025</t>
  </si>
  <si>
    <t>LI-SignOn-Bonuses-HomeHealth-1/10/2025</t>
  </si>
  <si>
    <t>LI-SignOn-Bonuses-Nursing-1/10/2025</t>
  </si>
  <si>
    <t>LI-SignOn-Bonuses-UnitedAirlines-1/10/2025</t>
  </si>
  <si>
    <t>LI-STOT-Generic-12/17/2024</t>
  </si>
  <si>
    <t>LI-STOT-Stantec-12/18/2024</t>
  </si>
  <si>
    <t>LI-SummitEnergyGroup-DR-1/29/2025</t>
  </si>
  <si>
    <t>LI-SummitEnergyGroup-STOT-1/29/2025</t>
  </si>
  <si>
    <t>Facebook - February Advertisements</t>
  </si>
  <si>
    <t>Facebook - TOTAL Weekly</t>
  </si>
  <si>
    <t>JD Law Ads - Facebook</t>
  </si>
  <si>
    <t>FB-Bonuses-Asarco-1/10/2025</t>
  </si>
  <si>
    <t>FB-Bonuses-CrippleCreek&amp;Victor-1/10/2025</t>
  </si>
  <si>
    <t>FB-Bonuses-Drivers-1/16/2025</t>
  </si>
  <si>
    <t>FB-Bonuses-MPMaterials-1/10/2025</t>
  </si>
  <si>
    <t>FB-CapstoneCopper-Bonuses-11/14/2024</t>
  </si>
  <si>
    <t>FB-CareRev-STOT-9/1/2024</t>
  </si>
  <si>
    <t>FB-DR-Generic-12/4/2024-1</t>
  </si>
  <si>
    <t>FB-Healthcare-CedarsSinaiMedicalCenter-Bonuses-2/12/2025</t>
  </si>
  <si>
    <t>FB-Healthcare-DaVitaInc-Bonuses-1/29/2025</t>
  </si>
  <si>
    <t>FB-Healthcare-DignityHealth-Bonuses-2/12/2025</t>
  </si>
  <si>
    <t>FB-Healthcare-DignityHealth(CommonSpiritHealth)-Bonuses-2/12/2025</t>
  </si>
  <si>
    <t>FB-Healthcare-HCAHealthcare-Bonuses-1/29/2025</t>
  </si>
  <si>
    <t>FB-Healthcare-IntermountainHealth-Bonuses-2/12/2025</t>
  </si>
  <si>
    <t>FB-Healthcare-KaiserPermanente-Bonuses-2/12/2025</t>
  </si>
  <si>
    <t>FB-Healthcare-KaiserPermanente-Bonuses-CO-1/29/2025</t>
  </si>
  <si>
    <t>FB-Healthcare-KaiserPermanente-Bonuses-WA-1/29/2025</t>
  </si>
  <si>
    <t>FB-Healthcare-MultiCareHealthSystem-Bonuses-1/29/2025</t>
  </si>
  <si>
    <t>FB-Healthcare-ProvidenceHealth&amp;Services-Bonuses-1/29/2025</t>
  </si>
  <si>
    <t>FB-Healthcare-RenownHealth-Bonuses-2/12/2025</t>
  </si>
  <si>
    <t>FB-Healthcare-RetentionBonus-1/15/2025</t>
  </si>
  <si>
    <t>FB-Healthcare-SCLHealth-Bonuses-1/29/2025</t>
  </si>
  <si>
    <t>FB-Healthcare-SignOnBonus-1/15/2025</t>
  </si>
  <si>
    <t>FB-Healthcare-StanfordHealthCare-Bonuses-2/12/2025</t>
  </si>
  <si>
    <t>FB-Healthcare-SutterHealth-Bonuses-2/12/2025</t>
  </si>
  <si>
    <t>FB-Healthcare-SwedishHealthServices-Bonuses-1/29/2025</t>
  </si>
  <si>
    <t>FB-Healthcare-UCHealth-Bonuses-1/29/2025</t>
  </si>
  <si>
    <t>FB-Healthcare-UniversalHealthServices-Bonuses-2/12/2025</t>
  </si>
  <si>
    <t>FB-Healthcare-UniversityMedicalCenterOfSouthernNevada-Bonuses-2/12/2025</t>
  </si>
  <si>
    <t>FB-Healthcare-VirginiaMasonFranciscanHealth-Bonuses-1/29/2025</t>
  </si>
  <si>
    <t>FB-HolidayPay-ChoiceHotels-2/12/2025</t>
  </si>
  <si>
    <t>FB-HolidayPay-CityMarket-2/12/2025</t>
  </si>
  <si>
    <t>FB-HolidayPay-GenericColorado-1/17/2025</t>
  </si>
  <si>
    <t>FB-HolidayPay-GlenwoodHotSpringsResort-2/12/2025</t>
  </si>
  <si>
    <t>FB-HolidayPay-HiltonHotels-2/12/2025</t>
  </si>
  <si>
    <t>FB-HolidayPay-HyattHotels-2/12/2025</t>
  </si>
  <si>
    <t>FB-HolidayPay-KingSoopers-2/12/2025</t>
  </si>
  <si>
    <t>FB-HolidayPay-MarriottInternational-2/12/2025</t>
  </si>
  <si>
    <t>FB-HolidayPay-Safeway-2/12/2025</t>
  </si>
  <si>
    <t>FB-HolidayPay-Walmart-2/12/2025</t>
  </si>
  <si>
    <t>FB-HolidayPay-WholeFoods-2/12/2025</t>
  </si>
  <si>
    <t>FB-Mine-Workers-Off-the-Clock-Nevada-Gold-Mines-7/1/2024</t>
  </si>
  <si>
    <t>FB-Mine-Workers-Quiz-5/6/2024-Repeat</t>
  </si>
  <si>
    <t>FB-MineWorker-AlacerGold(SSRMining)-Generic-2/12/2025</t>
  </si>
  <si>
    <t>FB-MineWorker-Albemarle-Generic-2/12/2025</t>
  </si>
  <si>
    <t>FB-MineWorker-Alcoa-Generic-1/23/2025</t>
  </si>
  <si>
    <t>FB-MineWorker-ArchResources-Generic-1/29/2025</t>
  </si>
  <si>
    <t>FB-MineWorker-BuckskinMiningCompany-Generic-2/12/2025</t>
  </si>
  <si>
    <t>FB-MineWorker-BunkerHillMiningCompany-Generic-2/12/2025</t>
  </si>
  <si>
    <t>FB-MineWorker-CinerWyoming(Sisecam)-Generic-2/12/2025</t>
  </si>
  <si>
    <t>FB-MineWorker-CoeurMining-Generic-2/12/2025</t>
  </si>
  <si>
    <t>FB-MineWorker-CompassMinerals-Generic-2/12/2025</t>
  </si>
  <si>
    <t>FB-MineWorker-ConsolEnergy(CoreNaturalResources)-Generic-2/12/2025</t>
  </si>
  <si>
    <t>FB-MineWorker-Covia-Generic-2/12/2025</t>
  </si>
  <si>
    <t>FB-MineWorker-DoeRunCompany-Generic-2/12/2025</t>
  </si>
  <si>
    <t>FB-MineWorker-FreeportMcMoRan-Generic-1/23/2025</t>
  </si>
  <si>
    <t>FB-MineWorker-Generic-1/18/2025</t>
  </si>
  <si>
    <t>FB-MineWorker-GenesisAlkali-Generic-2/12/2025</t>
  </si>
  <si>
    <t>FB-MineWorker-KiewitMiningGroup-Generic-1/23/2025</t>
  </si>
  <si>
    <t>FB-MineWorker-MartinMariettaMaterials-Generic-1/23/2025</t>
  </si>
  <si>
    <t>FB-MineWorker-SignOnBonus-1/18/2025</t>
  </si>
  <si>
    <t>FB-MineWorker-VulcanMaterials-Generic-1/23/2025</t>
  </si>
  <si>
    <t>FB-Nyrstar-Bonuses-11/14/2024</t>
  </si>
  <si>
    <t>FB-Paramedics/EMT-AmericanMedicalResponse-Bonuses-CA-2/4/2025</t>
  </si>
  <si>
    <t>FB-Paramedics/EMT-AmericanMedicalResponse-Bonuses-NY-2/4/2025</t>
  </si>
  <si>
    <t>FB-Paramedics/EMT-AmericanMedicalResponse-Bonuses-OR-2/12/2025</t>
  </si>
  <si>
    <t>FB-Paramedics/EMT-AmericanMedicalResponse-Bonuses-WA-2/12/2025</t>
  </si>
  <si>
    <t>FB-Paramedics/EMT-CitywideMobileResponse-Bonuses-2/4/2025</t>
  </si>
  <si>
    <t>FB-Paramedics/EMT-EmpressEMS-Bonuses-2/4/2025</t>
  </si>
  <si>
    <t>FB-Paramedics/EMT-FalckMobileHealth-Bonuses-2/4/2025</t>
  </si>
  <si>
    <t>FB-Paramedics/EMT-LifeFlightNetwork-Bonuses-2/12/2025</t>
  </si>
  <si>
    <t>FB-Paramedics/EMT-LifeLineAmbulance-Bonuses-2/4/2025</t>
  </si>
  <si>
    <t>FB-Paramedics/EMT-MetroWestAmbulance-Bonuses-2/12/2025</t>
  </si>
  <si>
    <t>FB-Paramedics/EMT-MohawkAmbulanceService-Bonuses-2/4/2025</t>
  </si>
  <si>
    <t>FB-Paramedics/EMT-NorthwestAmbulance-Bonuses-2/12/2025</t>
  </si>
  <si>
    <t>FB-Paramedics/EMT-PremierAmbulance-Bonuses-2/4/2025</t>
  </si>
  <si>
    <t>FB-Paramedics/EMT-RoyalAmbulance-Bonuses-2/4/2025</t>
  </si>
  <si>
    <t>FB-Paramedics/EMT-SeniorCareEMS-Bonuses-2/4/2025</t>
  </si>
  <si>
    <t>FB-Paramedics/EMT-TriMedAmbulance-Bonuses-2/12/2025</t>
  </si>
  <si>
    <t>FB-Pharmacist-BioMarinPharmaceutical-STOT-2/4/2025</t>
  </si>
  <si>
    <t>FB-Pharmacist-Genentech-STOT-2/4/2025</t>
  </si>
  <si>
    <t>FB-Pharmacist-GileadSciences-STOT-2/4/2025</t>
  </si>
  <si>
    <t>FB-Pharmacist-KinneyDrugs-STOT-2/4/2025</t>
  </si>
  <si>
    <t>FB-Pharmacist-MontefioreHealth-STOT-2/4/2025</t>
  </si>
  <si>
    <t>FB-Pharmacist-MountSinaiHealth-STOT-2/4/2025</t>
  </si>
  <si>
    <t>FB-Pharmacist-NorthwellHealth-STOT-2/4/2025</t>
  </si>
  <si>
    <t>FB-Pharmacist-NYULangoneHealth-STOT-2/4/2025</t>
  </si>
  <si>
    <t>FB-Pharmacist-PIHHealth-STOT-2/4/2025</t>
  </si>
  <si>
    <t>FB-Pharmacist-Takeda-STOT-2/4/2025</t>
  </si>
  <si>
    <t>FB-RegularRate-Nuclear-1/7/2025</t>
  </si>
  <si>
    <t>FB-Retention-Bonuses-Banfield-Pet-Hospital-1/10/2025</t>
  </si>
  <si>
    <t>FB-Retention-Bonuses-ChildCare-1/10/2025</t>
  </si>
  <si>
    <t>FB-Retention-Bonuses-HomeHealth-1/10/2025</t>
  </si>
  <si>
    <t>FB-Retention-Bonuses-Hospitality-1/10/2025</t>
  </si>
  <si>
    <t>FB-Retention-Bonuses-HourlyTechWorkers-1/13/2025</t>
  </si>
  <si>
    <t>FB-Retention-Bonuses-Marriott-1/10/2025</t>
  </si>
  <si>
    <t>FB-Retention-Bonuses-MedicalTech-1/10/2025</t>
  </si>
  <si>
    <t>FB-Retention-Bonuses-VetClinic-1/13/2025</t>
  </si>
  <si>
    <t>FB-SignOn-Bonuses-Banfield-Pet-Hospital-1/10/2025</t>
  </si>
  <si>
    <t>FB-SignOn-Bonuses-ChildCare-1/10/2025</t>
  </si>
  <si>
    <t>FB-SignOn-Bonuses-DentalOffice-1/13/2025</t>
  </si>
  <si>
    <t>FB-SignOn-Bonuses-HomeHealth-1/10/2024</t>
  </si>
  <si>
    <t>FB-SignOn-Bonuses-Hospitality-1/10/2025</t>
  </si>
  <si>
    <t>FB-SignOn-Bonuses-HourlyTechWorkers-1/13/2025</t>
  </si>
  <si>
    <t>FB-SignOn-Bonuses-Marriott-1/10/2025</t>
  </si>
  <si>
    <t>FB-SignOn-Bonuses-MedicalTech-1/10/2025</t>
  </si>
  <si>
    <t>FB-SignOn-Bonuses-Nursing-1/13/2025</t>
  </si>
  <si>
    <t>FB-SignOn-Bonuses-VetClinic-1/13/2025</t>
  </si>
  <si>
    <t>FB-SSRMining-Bonuses-11/14/2024</t>
  </si>
  <si>
    <t>FB-STOT-ConsolidatedNuclearSecurity-12/18/2024</t>
  </si>
  <si>
    <t>FB-STOT-Generic-12/19/2024</t>
  </si>
  <si>
    <t>FB-STOT-Generic-12/3/2024-2</t>
  </si>
  <si>
    <t>FB-STOT-Pharmacist-12/20/2024-1</t>
  </si>
  <si>
    <t>FB-STOT-Pharmacist-12/20/2024-2</t>
  </si>
  <si>
    <t>FB-STOT-Pharmacist-12/20/2024-3</t>
  </si>
  <si>
    <t>FB-Washington-MealBreaks-10/30/2024</t>
  </si>
  <si>
    <t>Google - February Advertisements</t>
  </si>
  <si>
    <t>JD Law Ads - Google</t>
  </si>
  <si>
    <t>G-MineWorkers-Generic-2/12/2025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</si>
</sst>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sz val="1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B3040"/>
        <bgColor rgb="FF000000"/>
      </patternFill>
    </fill>
    <fill>
      <patternFill patternType="solid">
        <fgColor rgb="FF393939"/>
        <bgColor rgb="FF000000"/>
      </patternFill>
    </fill>
    <fill>
      <patternFill patternType="solid">
        <fgColor rgb="FF404040"/>
        <bgColor rgb="FF000000"/>
      </patternFill>
    </fill>
    <fill>
      <patternFill patternType="solid">
        <fgColor rgb="FF83CCEB"/>
        <bgColor rgb="FF000000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7"/>
  </cellStyleXfs>
  <cellXfs count="51">
    <xf numFmtId="0" fontId="0" fillId="0" borderId="0" xfId="0"/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4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3" borderId="6" xfId="0" applyFont="1" applyFill="1" applyBorder="1" applyAlignment="1">
      <alignment horizontal="left"/>
    </xf>
    <xf numFmtId="164" fontId="5" fillId="3" borderId="0" xfId="2" applyFont="1" applyFill="1" applyAlignment="1">
      <alignment horizontal="right"/>
    </xf>
    <xf numFmtId="3" fontId="5" fillId="3" borderId="0" xfId="0" applyNumberFormat="1" applyFont="1" applyFill="1" applyAlignment="1">
      <alignment horizontal="right"/>
    </xf>
    <xf numFmtId="164" fontId="5" fillId="3" borderId="5" xfId="2" applyFont="1" applyFill="1" applyBorder="1" applyAlignment="1">
      <alignment horizontal="right"/>
    </xf>
    <xf numFmtId="0" fontId="3" fillId="0" borderId="9" xfId="0" applyFont="1" applyBorder="1" applyAlignment="1">
      <alignment horizontal="left"/>
    </xf>
    <xf numFmtId="164" fontId="2" fillId="0" borderId="7" xfId="2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164" fontId="2" fillId="0" borderId="8" xfId="2" applyFont="1" applyBorder="1" applyAlignment="1">
      <alignment horizontal="right"/>
    </xf>
    <xf numFmtId="166" fontId="2" fillId="0" borderId="7" xfId="1" applyNumberFormat="1" applyFont="1" applyBorder="1" applyAlignment="1">
      <alignment horizontal="right"/>
    </xf>
    <xf numFmtId="3" fontId="2" fillId="0" borderId="7" xfId="1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0" applyFont="1"/>
    <xf numFmtId="0" fontId="3" fillId="0" borderId="5" xfId="0" applyFont="1" applyBorder="1" applyAlignment="1">
      <alignment horizontal="center"/>
    </xf>
    <xf numFmtId="0" fontId="5" fillId="4" borderId="6" xfId="0" applyFont="1" applyFill="1" applyBorder="1" applyAlignment="1">
      <alignment horizontal="left"/>
    </xf>
    <xf numFmtId="164" fontId="5" fillId="4" borderId="0" xfId="2" applyFon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0" fontId="5" fillId="4" borderId="0" xfId="0" applyFont="1" applyFill="1" applyAlignment="1">
      <alignment horizontal="right"/>
    </xf>
    <xf numFmtId="164" fontId="5" fillId="4" borderId="5" xfId="2" applyFont="1" applyFill="1" applyBorder="1" applyAlignment="1">
      <alignment horizontal="right"/>
    </xf>
    <xf numFmtId="0" fontId="3" fillId="5" borderId="6" xfId="0" applyFont="1" applyFill="1" applyBorder="1" applyAlignment="1">
      <alignment horizontal="left"/>
    </xf>
    <xf numFmtId="164" fontId="2" fillId="5" borderId="0" xfId="2" applyFont="1" applyFill="1" applyAlignment="1">
      <alignment horizontal="right"/>
    </xf>
    <xf numFmtId="37" fontId="2" fillId="5" borderId="0" xfId="1" applyNumberFormat="1" applyFont="1" applyFill="1" applyAlignment="1">
      <alignment horizontal="right"/>
    </xf>
    <xf numFmtId="0" fontId="2" fillId="5" borderId="0" xfId="0" applyFont="1" applyFill="1" applyAlignment="1">
      <alignment horizontal="right"/>
    </xf>
    <xf numFmtId="164" fontId="2" fillId="5" borderId="5" xfId="2" applyFont="1" applyFill="1" applyBorder="1" applyAlignment="1">
      <alignment horizontal="right"/>
    </xf>
    <xf numFmtId="0" fontId="6" fillId="0" borderId="7" xfId="3" applyFont="1"/>
    <xf numFmtId="164" fontId="6" fillId="0" borderId="7" xfId="2" applyFont="1" applyBorder="1"/>
    <xf numFmtId="3" fontId="6" fillId="0" borderId="7" xfId="3" applyNumberFormat="1" applyFont="1"/>
    <xf numFmtId="164" fontId="6" fillId="0" borderId="7" xfId="2" applyFont="1" applyBorder="1" applyAlignment="1">
      <alignment horizontal="right"/>
    </xf>
    <xf numFmtId="0" fontId="6" fillId="6" borderId="7" xfId="3" applyFont="1" applyFill="1"/>
    <xf numFmtId="164" fontId="6" fillId="6" borderId="7" xfId="2" applyFont="1" applyFill="1" applyBorder="1"/>
    <xf numFmtId="3" fontId="6" fillId="6" borderId="7" xfId="3" applyNumberFormat="1" applyFont="1" applyFill="1"/>
    <xf numFmtId="164" fontId="6" fillId="6" borderId="7" xfId="2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166" fontId="2" fillId="5" borderId="0" xfId="1" applyNumberFormat="1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6" fillId="0" borderId="13" xfId="3" applyFont="1" applyBorder="1"/>
    <xf numFmtId="164" fontId="6" fillId="0" borderId="13" xfId="2" applyFont="1" applyBorder="1"/>
    <xf numFmtId="3" fontId="6" fillId="0" borderId="13" xfId="3" applyNumberFormat="1" applyFont="1" applyBorder="1"/>
    <xf numFmtId="164" fontId="6" fillId="0" borderId="13" xfId="2" applyFont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Weekly Report" xfId="3" xr:uid="{25B22CB6-6D62-420B-B6F3-E25CD7EE0B8D}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solid">
          <fgColor indexed="64"/>
          <bgColor rgb="FFFF000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3" formatCode="#,##0"/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solid">
          <fgColor indexed="64"/>
          <bgColor rgb="FFFF00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fill>
        <patternFill patternType="solid">
          <fgColor indexed="64"/>
          <bgColor rgb="FFFF0000"/>
        </patternFill>
      </fill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ptos Narrow"/>
        <family val="2"/>
        <scheme val="minor"/>
      </font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2117C-AB80-48D7-9AC4-4EE40110DA33}" name="tbt_linkedin" displayName="tbt_linkedin" ref="A11:G81" totalsRowShown="0" headerRowDxfId="13" dataDxfId="14" headerRowBorderDxfId="22" tableBorderDxfId="23" dataCellStyle="Weekly Report">
  <autoFilter ref="A11:G81" xr:uid="{5ED2117C-AB80-48D7-9AC4-4EE40110DA33}"/>
  <tableColumns count="7">
    <tableColumn id="1" xr3:uid="{21D32ECA-6292-4BC7-B183-E2DCBA559B30}" name="Name" dataDxfId="21" dataCellStyle="Weekly Report"/>
    <tableColumn id="2" xr3:uid="{632E11DB-02D5-488D-A2D3-56EDA0F3A40D}" name="Spend" dataDxfId="20" dataCellStyle="Currency"/>
    <tableColumn id="3" xr3:uid="{61C22B41-8E87-4689-89D8-6A222F7091F2}" name="Impressions" dataDxfId="19" dataCellStyle="Weekly Report"/>
    <tableColumn id="4" xr3:uid="{319DE3F0-D5E4-40E2-8D6A-8A049108A98D}" name="Clicks" dataDxfId="18" dataCellStyle="Weekly Report"/>
    <tableColumn id="5" xr3:uid="{E0E1968D-7496-4863-9A26-69478054BB59}" name="CPC" dataDxfId="17" dataCellStyle="Weekly Report"/>
    <tableColumn id="6" xr3:uid="{F0B18160-58FB-49D6-B7D0-FBFA1DE8D28F}" name="Leads" dataDxfId="16" dataCellStyle="Weekly Report"/>
    <tableColumn id="7" xr3:uid="{B6CF8761-D1D5-4196-8FD3-4E82CC66E6D8}" name="CPL" dataDxfId="15" dataCellStyle="Currency">
      <calculatedColumnFormula>IFERROR(B12/F12, "N/A")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3B2848-3F79-4EB2-8849-EF664F7767BC}" name="tbt_facebook" displayName="tbt_facebook" ref="A84:G201" totalsRowShown="0" headerRowDxfId="3" headerRowBorderDxfId="11" tableBorderDxfId="12">
  <autoFilter ref="A84:G201" xr:uid="{0B3B2848-3F79-4EB2-8849-EF664F7767BC}"/>
  <tableColumns count="7">
    <tableColumn id="1" xr3:uid="{232D9B73-5DAD-4867-A405-16E33911DD33}" name="Name" dataDxfId="10" dataCellStyle="Weekly Report"/>
    <tableColumn id="2" xr3:uid="{DDB3921A-668B-4850-A898-0F2576683F88}" name="Spend" dataDxfId="9" dataCellStyle="Currency"/>
    <tableColumn id="3" xr3:uid="{690D80B3-ACF4-4AC1-B7AE-861EA4F508CF}" name="Impressions" dataDxfId="8" dataCellStyle="Weekly Report"/>
    <tableColumn id="4" xr3:uid="{482F4B9F-9CF4-45D3-86A9-AE3C043E5308}" name="Clicks" dataDxfId="7" dataCellStyle="Weekly Report"/>
    <tableColumn id="5" xr3:uid="{5FF5525C-F06C-4600-8A09-73C3721E3082}" name="CPC" dataDxfId="6" dataCellStyle="Currency"/>
    <tableColumn id="6" xr3:uid="{9B4B9B1D-197E-41E0-8DA4-52CE2E1E1138}" name="Leads" dataDxfId="5" dataCellStyle="Weekly Report"/>
    <tableColumn id="7" xr3:uid="{7EECDF5B-4808-42A5-B6DE-4917A15DD107}" name="CPL" dataDxfId="4" dataCellStyle="Currency">
      <calculatedColumnFormula>IFERROR(B85/F85, "N/A")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5E7BC5-61FE-4AB5-BA11-6B92BCFB166A}" name="tbt_google" displayName="tbt_google" ref="A204:G207" totalsRowShown="0" headerRowDxfId="0" headerRowBorderDxfId="1" tableBorderDxfId="2">
  <autoFilter ref="A204:G207" xr:uid="{C15E7BC5-61FE-4AB5-BA11-6B92BCFB166A}"/>
  <tableColumns count="7">
    <tableColumn id="1" xr3:uid="{9EE71818-DA3C-4FA7-A29C-49E95692A5EC}" name="Name"/>
    <tableColumn id="2" xr3:uid="{110EAE44-2FA6-4EF2-BD3F-03A7E303A846}" name="Spend"/>
    <tableColumn id="3" xr3:uid="{EF6A3A63-1CE2-4F46-9B9F-2C69BAFC4898}" name="Impressions"/>
    <tableColumn id="4" xr3:uid="{2F44B13D-9EDE-4413-A9C0-9AC4F6AF783D}" name="Clicks"/>
    <tableColumn id="5" xr3:uid="{5D53F09E-DEFF-4989-BFB2-403A10CF3C10}" name="CPC"/>
    <tableColumn id="6" xr3:uid="{8C838545-8730-4452-AA49-CDF53DB19AFE}" name="Leads"/>
    <tableColumn id="7" xr3:uid="{93C2544F-60B7-4B60-AF89-5698B790D0C8}" name="CPL">
      <calculatedColumnFormula>IFERROR(B205/F205, "N/A")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6C0D2-8C06-45F8-8299-92E041043C9B}">
  <dimension ref="A1:G207"/>
  <sheetViews>
    <sheetView tabSelected="1" topLeftCell="A8" zoomScale="59" zoomScaleNormal="59" workbookViewId="0">
      <selection activeCell="G4" sqref="G4"/>
    </sheetView>
  </sheetViews>
  <sheetFormatPr defaultRowHeight="15" x14ac:dyDescent="0.25"/>
  <cols>
    <col min="1" max="1" width="106.5703125" bestFit="1" customWidth="1"/>
    <col min="2" max="2" width="19" bestFit="1" customWidth="1"/>
    <col min="3" max="3" width="20.85546875" customWidth="1"/>
    <col min="4" max="4" width="11.140625" customWidth="1"/>
    <col min="5" max="5" width="11.140625" bestFit="1" customWidth="1"/>
    <col min="6" max="6" width="11.5703125" customWidth="1"/>
    <col min="7" max="7" width="14.7109375" bestFit="1" customWidth="1"/>
  </cols>
  <sheetData>
    <row r="1" spans="1:7" ht="23.25" x14ac:dyDescent="0.35">
      <c r="A1" s="41" t="s">
        <v>0</v>
      </c>
      <c r="B1" s="42"/>
      <c r="C1" s="42"/>
      <c r="D1" s="42"/>
      <c r="E1" s="42"/>
      <c r="F1" s="42"/>
      <c r="G1" s="43"/>
    </row>
    <row r="2" spans="1:7" ht="23.25" x14ac:dyDescent="0.35">
      <c r="A2" s="1"/>
      <c r="B2" s="2"/>
      <c r="C2" s="2"/>
      <c r="D2" s="2"/>
      <c r="E2" s="2"/>
      <c r="F2" s="2"/>
      <c r="G2" s="3"/>
    </row>
    <row r="3" spans="1:7" ht="23.25" x14ac:dyDescent="0.35">
      <c r="A3" s="4" t="s">
        <v>1</v>
      </c>
      <c r="B3" s="2"/>
      <c r="C3" s="2"/>
      <c r="D3" s="2"/>
      <c r="E3" s="2"/>
      <c r="F3" s="2"/>
      <c r="G3" s="3"/>
    </row>
    <row r="4" spans="1:7" ht="23.25" x14ac:dyDescent="0.35">
      <c r="A4" s="5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7" t="s">
        <v>8</v>
      </c>
    </row>
    <row r="5" spans="1:7" ht="23.25" x14ac:dyDescent="0.35">
      <c r="A5" s="8" t="s">
        <v>9</v>
      </c>
      <c r="B5" s="9">
        <f>SUM(B6:B8)</f>
        <v>23048.120000000003</v>
      </c>
      <c r="C5" s="10">
        <f>SUM(C6:C8)</f>
        <v>1131864</v>
      </c>
      <c r="D5" s="10">
        <f>SUM(D6:D8)</f>
        <v>7801</v>
      </c>
      <c r="E5" s="9">
        <f>B5/D5</f>
        <v>2.9545083963594414</v>
      </c>
      <c r="F5" s="10">
        <f>SUM(F6:F8)</f>
        <v>567</v>
      </c>
      <c r="G5" s="11">
        <f>IFERROR(B5/F5,"N/A")</f>
        <v>40.649241622574962</v>
      </c>
    </row>
    <row r="6" spans="1:7" ht="23.25" x14ac:dyDescent="0.35">
      <c r="A6" s="12" t="s">
        <v>10</v>
      </c>
      <c r="B6" s="13">
        <f t="shared" ref="B6:G6" si="0">B12</f>
        <v>9799.1700000000019</v>
      </c>
      <c r="C6" s="14">
        <f t="shared" si="0"/>
        <v>123993</v>
      </c>
      <c r="D6" s="14">
        <f t="shared" si="0"/>
        <v>1472</v>
      </c>
      <c r="E6" s="13">
        <f t="shared" si="0"/>
        <v>6.6570448369565227</v>
      </c>
      <c r="F6" s="14">
        <f t="shared" si="0"/>
        <v>87</v>
      </c>
      <c r="G6" s="15">
        <f t="shared" si="0"/>
        <v>112.6341379310345</v>
      </c>
    </row>
    <row r="7" spans="1:7" ht="23.25" x14ac:dyDescent="0.35">
      <c r="A7" s="12" t="s">
        <v>11</v>
      </c>
      <c r="B7" s="13">
        <f t="shared" ref="B7:G7" si="1">B85</f>
        <v>13040.38</v>
      </c>
      <c r="C7" s="16">
        <f t="shared" si="1"/>
        <v>1005139</v>
      </c>
      <c r="D7" s="16">
        <f t="shared" si="1"/>
        <v>6197</v>
      </c>
      <c r="E7" s="13">
        <f t="shared" si="1"/>
        <v>2.1043053090204937</v>
      </c>
      <c r="F7" s="17">
        <f t="shared" si="1"/>
        <v>480</v>
      </c>
      <c r="G7" s="15">
        <f t="shared" si="1"/>
        <v>27.167458333333332</v>
      </c>
    </row>
    <row r="8" spans="1:7" ht="23.25" x14ac:dyDescent="0.35">
      <c r="A8" s="12" t="s">
        <v>12</v>
      </c>
      <c r="B8" s="13">
        <f t="shared" ref="B8:G8" si="2">B205</f>
        <v>208.57</v>
      </c>
      <c r="C8" s="16">
        <f t="shared" si="2"/>
        <v>2732</v>
      </c>
      <c r="D8" s="16">
        <f t="shared" si="2"/>
        <v>132</v>
      </c>
      <c r="E8" s="13">
        <f t="shared" si="2"/>
        <v>1.5800757575757576</v>
      </c>
      <c r="F8" s="17">
        <f t="shared" si="2"/>
        <v>0</v>
      </c>
      <c r="G8" s="15" t="str">
        <f t="shared" si="2"/>
        <v>N/A</v>
      </c>
    </row>
    <row r="9" spans="1:7" ht="24" x14ac:dyDescent="0.4">
      <c r="A9" s="18"/>
      <c r="B9" s="19"/>
      <c r="C9" s="18"/>
      <c r="D9" s="18"/>
      <c r="E9" s="18"/>
      <c r="F9" s="18"/>
      <c r="G9" s="20"/>
    </row>
    <row r="10" spans="1:7" ht="23.25" x14ac:dyDescent="0.35">
      <c r="A10" s="4" t="s">
        <v>13</v>
      </c>
      <c r="B10" s="18"/>
      <c r="C10" s="18"/>
      <c r="D10" s="18"/>
      <c r="E10" s="18"/>
      <c r="F10" s="18"/>
      <c r="G10" s="20"/>
    </row>
    <row r="11" spans="1:7" ht="23.25" x14ac:dyDescent="0.35">
      <c r="A11" s="44" t="s">
        <v>2</v>
      </c>
      <c r="B11" s="45" t="s">
        <v>3</v>
      </c>
      <c r="C11" s="45" t="s">
        <v>4</v>
      </c>
      <c r="D11" s="45" t="s">
        <v>5</v>
      </c>
      <c r="E11" s="45" t="s">
        <v>6</v>
      </c>
      <c r="F11" s="45" t="s">
        <v>7</v>
      </c>
      <c r="G11" s="46" t="s">
        <v>8</v>
      </c>
    </row>
    <row r="12" spans="1:7" ht="23.25" x14ac:dyDescent="0.35">
      <c r="A12" s="21" t="s">
        <v>14</v>
      </c>
      <c r="B12" s="22">
        <f t="shared" ref="B12:G12" si="3">B13</f>
        <v>9799.1700000000019</v>
      </c>
      <c r="C12" s="23">
        <f t="shared" si="3"/>
        <v>123993</v>
      </c>
      <c r="D12" s="23">
        <f t="shared" si="3"/>
        <v>1472</v>
      </c>
      <c r="E12" s="22">
        <f t="shared" si="3"/>
        <v>6.6570448369565227</v>
      </c>
      <c r="F12" s="24">
        <f t="shared" si="3"/>
        <v>87</v>
      </c>
      <c r="G12" s="25">
        <f t="shared" si="3"/>
        <v>112.6341379310345</v>
      </c>
    </row>
    <row r="13" spans="1:7" ht="23.25" x14ac:dyDescent="0.35">
      <c r="A13" s="26" t="s">
        <v>15</v>
      </c>
      <c r="B13" s="27">
        <f>SUM(B14:B81)</f>
        <v>9799.1700000000019</v>
      </c>
      <c r="C13" s="28">
        <f>SUM(C14:C81)</f>
        <v>123993</v>
      </c>
      <c r="D13" s="28">
        <f>SUM(D14:D81)</f>
        <v>1472</v>
      </c>
      <c r="E13" s="27">
        <f>B13/D13</f>
        <v>6.6570448369565227</v>
      </c>
      <c r="F13" s="29">
        <f>SUM(F14:F81)</f>
        <v>87</v>
      </c>
      <c r="G13" s="30">
        <f t="shared" ref="G13:G76" si="4">IFERROR(B13/F13, "N/A")</f>
        <v>112.6341379310345</v>
      </c>
    </row>
    <row r="14" spans="1:7" ht="24" x14ac:dyDescent="0.4">
      <c r="A14" s="31" t="s">
        <v>16</v>
      </c>
      <c r="B14" s="32">
        <v>350</v>
      </c>
      <c r="C14" s="33">
        <v>2494</v>
      </c>
      <c r="D14" s="31">
        <v>134</v>
      </c>
      <c r="E14" s="31">
        <v>5</v>
      </c>
      <c r="F14" s="31">
        <v>5</v>
      </c>
      <c r="G14" s="34">
        <f t="shared" si="4"/>
        <v>70</v>
      </c>
    </row>
    <row r="15" spans="1:7" ht="24" x14ac:dyDescent="0.4">
      <c r="A15" s="31" t="s">
        <v>17</v>
      </c>
      <c r="B15" s="32">
        <v>75</v>
      </c>
      <c r="C15" s="33">
        <v>659</v>
      </c>
      <c r="D15" s="31">
        <v>21</v>
      </c>
      <c r="E15" s="31">
        <v>4</v>
      </c>
      <c r="F15" s="31">
        <v>4</v>
      </c>
      <c r="G15" s="34">
        <f t="shared" si="4"/>
        <v>18.75</v>
      </c>
    </row>
    <row r="16" spans="1:7" ht="24" x14ac:dyDescent="0.4">
      <c r="A16" s="31" t="s">
        <v>18</v>
      </c>
      <c r="B16" s="32">
        <v>135.27000000000001</v>
      </c>
      <c r="C16" s="33">
        <v>1410</v>
      </c>
      <c r="D16" s="31">
        <v>14</v>
      </c>
      <c r="E16" s="31">
        <v>0</v>
      </c>
      <c r="F16" s="31">
        <v>0</v>
      </c>
      <c r="G16" s="34" t="str">
        <f t="shared" si="4"/>
        <v>N/A</v>
      </c>
    </row>
    <row r="17" spans="1:7" ht="24" x14ac:dyDescent="0.4">
      <c r="A17" s="31" t="s">
        <v>19</v>
      </c>
      <c r="B17" s="32">
        <v>75</v>
      </c>
      <c r="C17" s="33">
        <v>96</v>
      </c>
      <c r="D17" s="31">
        <v>4</v>
      </c>
      <c r="E17" s="31">
        <v>1</v>
      </c>
      <c r="F17" s="31">
        <v>1</v>
      </c>
      <c r="G17" s="34">
        <f t="shared" si="4"/>
        <v>75</v>
      </c>
    </row>
    <row r="18" spans="1:7" ht="24" x14ac:dyDescent="0.4">
      <c r="A18" s="31" t="s">
        <v>20</v>
      </c>
      <c r="B18" s="32">
        <v>75</v>
      </c>
      <c r="C18" s="33">
        <v>526</v>
      </c>
      <c r="D18" s="31">
        <v>20</v>
      </c>
      <c r="E18" s="31">
        <v>3</v>
      </c>
      <c r="F18" s="31">
        <v>3</v>
      </c>
      <c r="G18" s="34">
        <f t="shared" si="4"/>
        <v>25</v>
      </c>
    </row>
    <row r="19" spans="1:7" ht="24" x14ac:dyDescent="0.4">
      <c r="A19" s="31" t="s">
        <v>21</v>
      </c>
      <c r="B19" s="32">
        <v>132.16999999999999</v>
      </c>
      <c r="C19" s="33">
        <v>1889</v>
      </c>
      <c r="D19" s="31">
        <v>12</v>
      </c>
      <c r="E19" s="31">
        <v>0</v>
      </c>
      <c r="F19" s="31">
        <v>0</v>
      </c>
      <c r="G19" s="34" t="str">
        <f t="shared" si="4"/>
        <v>N/A</v>
      </c>
    </row>
    <row r="20" spans="1:7" ht="24" x14ac:dyDescent="0.4">
      <c r="A20" s="31" t="s">
        <v>22</v>
      </c>
      <c r="B20" s="32">
        <v>74.86</v>
      </c>
      <c r="C20" s="33">
        <v>105</v>
      </c>
      <c r="D20" s="31">
        <v>2</v>
      </c>
      <c r="E20" s="31">
        <v>0</v>
      </c>
      <c r="F20" s="31">
        <v>0</v>
      </c>
      <c r="G20" s="34" t="str">
        <f t="shared" si="4"/>
        <v>N/A</v>
      </c>
    </row>
    <row r="21" spans="1:7" ht="24" x14ac:dyDescent="0.4">
      <c r="A21" s="31" t="s">
        <v>23</v>
      </c>
      <c r="B21" s="32">
        <v>75</v>
      </c>
      <c r="C21" s="33">
        <v>1131</v>
      </c>
      <c r="D21" s="31">
        <v>30</v>
      </c>
      <c r="E21" s="31">
        <v>7</v>
      </c>
      <c r="F21" s="31">
        <v>7</v>
      </c>
      <c r="G21" s="34">
        <f t="shared" si="4"/>
        <v>10.714285714285714</v>
      </c>
    </row>
    <row r="22" spans="1:7" ht="24" x14ac:dyDescent="0.4">
      <c r="A22" s="31" t="s">
        <v>24</v>
      </c>
      <c r="B22" s="32">
        <v>132.72</v>
      </c>
      <c r="C22" s="33">
        <v>1818</v>
      </c>
      <c r="D22" s="31">
        <v>20</v>
      </c>
      <c r="E22" s="31">
        <v>1</v>
      </c>
      <c r="F22" s="31">
        <v>1</v>
      </c>
      <c r="G22" s="34">
        <f t="shared" si="4"/>
        <v>132.72</v>
      </c>
    </row>
    <row r="23" spans="1:7" ht="24" x14ac:dyDescent="0.4">
      <c r="A23" s="31" t="s">
        <v>25</v>
      </c>
      <c r="B23" s="32">
        <v>137.37</v>
      </c>
      <c r="C23" s="33">
        <v>857</v>
      </c>
      <c r="D23" s="31">
        <v>22</v>
      </c>
      <c r="E23" s="31">
        <v>5</v>
      </c>
      <c r="F23" s="31">
        <v>5</v>
      </c>
      <c r="G23" s="34">
        <f t="shared" si="4"/>
        <v>27.474</v>
      </c>
    </row>
    <row r="24" spans="1:7" ht="24" x14ac:dyDescent="0.4">
      <c r="A24" s="31" t="s">
        <v>26</v>
      </c>
      <c r="B24" s="32">
        <v>133.5</v>
      </c>
      <c r="C24" s="33">
        <v>836</v>
      </c>
      <c r="D24" s="31">
        <v>7</v>
      </c>
      <c r="E24" s="31">
        <v>1</v>
      </c>
      <c r="F24" s="31">
        <v>1</v>
      </c>
      <c r="G24" s="34">
        <f t="shared" si="4"/>
        <v>133.5</v>
      </c>
    </row>
    <row r="25" spans="1:7" ht="24" x14ac:dyDescent="0.4">
      <c r="A25" s="31" t="s">
        <v>27</v>
      </c>
      <c r="B25" s="32">
        <v>147.44999999999999</v>
      </c>
      <c r="C25" s="33">
        <v>494</v>
      </c>
      <c r="D25" s="31">
        <v>15</v>
      </c>
      <c r="E25" s="31">
        <v>3</v>
      </c>
      <c r="F25" s="31">
        <v>3</v>
      </c>
      <c r="G25" s="34">
        <f t="shared" si="4"/>
        <v>49.15</v>
      </c>
    </row>
    <row r="26" spans="1:7" ht="24" x14ac:dyDescent="0.4">
      <c r="A26" s="31" t="s">
        <v>28</v>
      </c>
      <c r="B26" s="32">
        <v>75</v>
      </c>
      <c r="C26" s="33">
        <v>294</v>
      </c>
      <c r="D26" s="31">
        <v>14</v>
      </c>
      <c r="E26" s="31">
        <v>0</v>
      </c>
      <c r="F26" s="31">
        <v>0</v>
      </c>
      <c r="G26" s="34" t="str">
        <f t="shared" si="4"/>
        <v>N/A</v>
      </c>
    </row>
    <row r="27" spans="1:7" ht="24" x14ac:dyDescent="0.4">
      <c r="A27" s="31" t="s">
        <v>29</v>
      </c>
      <c r="B27" s="32">
        <v>135.32</v>
      </c>
      <c r="C27" s="33">
        <v>1630</v>
      </c>
      <c r="D27" s="31">
        <v>7</v>
      </c>
      <c r="E27" s="31">
        <v>0</v>
      </c>
      <c r="F27" s="31">
        <v>0</v>
      </c>
      <c r="G27" s="34" t="str">
        <f t="shared" si="4"/>
        <v>N/A</v>
      </c>
    </row>
    <row r="28" spans="1:7" ht="24" x14ac:dyDescent="0.4">
      <c r="A28" s="31" t="s">
        <v>30</v>
      </c>
      <c r="B28" s="32">
        <v>75</v>
      </c>
      <c r="C28" s="33">
        <v>710</v>
      </c>
      <c r="D28" s="31">
        <v>16</v>
      </c>
      <c r="E28" s="31">
        <v>1</v>
      </c>
      <c r="F28" s="31">
        <v>1</v>
      </c>
      <c r="G28" s="34">
        <f t="shared" si="4"/>
        <v>75</v>
      </c>
    </row>
    <row r="29" spans="1:7" ht="24" x14ac:dyDescent="0.4">
      <c r="A29" s="31" t="s">
        <v>31</v>
      </c>
      <c r="B29" s="32">
        <v>75.72</v>
      </c>
      <c r="C29" s="33">
        <v>616</v>
      </c>
      <c r="D29" s="31">
        <v>19</v>
      </c>
      <c r="E29" s="31">
        <v>3</v>
      </c>
      <c r="F29" s="31">
        <v>3</v>
      </c>
      <c r="G29" s="34">
        <f t="shared" si="4"/>
        <v>25.24</v>
      </c>
    </row>
    <row r="30" spans="1:7" ht="24" x14ac:dyDescent="0.4">
      <c r="A30" s="31" t="s">
        <v>32</v>
      </c>
      <c r="B30" s="32">
        <v>137.19</v>
      </c>
      <c r="C30" s="33">
        <v>648</v>
      </c>
      <c r="D30" s="31">
        <v>13</v>
      </c>
      <c r="E30" s="31">
        <v>1</v>
      </c>
      <c r="F30" s="31">
        <v>1</v>
      </c>
      <c r="G30" s="34">
        <f t="shared" si="4"/>
        <v>137.19</v>
      </c>
    </row>
    <row r="31" spans="1:7" ht="24" x14ac:dyDescent="0.4">
      <c r="A31" s="31" t="s">
        <v>33</v>
      </c>
      <c r="B31" s="32">
        <v>131.22</v>
      </c>
      <c r="C31" s="33">
        <v>1926</v>
      </c>
      <c r="D31" s="31">
        <v>15</v>
      </c>
      <c r="E31" s="31">
        <v>1</v>
      </c>
      <c r="F31" s="31">
        <v>1</v>
      </c>
      <c r="G31" s="34">
        <f t="shared" si="4"/>
        <v>131.22</v>
      </c>
    </row>
    <row r="32" spans="1:7" ht="24" x14ac:dyDescent="0.4">
      <c r="A32" s="31" t="s">
        <v>34</v>
      </c>
      <c r="B32" s="32">
        <v>78.89</v>
      </c>
      <c r="C32" s="33">
        <v>97</v>
      </c>
      <c r="D32" s="31">
        <v>5</v>
      </c>
      <c r="E32" s="31">
        <v>0</v>
      </c>
      <c r="F32" s="31">
        <v>0</v>
      </c>
      <c r="G32" s="34" t="str">
        <f t="shared" si="4"/>
        <v>N/A</v>
      </c>
    </row>
    <row r="33" spans="1:7" ht="24" x14ac:dyDescent="0.4">
      <c r="A33" s="31" t="s">
        <v>35</v>
      </c>
      <c r="B33" s="32">
        <v>72.77</v>
      </c>
      <c r="C33" s="33">
        <v>103</v>
      </c>
      <c r="D33" s="31">
        <v>6</v>
      </c>
      <c r="E33" s="31">
        <v>2</v>
      </c>
      <c r="F33" s="31">
        <v>2</v>
      </c>
      <c r="G33" s="34">
        <f t="shared" si="4"/>
        <v>36.384999999999998</v>
      </c>
    </row>
    <row r="34" spans="1:7" ht="24" x14ac:dyDescent="0.4">
      <c r="A34" s="31" t="s">
        <v>36</v>
      </c>
      <c r="B34" s="32">
        <v>132.68</v>
      </c>
      <c r="C34" s="33">
        <v>660</v>
      </c>
      <c r="D34" s="31">
        <v>16</v>
      </c>
      <c r="E34" s="31">
        <v>1</v>
      </c>
      <c r="F34" s="31">
        <v>1</v>
      </c>
      <c r="G34" s="34">
        <f t="shared" si="4"/>
        <v>132.68</v>
      </c>
    </row>
    <row r="35" spans="1:7" ht="24" x14ac:dyDescent="0.4">
      <c r="A35" s="31" t="s">
        <v>37</v>
      </c>
      <c r="B35" s="32">
        <v>288.52999999999997</v>
      </c>
      <c r="C35" s="33">
        <v>6334</v>
      </c>
      <c r="D35" s="31">
        <v>60</v>
      </c>
      <c r="E35" s="31">
        <v>1</v>
      </c>
      <c r="F35" s="31">
        <v>1</v>
      </c>
      <c r="G35" s="34">
        <f t="shared" si="4"/>
        <v>288.52999999999997</v>
      </c>
    </row>
    <row r="36" spans="1:7" ht="24" x14ac:dyDescent="0.4">
      <c r="A36" s="31" t="s">
        <v>38</v>
      </c>
      <c r="B36" s="32">
        <v>175</v>
      </c>
      <c r="C36" s="33">
        <v>6143</v>
      </c>
      <c r="D36" s="31">
        <v>29</v>
      </c>
      <c r="E36" s="31">
        <v>1</v>
      </c>
      <c r="F36" s="31">
        <v>1</v>
      </c>
      <c r="G36" s="34">
        <f t="shared" si="4"/>
        <v>175</v>
      </c>
    </row>
    <row r="37" spans="1:7" ht="24" x14ac:dyDescent="0.4">
      <c r="A37" s="35" t="s">
        <v>39</v>
      </c>
      <c r="B37" s="36">
        <v>218.52</v>
      </c>
      <c r="C37" s="37">
        <v>1453</v>
      </c>
      <c r="D37" s="35">
        <v>34</v>
      </c>
      <c r="E37" s="35">
        <v>3</v>
      </c>
      <c r="F37" s="35">
        <v>3</v>
      </c>
      <c r="G37" s="38">
        <f t="shared" si="4"/>
        <v>72.84</v>
      </c>
    </row>
    <row r="38" spans="1:7" ht="24" x14ac:dyDescent="0.4">
      <c r="A38" s="35" t="s">
        <v>40</v>
      </c>
      <c r="B38" s="36">
        <v>217.67</v>
      </c>
      <c r="C38" s="37">
        <v>1319</v>
      </c>
      <c r="D38" s="35">
        <v>28</v>
      </c>
      <c r="E38" s="35">
        <v>2</v>
      </c>
      <c r="F38" s="35">
        <v>2</v>
      </c>
      <c r="G38" s="38">
        <f t="shared" si="4"/>
        <v>108.83499999999999</v>
      </c>
    </row>
    <row r="39" spans="1:7" ht="24" x14ac:dyDescent="0.4">
      <c r="A39" s="35" t="s">
        <v>41</v>
      </c>
      <c r="B39" s="36">
        <v>233.78</v>
      </c>
      <c r="C39" s="37">
        <v>702</v>
      </c>
      <c r="D39" s="35">
        <v>7</v>
      </c>
      <c r="E39" s="35">
        <v>0</v>
      </c>
      <c r="F39" s="35">
        <v>0</v>
      </c>
      <c r="G39" s="38" t="str">
        <f t="shared" si="4"/>
        <v>N/A</v>
      </c>
    </row>
    <row r="40" spans="1:7" ht="24" x14ac:dyDescent="0.4">
      <c r="A40" s="35" t="s">
        <v>42</v>
      </c>
      <c r="B40" s="36">
        <v>212.63</v>
      </c>
      <c r="C40" s="37">
        <v>2427</v>
      </c>
      <c r="D40" s="35">
        <v>37</v>
      </c>
      <c r="E40" s="35">
        <v>1</v>
      </c>
      <c r="F40" s="35">
        <v>1</v>
      </c>
      <c r="G40" s="38">
        <f t="shared" si="4"/>
        <v>212.63</v>
      </c>
    </row>
    <row r="41" spans="1:7" ht="24" x14ac:dyDescent="0.4">
      <c r="A41" s="31" t="s">
        <v>43</v>
      </c>
      <c r="B41" s="32">
        <v>130.31</v>
      </c>
      <c r="C41" s="33">
        <v>2730</v>
      </c>
      <c r="D41" s="31">
        <v>12</v>
      </c>
      <c r="E41" s="31">
        <v>0</v>
      </c>
      <c r="F41" s="31">
        <v>0</v>
      </c>
      <c r="G41" s="34" t="str">
        <f t="shared" si="4"/>
        <v>N/A</v>
      </c>
    </row>
    <row r="42" spans="1:7" ht="24" x14ac:dyDescent="0.4">
      <c r="A42" s="31" t="s">
        <v>44</v>
      </c>
      <c r="B42" s="32">
        <v>129.69999999999999</v>
      </c>
      <c r="C42" s="33">
        <v>3204</v>
      </c>
      <c r="D42" s="31">
        <v>6</v>
      </c>
      <c r="E42" s="31">
        <v>0</v>
      </c>
      <c r="F42" s="31">
        <v>0</v>
      </c>
      <c r="G42" s="34" t="str">
        <f t="shared" si="4"/>
        <v>N/A</v>
      </c>
    </row>
    <row r="43" spans="1:7" ht="24" x14ac:dyDescent="0.4">
      <c r="A43" s="31" t="s">
        <v>45</v>
      </c>
      <c r="B43" s="32">
        <v>115.04</v>
      </c>
      <c r="C43" s="33">
        <v>169</v>
      </c>
      <c r="D43" s="31">
        <v>2</v>
      </c>
      <c r="E43" s="31">
        <v>0</v>
      </c>
      <c r="F43" s="31">
        <v>0</v>
      </c>
      <c r="G43" s="34" t="str">
        <f t="shared" si="4"/>
        <v>N/A</v>
      </c>
    </row>
    <row r="44" spans="1:7" ht="24" x14ac:dyDescent="0.4">
      <c r="A44" s="31" t="s">
        <v>46</v>
      </c>
      <c r="B44" s="32">
        <v>75</v>
      </c>
      <c r="C44" s="33">
        <v>123</v>
      </c>
      <c r="D44" s="31">
        <v>11</v>
      </c>
      <c r="E44" s="31">
        <v>0</v>
      </c>
      <c r="F44" s="31">
        <v>0</v>
      </c>
      <c r="G44" s="34" t="str">
        <f t="shared" si="4"/>
        <v>N/A</v>
      </c>
    </row>
    <row r="45" spans="1:7" ht="24" x14ac:dyDescent="0.4">
      <c r="A45" s="31" t="s">
        <v>47</v>
      </c>
      <c r="B45" s="32">
        <v>114.09</v>
      </c>
      <c r="C45" s="33">
        <v>3024</v>
      </c>
      <c r="D45" s="31">
        <v>16</v>
      </c>
      <c r="E45" s="31">
        <v>0</v>
      </c>
      <c r="F45" s="31">
        <v>0</v>
      </c>
      <c r="G45" s="34" t="str">
        <f t="shared" si="4"/>
        <v>N/A</v>
      </c>
    </row>
    <row r="46" spans="1:7" ht="24" x14ac:dyDescent="0.4">
      <c r="A46" s="31" t="s">
        <v>48</v>
      </c>
      <c r="B46" s="32">
        <v>131.96</v>
      </c>
      <c r="C46" s="33">
        <v>2117</v>
      </c>
      <c r="D46" s="31">
        <v>8</v>
      </c>
      <c r="E46" s="31">
        <v>0</v>
      </c>
      <c r="F46" s="31">
        <v>0</v>
      </c>
      <c r="G46" s="34" t="str">
        <f t="shared" si="4"/>
        <v>N/A</v>
      </c>
    </row>
    <row r="47" spans="1:7" ht="24" x14ac:dyDescent="0.4">
      <c r="A47" s="31" t="s">
        <v>49</v>
      </c>
      <c r="B47" s="32">
        <v>137.25</v>
      </c>
      <c r="C47" s="33">
        <v>2787</v>
      </c>
      <c r="D47" s="31">
        <v>6</v>
      </c>
      <c r="E47" s="31">
        <v>0</v>
      </c>
      <c r="F47" s="31">
        <v>0</v>
      </c>
      <c r="G47" s="34" t="str">
        <f t="shared" si="4"/>
        <v>N/A</v>
      </c>
    </row>
    <row r="48" spans="1:7" ht="24" x14ac:dyDescent="0.4">
      <c r="A48" s="31" t="s">
        <v>50</v>
      </c>
      <c r="B48" s="32">
        <v>75</v>
      </c>
      <c r="C48" s="33">
        <v>124</v>
      </c>
      <c r="D48" s="31">
        <v>13</v>
      </c>
      <c r="E48" s="31">
        <v>1</v>
      </c>
      <c r="F48" s="31">
        <v>1</v>
      </c>
      <c r="G48" s="34">
        <f t="shared" si="4"/>
        <v>75</v>
      </c>
    </row>
    <row r="49" spans="1:7" ht="24" x14ac:dyDescent="0.4">
      <c r="A49" s="31" t="s">
        <v>51</v>
      </c>
      <c r="B49" s="32">
        <v>133.24</v>
      </c>
      <c r="C49" s="33">
        <v>2539</v>
      </c>
      <c r="D49" s="31">
        <v>8</v>
      </c>
      <c r="E49" s="31">
        <v>0</v>
      </c>
      <c r="F49" s="31">
        <v>0</v>
      </c>
      <c r="G49" s="34" t="str">
        <f t="shared" si="4"/>
        <v>N/A</v>
      </c>
    </row>
    <row r="50" spans="1:7" ht="24" x14ac:dyDescent="0.4">
      <c r="A50" s="31" t="s">
        <v>52</v>
      </c>
      <c r="B50" s="32">
        <v>47.9</v>
      </c>
      <c r="C50" s="33">
        <v>68</v>
      </c>
      <c r="D50" s="31">
        <v>13</v>
      </c>
      <c r="E50" s="31">
        <v>1</v>
      </c>
      <c r="F50" s="31">
        <v>1</v>
      </c>
      <c r="G50" s="34">
        <f t="shared" si="4"/>
        <v>47.9</v>
      </c>
    </row>
    <row r="51" spans="1:7" ht="24" x14ac:dyDescent="0.4">
      <c r="A51" s="31" t="s">
        <v>53</v>
      </c>
      <c r="B51" s="32">
        <v>132.53</v>
      </c>
      <c r="C51" s="33">
        <v>2872</v>
      </c>
      <c r="D51" s="31">
        <v>7</v>
      </c>
      <c r="E51" s="31">
        <v>0</v>
      </c>
      <c r="F51" s="31">
        <v>0</v>
      </c>
      <c r="G51" s="34" t="str">
        <f t="shared" si="4"/>
        <v>N/A</v>
      </c>
    </row>
    <row r="52" spans="1:7" ht="24" x14ac:dyDescent="0.4">
      <c r="A52" s="31" t="s">
        <v>54</v>
      </c>
      <c r="B52" s="32">
        <v>36.83</v>
      </c>
      <c r="C52" s="33">
        <v>39</v>
      </c>
      <c r="D52" s="31">
        <v>7</v>
      </c>
      <c r="E52" s="31">
        <v>2</v>
      </c>
      <c r="F52" s="31">
        <v>2</v>
      </c>
      <c r="G52" s="34">
        <f t="shared" si="4"/>
        <v>18.414999999999999</v>
      </c>
    </row>
    <row r="53" spans="1:7" ht="24" x14ac:dyDescent="0.4">
      <c r="A53" s="31" t="s">
        <v>55</v>
      </c>
      <c r="B53" s="32">
        <v>123.77</v>
      </c>
      <c r="C53" s="33">
        <v>2417</v>
      </c>
      <c r="D53" s="31">
        <v>7</v>
      </c>
      <c r="E53" s="31">
        <v>0</v>
      </c>
      <c r="F53" s="31">
        <v>0</v>
      </c>
      <c r="G53" s="34" t="str">
        <f t="shared" si="4"/>
        <v>N/A</v>
      </c>
    </row>
    <row r="54" spans="1:7" ht="24" x14ac:dyDescent="0.4">
      <c r="A54" s="31" t="s">
        <v>56</v>
      </c>
      <c r="B54" s="32">
        <v>132.13</v>
      </c>
      <c r="C54" s="33">
        <v>2145</v>
      </c>
      <c r="D54" s="31">
        <v>10</v>
      </c>
      <c r="E54" s="31">
        <v>0</v>
      </c>
      <c r="F54" s="31">
        <v>0</v>
      </c>
      <c r="G54" s="34" t="str">
        <f t="shared" si="4"/>
        <v>N/A</v>
      </c>
    </row>
    <row r="55" spans="1:7" ht="24" x14ac:dyDescent="0.4">
      <c r="A55" s="31" t="s">
        <v>57</v>
      </c>
      <c r="B55" s="32">
        <v>137.46</v>
      </c>
      <c r="C55" s="33">
        <v>2717</v>
      </c>
      <c r="D55" s="31">
        <v>3</v>
      </c>
      <c r="E55" s="31">
        <v>0</v>
      </c>
      <c r="F55" s="31">
        <v>0</v>
      </c>
      <c r="G55" s="34" t="str">
        <f t="shared" si="4"/>
        <v>N/A</v>
      </c>
    </row>
    <row r="56" spans="1:7" ht="24" x14ac:dyDescent="0.4">
      <c r="A56" s="31" t="s">
        <v>58</v>
      </c>
      <c r="B56" s="32">
        <v>49.11</v>
      </c>
      <c r="C56" s="33">
        <v>70</v>
      </c>
      <c r="D56" s="31">
        <v>11</v>
      </c>
      <c r="E56" s="31">
        <v>2</v>
      </c>
      <c r="F56" s="31">
        <v>2</v>
      </c>
      <c r="G56" s="34">
        <f t="shared" si="4"/>
        <v>24.555</v>
      </c>
    </row>
    <row r="57" spans="1:7" ht="24" x14ac:dyDescent="0.4">
      <c r="A57" s="35" t="s">
        <v>59</v>
      </c>
      <c r="B57" s="36">
        <v>211.85</v>
      </c>
      <c r="C57" s="37">
        <v>2504</v>
      </c>
      <c r="D57" s="35">
        <v>20</v>
      </c>
      <c r="E57" s="35">
        <v>1</v>
      </c>
      <c r="F57" s="35">
        <v>1</v>
      </c>
      <c r="G57" s="38">
        <f t="shared" si="4"/>
        <v>211.85</v>
      </c>
    </row>
    <row r="58" spans="1:7" ht="24" x14ac:dyDescent="0.4">
      <c r="A58" s="31" t="s">
        <v>60</v>
      </c>
      <c r="B58" s="32">
        <v>133.27000000000001</v>
      </c>
      <c r="C58" s="33">
        <v>2857</v>
      </c>
      <c r="D58" s="31">
        <v>13</v>
      </c>
      <c r="E58" s="31">
        <v>1</v>
      </c>
      <c r="F58" s="31">
        <v>1</v>
      </c>
      <c r="G58" s="34">
        <f t="shared" si="4"/>
        <v>133.27000000000001</v>
      </c>
    </row>
    <row r="59" spans="1:7" ht="24" x14ac:dyDescent="0.4">
      <c r="A59" s="31" t="s">
        <v>61</v>
      </c>
      <c r="B59" s="32">
        <v>132.77000000000001</v>
      </c>
      <c r="C59" s="33">
        <v>2928</v>
      </c>
      <c r="D59" s="31">
        <v>15</v>
      </c>
      <c r="E59" s="31">
        <v>0</v>
      </c>
      <c r="F59" s="31">
        <v>0</v>
      </c>
      <c r="G59" s="34" t="str">
        <f t="shared" si="4"/>
        <v>N/A</v>
      </c>
    </row>
    <row r="60" spans="1:7" ht="24" x14ac:dyDescent="0.4">
      <c r="A60" s="31" t="s">
        <v>62</v>
      </c>
      <c r="B60" s="32">
        <v>134.97</v>
      </c>
      <c r="C60" s="33">
        <v>2491</v>
      </c>
      <c r="D60" s="31">
        <v>10</v>
      </c>
      <c r="E60" s="31">
        <v>0</v>
      </c>
      <c r="F60" s="31">
        <v>0</v>
      </c>
      <c r="G60" s="34" t="str">
        <f t="shared" si="4"/>
        <v>N/A</v>
      </c>
    </row>
    <row r="61" spans="1:7" ht="24" x14ac:dyDescent="0.4">
      <c r="A61" s="31" t="s">
        <v>63</v>
      </c>
      <c r="B61" s="32">
        <v>136.63</v>
      </c>
      <c r="C61" s="33">
        <v>1988</v>
      </c>
      <c r="D61" s="31">
        <v>12</v>
      </c>
      <c r="E61" s="31">
        <v>0</v>
      </c>
      <c r="F61" s="31">
        <v>0</v>
      </c>
      <c r="G61" s="34" t="str">
        <f t="shared" si="4"/>
        <v>N/A</v>
      </c>
    </row>
    <row r="62" spans="1:7" ht="24" x14ac:dyDescent="0.4">
      <c r="A62" s="31" t="s">
        <v>64</v>
      </c>
      <c r="B62" s="32">
        <v>129.97</v>
      </c>
      <c r="C62" s="33">
        <v>2565</v>
      </c>
      <c r="D62" s="31">
        <v>11</v>
      </c>
      <c r="E62" s="31">
        <v>0</v>
      </c>
      <c r="F62" s="31">
        <v>0</v>
      </c>
      <c r="G62" s="34" t="str">
        <f t="shared" si="4"/>
        <v>N/A</v>
      </c>
    </row>
    <row r="63" spans="1:7" ht="24" x14ac:dyDescent="0.4">
      <c r="A63" s="31" t="s">
        <v>65</v>
      </c>
      <c r="B63" s="32">
        <v>130.99</v>
      </c>
      <c r="C63" s="33">
        <v>2917</v>
      </c>
      <c r="D63" s="31">
        <v>12</v>
      </c>
      <c r="E63" s="31">
        <v>0</v>
      </c>
      <c r="F63" s="31">
        <v>0</v>
      </c>
      <c r="G63" s="34" t="str">
        <f t="shared" si="4"/>
        <v>N/A</v>
      </c>
    </row>
    <row r="64" spans="1:7" ht="24" x14ac:dyDescent="0.4">
      <c r="A64" s="31" t="s">
        <v>66</v>
      </c>
      <c r="B64" s="32">
        <v>130.80000000000001</v>
      </c>
      <c r="C64" s="33">
        <v>3245</v>
      </c>
      <c r="D64" s="31">
        <v>23</v>
      </c>
      <c r="E64" s="31">
        <v>1</v>
      </c>
      <c r="F64" s="31">
        <v>1</v>
      </c>
      <c r="G64" s="34">
        <f t="shared" si="4"/>
        <v>130.80000000000001</v>
      </c>
    </row>
    <row r="65" spans="1:7" ht="24" x14ac:dyDescent="0.4">
      <c r="A65" s="31" t="s">
        <v>67</v>
      </c>
      <c r="B65" s="32">
        <v>128.63</v>
      </c>
      <c r="C65" s="33">
        <v>3085</v>
      </c>
      <c r="D65" s="31">
        <v>11</v>
      </c>
      <c r="E65" s="31">
        <v>0</v>
      </c>
      <c r="F65" s="31">
        <v>0</v>
      </c>
      <c r="G65" s="34" t="str">
        <f t="shared" si="4"/>
        <v>N/A</v>
      </c>
    </row>
    <row r="66" spans="1:7" ht="24" x14ac:dyDescent="0.4">
      <c r="A66" s="31" t="s">
        <v>68</v>
      </c>
      <c r="B66" s="32">
        <v>132.24</v>
      </c>
      <c r="C66" s="33">
        <v>2410</v>
      </c>
      <c r="D66" s="31">
        <v>6</v>
      </c>
      <c r="E66" s="31">
        <v>0</v>
      </c>
      <c r="F66" s="31">
        <v>0</v>
      </c>
      <c r="G66" s="34" t="str">
        <f t="shared" si="4"/>
        <v>N/A</v>
      </c>
    </row>
    <row r="67" spans="1:7" ht="24" x14ac:dyDescent="0.4">
      <c r="A67" s="35" t="s">
        <v>69</v>
      </c>
      <c r="B67" s="36">
        <v>215.68</v>
      </c>
      <c r="C67" s="37">
        <v>2110</v>
      </c>
      <c r="D67" s="35">
        <v>30</v>
      </c>
      <c r="E67" s="35">
        <v>3</v>
      </c>
      <c r="F67" s="35">
        <v>3</v>
      </c>
      <c r="G67" s="38">
        <f t="shared" si="4"/>
        <v>71.893333333333331</v>
      </c>
    </row>
    <row r="68" spans="1:7" ht="24" x14ac:dyDescent="0.4">
      <c r="A68" s="31" t="s">
        <v>70</v>
      </c>
      <c r="B68" s="32">
        <v>132.61000000000001</v>
      </c>
      <c r="C68" s="33">
        <v>2699</v>
      </c>
      <c r="D68" s="31">
        <v>8</v>
      </c>
      <c r="E68" s="31">
        <v>2</v>
      </c>
      <c r="F68" s="31">
        <v>2</v>
      </c>
      <c r="G68" s="34">
        <f t="shared" si="4"/>
        <v>66.305000000000007</v>
      </c>
    </row>
    <row r="69" spans="1:7" ht="24" x14ac:dyDescent="0.4">
      <c r="A69" s="31" t="s">
        <v>71</v>
      </c>
      <c r="B69" s="32">
        <v>300</v>
      </c>
      <c r="C69" s="33">
        <v>5778</v>
      </c>
      <c r="D69" s="31">
        <v>66</v>
      </c>
      <c r="E69" s="31">
        <v>0</v>
      </c>
      <c r="F69" s="31">
        <v>0</v>
      </c>
      <c r="G69" s="34" t="str">
        <f t="shared" si="4"/>
        <v>N/A</v>
      </c>
    </row>
    <row r="70" spans="1:7" ht="24" x14ac:dyDescent="0.4">
      <c r="A70" s="35" t="s">
        <v>72</v>
      </c>
      <c r="B70" s="36">
        <v>111.61</v>
      </c>
      <c r="C70" s="37">
        <v>879</v>
      </c>
      <c r="D70" s="35">
        <v>5</v>
      </c>
      <c r="E70" s="35">
        <v>0</v>
      </c>
      <c r="F70" s="35">
        <v>0</v>
      </c>
      <c r="G70" s="38" t="str">
        <f t="shared" si="4"/>
        <v>N/A</v>
      </c>
    </row>
    <row r="71" spans="1:7" ht="24" x14ac:dyDescent="0.4">
      <c r="A71" s="31" t="s">
        <v>73</v>
      </c>
      <c r="B71" s="32">
        <v>174.81</v>
      </c>
      <c r="C71" s="33">
        <v>1349</v>
      </c>
      <c r="D71" s="31">
        <v>9</v>
      </c>
      <c r="E71" s="31">
        <v>0</v>
      </c>
      <c r="F71" s="31">
        <v>0</v>
      </c>
      <c r="G71" s="34" t="str">
        <f t="shared" si="4"/>
        <v>N/A</v>
      </c>
    </row>
    <row r="72" spans="1:7" ht="24" x14ac:dyDescent="0.4">
      <c r="A72" s="35" t="s">
        <v>74</v>
      </c>
      <c r="B72" s="36">
        <v>108.31</v>
      </c>
      <c r="C72" s="37">
        <v>1061</v>
      </c>
      <c r="D72" s="35">
        <v>8</v>
      </c>
      <c r="E72" s="35">
        <v>0</v>
      </c>
      <c r="F72" s="35">
        <v>0</v>
      </c>
      <c r="G72" s="38" t="str">
        <f t="shared" si="4"/>
        <v>N/A</v>
      </c>
    </row>
    <row r="73" spans="1:7" ht="24" x14ac:dyDescent="0.4">
      <c r="A73" s="31" t="s">
        <v>75</v>
      </c>
      <c r="B73" s="32">
        <v>174.63</v>
      </c>
      <c r="C73" s="33">
        <v>2707</v>
      </c>
      <c r="D73" s="31">
        <v>27</v>
      </c>
      <c r="E73" s="31">
        <v>2</v>
      </c>
      <c r="F73" s="31">
        <v>2</v>
      </c>
      <c r="G73" s="34">
        <f t="shared" si="4"/>
        <v>87.314999999999998</v>
      </c>
    </row>
    <row r="74" spans="1:7" ht="24" x14ac:dyDescent="0.4">
      <c r="A74" s="35" t="s">
        <v>76</v>
      </c>
      <c r="B74" s="36">
        <v>114.19</v>
      </c>
      <c r="C74" s="37">
        <v>467</v>
      </c>
      <c r="D74" s="35">
        <v>4</v>
      </c>
      <c r="E74" s="35">
        <v>0</v>
      </c>
      <c r="F74" s="35">
        <v>0</v>
      </c>
      <c r="G74" s="38" t="str">
        <f t="shared" si="4"/>
        <v>N/A</v>
      </c>
    </row>
    <row r="75" spans="1:7" ht="24" x14ac:dyDescent="0.4">
      <c r="A75" s="35" t="s">
        <v>77</v>
      </c>
      <c r="B75" s="36">
        <v>115.43</v>
      </c>
      <c r="C75" s="37">
        <v>592</v>
      </c>
      <c r="D75" s="35">
        <v>9</v>
      </c>
      <c r="E75" s="35">
        <v>1</v>
      </c>
      <c r="F75" s="35">
        <v>1</v>
      </c>
      <c r="G75" s="38">
        <f t="shared" si="4"/>
        <v>115.43</v>
      </c>
    </row>
    <row r="76" spans="1:7" ht="24" x14ac:dyDescent="0.4">
      <c r="A76" s="35" t="s">
        <v>78</v>
      </c>
      <c r="B76" s="36">
        <v>106.56</v>
      </c>
      <c r="C76" s="37">
        <v>934</v>
      </c>
      <c r="D76" s="35">
        <v>8</v>
      </c>
      <c r="E76" s="35">
        <v>0</v>
      </c>
      <c r="F76" s="35">
        <v>0</v>
      </c>
      <c r="G76" s="38" t="str">
        <f t="shared" si="4"/>
        <v>N/A</v>
      </c>
    </row>
    <row r="77" spans="1:7" ht="24" x14ac:dyDescent="0.4">
      <c r="A77" s="35" t="s">
        <v>79</v>
      </c>
      <c r="B77" s="36">
        <v>113.66</v>
      </c>
      <c r="C77" s="37">
        <v>299</v>
      </c>
      <c r="D77" s="35">
        <v>2</v>
      </c>
      <c r="E77" s="35">
        <v>0</v>
      </c>
      <c r="F77" s="35">
        <v>0</v>
      </c>
      <c r="G77" s="38" t="str">
        <f t="shared" ref="G77:G81" si="5">IFERROR(B77/F77, "N/A")</f>
        <v>N/A</v>
      </c>
    </row>
    <row r="78" spans="1:7" ht="24" x14ac:dyDescent="0.4">
      <c r="A78" s="31" t="s">
        <v>80</v>
      </c>
      <c r="B78" s="32">
        <v>174.98</v>
      </c>
      <c r="C78" s="33">
        <v>5852</v>
      </c>
      <c r="D78" s="31">
        <v>57</v>
      </c>
      <c r="E78" s="31">
        <v>3</v>
      </c>
      <c r="F78" s="31">
        <v>3</v>
      </c>
      <c r="G78" s="34">
        <f t="shared" si="5"/>
        <v>58.326666666666661</v>
      </c>
    </row>
    <row r="79" spans="1:7" ht="24" x14ac:dyDescent="0.4">
      <c r="A79" s="31" t="s">
        <v>81</v>
      </c>
      <c r="B79" s="32">
        <v>350</v>
      </c>
      <c r="C79" s="33">
        <v>4396</v>
      </c>
      <c r="D79" s="31">
        <v>323</v>
      </c>
      <c r="E79" s="31">
        <v>19</v>
      </c>
      <c r="F79" s="31">
        <v>19</v>
      </c>
      <c r="G79" s="34">
        <f t="shared" si="5"/>
        <v>18.421052631578949</v>
      </c>
    </row>
    <row r="80" spans="1:7" ht="24" x14ac:dyDescent="0.4">
      <c r="A80" s="31" t="s">
        <v>82</v>
      </c>
      <c r="B80" s="32">
        <v>350</v>
      </c>
      <c r="C80" s="33">
        <v>1338</v>
      </c>
      <c r="D80" s="31">
        <v>17</v>
      </c>
      <c r="E80" s="31">
        <v>1</v>
      </c>
      <c r="F80" s="31">
        <v>1</v>
      </c>
      <c r="G80" s="34">
        <f t="shared" si="5"/>
        <v>350</v>
      </c>
    </row>
    <row r="81" spans="1:7" ht="24" x14ac:dyDescent="0.4">
      <c r="A81" s="47" t="s">
        <v>83</v>
      </c>
      <c r="B81" s="48">
        <v>350</v>
      </c>
      <c r="C81" s="49">
        <v>2020</v>
      </c>
      <c r="D81" s="47">
        <v>19</v>
      </c>
      <c r="E81" s="47">
        <v>0</v>
      </c>
      <c r="F81" s="47">
        <v>0</v>
      </c>
      <c r="G81" s="50" t="str">
        <f t="shared" si="5"/>
        <v>N/A</v>
      </c>
    </row>
    <row r="82" spans="1:7" ht="24" x14ac:dyDescent="0.4">
      <c r="A82" s="19"/>
      <c r="B82" s="39"/>
      <c r="C82" s="39"/>
      <c r="D82" s="39"/>
      <c r="E82" s="39"/>
      <c r="F82" s="39"/>
      <c r="G82" s="39"/>
    </row>
    <row r="83" spans="1:7" ht="24" x14ac:dyDescent="0.4">
      <c r="A83" s="4" t="s">
        <v>84</v>
      </c>
      <c r="B83" s="18"/>
      <c r="C83" s="18"/>
      <c r="D83" s="18"/>
      <c r="E83" s="18"/>
      <c r="F83" s="18"/>
      <c r="G83" s="39"/>
    </row>
    <row r="84" spans="1:7" ht="23.25" x14ac:dyDescent="0.35">
      <c r="A84" s="44" t="s">
        <v>2</v>
      </c>
      <c r="B84" s="45" t="s">
        <v>3</v>
      </c>
      <c r="C84" s="45" t="s">
        <v>4</v>
      </c>
      <c r="D84" s="45" t="s">
        <v>5</v>
      </c>
      <c r="E84" s="45" t="s">
        <v>6</v>
      </c>
      <c r="F84" s="45" t="s">
        <v>7</v>
      </c>
      <c r="G84" s="46" t="s">
        <v>8</v>
      </c>
    </row>
    <row r="85" spans="1:7" ht="23.25" x14ac:dyDescent="0.35">
      <c r="A85" s="21" t="s">
        <v>85</v>
      </c>
      <c r="B85" s="22">
        <f t="shared" ref="B85:G85" si="6">B86</f>
        <v>13040.38</v>
      </c>
      <c r="C85" s="23">
        <f t="shared" si="6"/>
        <v>1005139</v>
      </c>
      <c r="D85" s="23">
        <f t="shared" si="6"/>
        <v>6197</v>
      </c>
      <c r="E85" s="22">
        <f t="shared" si="6"/>
        <v>2.1043053090204937</v>
      </c>
      <c r="F85" s="24">
        <f t="shared" si="6"/>
        <v>480</v>
      </c>
      <c r="G85" s="25">
        <f t="shared" si="6"/>
        <v>27.167458333333332</v>
      </c>
    </row>
    <row r="86" spans="1:7" ht="23.25" x14ac:dyDescent="0.35">
      <c r="A86" s="26" t="s">
        <v>86</v>
      </c>
      <c r="B86" s="27">
        <f>SUM(B87:B201)</f>
        <v>13040.38</v>
      </c>
      <c r="C86" s="28">
        <f>SUM(C87:C201)</f>
        <v>1005139</v>
      </c>
      <c r="D86" s="40">
        <f>SUM(D87:D201)</f>
        <v>6197</v>
      </c>
      <c r="E86" s="27">
        <f>B86/D86</f>
        <v>2.1043053090204937</v>
      </c>
      <c r="F86" s="29">
        <f>SUM(F87:F201)</f>
        <v>480</v>
      </c>
      <c r="G86" s="30">
        <f t="shared" ref="G86:G149" si="7">IFERROR(B86/F86, "N/A")</f>
        <v>27.167458333333332</v>
      </c>
    </row>
    <row r="87" spans="1:7" ht="24" x14ac:dyDescent="0.4">
      <c r="A87" s="31" t="s">
        <v>87</v>
      </c>
      <c r="B87" s="32">
        <v>172.96</v>
      </c>
      <c r="C87" s="33">
        <v>9789</v>
      </c>
      <c r="D87" s="31">
        <v>45</v>
      </c>
      <c r="E87" s="32">
        <v>1.6014809999999999</v>
      </c>
      <c r="F87" s="31">
        <v>1</v>
      </c>
      <c r="G87" s="34">
        <f t="shared" si="7"/>
        <v>172.96</v>
      </c>
    </row>
    <row r="88" spans="1:7" ht="24" x14ac:dyDescent="0.4">
      <c r="A88" s="31" t="s">
        <v>88</v>
      </c>
      <c r="B88" s="32">
        <v>176.34</v>
      </c>
      <c r="C88" s="33">
        <v>11107</v>
      </c>
      <c r="D88" s="31">
        <v>35</v>
      </c>
      <c r="E88" s="32">
        <v>1.6177980000000001</v>
      </c>
      <c r="F88" s="31">
        <v>0</v>
      </c>
      <c r="G88" s="34" t="str">
        <f t="shared" si="7"/>
        <v>N/A</v>
      </c>
    </row>
    <row r="89" spans="1:7" ht="24" x14ac:dyDescent="0.4">
      <c r="A89" s="35" t="s">
        <v>89</v>
      </c>
      <c r="B89" s="36">
        <v>111.27</v>
      </c>
      <c r="C89" s="37">
        <v>8154</v>
      </c>
      <c r="D89" s="35">
        <v>42</v>
      </c>
      <c r="E89" s="36">
        <v>1.6859090000000001</v>
      </c>
      <c r="F89" s="35">
        <v>2</v>
      </c>
      <c r="G89" s="38">
        <f t="shared" si="7"/>
        <v>55.634999999999998</v>
      </c>
    </row>
    <row r="90" spans="1:7" ht="24" x14ac:dyDescent="0.4">
      <c r="A90" s="31" t="s">
        <v>90</v>
      </c>
      <c r="B90" s="32">
        <v>176.9</v>
      </c>
      <c r="C90" s="33">
        <v>9558</v>
      </c>
      <c r="D90" s="31">
        <v>47</v>
      </c>
      <c r="E90" s="32">
        <v>1.9876400000000001</v>
      </c>
      <c r="F90" s="31">
        <v>2</v>
      </c>
      <c r="G90" s="34">
        <f t="shared" si="7"/>
        <v>88.45</v>
      </c>
    </row>
    <row r="91" spans="1:7" ht="24" x14ac:dyDescent="0.4">
      <c r="A91" s="31" t="s">
        <v>91</v>
      </c>
      <c r="B91" s="32">
        <v>174.7</v>
      </c>
      <c r="C91" s="33">
        <v>12765</v>
      </c>
      <c r="D91" s="31">
        <v>67</v>
      </c>
      <c r="E91" s="32">
        <v>1.1804049999999999</v>
      </c>
      <c r="F91" s="31">
        <v>5</v>
      </c>
      <c r="G91" s="34">
        <f t="shared" si="7"/>
        <v>34.94</v>
      </c>
    </row>
    <row r="92" spans="1:7" ht="24" x14ac:dyDescent="0.4">
      <c r="A92" s="31" t="s">
        <v>92</v>
      </c>
      <c r="B92" s="32">
        <v>184.77</v>
      </c>
      <c r="C92" s="33">
        <v>10173</v>
      </c>
      <c r="D92" s="31">
        <v>28</v>
      </c>
      <c r="E92" s="32">
        <v>1.9048449999999999</v>
      </c>
      <c r="F92" s="31">
        <v>2</v>
      </c>
      <c r="G92" s="34">
        <f t="shared" si="7"/>
        <v>92.385000000000005</v>
      </c>
    </row>
    <row r="93" spans="1:7" ht="24" x14ac:dyDescent="0.4">
      <c r="A93" s="35" t="s">
        <v>93</v>
      </c>
      <c r="B93" s="36">
        <v>18.5</v>
      </c>
      <c r="C93" s="37">
        <v>882</v>
      </c>
      <c r="D93" s="35">
        <v>4</v>
      </c>
      <c r="E93" s="36">
        <v>2.6428569999999998</v>
      </c>
      <c r="F93" s="35">
        <v>1</v>
      </c>
      <c r="G93" s="38">
        <f t="shared" si="7"/>
        <v>18.5</v>
      </c>
    </row>
    <row r="94" spans="1:7" ht="24" x14ac:dyDescent="0.4">
      <c r="A94" s="31" t="s">
        <v>94</v>
      </c>
      <c r="B94" s="32">
        <v>83.51</v>
      </c>
      <c r="C94" s="33">
        <v>4960</v>
      </c>
      <c r="D94" s="31">
        <v>50</v>
      </c>
      <c r="E94" s="32">
        <v>1.1439729999999999</v>
      </c>
      <c r="F94" s="31">
        <v>0</v>
      </c>
      <c r="G94" s="34" t="str">
        <f t="shared" si="7"/>
        <v>N/A</v>
      </c>
    </row>
    <row r="95" spans="1:7" ht="24" x14ac:dyDescent="0.4">
      <c r="A95" s="31" t="s">
        <v>95</v>
      </c>
      <c r="B95" s="32">
        <v>104.92</v>
      </c>
      <c r="C95" s="33">
        <v>6145</v>
      </c>
      <c r="D95" s="31">
        <v>35</v>
      </c>
      <c r="E95" s="32">
        <v>2.2323400000000002</v>
      </c>
      <c r="F95" s="31">
        <v>1</v>
      </c>
      <c r="G95" s="34">
        <f t="shared" si="7"/>
        <v>104.92</v>
      </c>
    </row>
    <row r="96" spans="1:7" ht="24" x14ac:dyDescent="0.4">
      <c r="A96" s="31" t="s">
        <v>96</v>
      </c>
      <c r="B96" s="32">
        <v>88.08</v>
      </c>
      <c r="C96" s="33">
        <v>5265</v>
      </c>
      <c r="D96" s="31">
        <v>27</v>
      </c>
      <c r="E96" s="32">
        <v>1.4206449999999999</v>
      </c>
      <c r="F96" s="31">
        <v>6</v>
      </c>
      <c r="G96" s="34">
        <f t="shared" si="7"/>
        <v>14.68</v>
      </c>
    </row>
    <row r="97" spans="1:7" ht="24" x14ac:dyDescent="0.4">
      <c r="A97" s="31" t="s">
        <v>97</v>
      </c>
      <c r="B97" s="32">
        <v>84.31</v>
      </c>
      <c r="C97" s="33">
        <v>4433</v>
      </c>
      <c r="D97" s="31">
        <v>42</v>
      </c>
      <c r="E97" s="32">
        <v>1.720612</v>
      </c>
      <c r="F97" s="31">
        <v>3</v>
      </c>
      <c r="G97" s="34">
        <f t="shared" si="7"/>
        <v>28.103333333333335</v>
      </c>
    </row>
    <row r="98" spans="1:7" ht="24" x14ac:dyDescent="0.4">
      <c r="A98" s="31" t="s">
        <v>98</v>
      </c>
      <c r="B98" s="32">
        <v>104.78</v>
      </c>
      <c r="C98" s="33">
        <v>6855</v>
      </c>
      <c r="D98" s="31">
        <v>45</v>
      </c>
      <c r="E98" s="32">
        <v>1.717705</v>
      </c>
      <c r="F98" s="31">
        <v>7</v>
      </c>
      <c r="G98" s="34">
        <f t="shared" si="7"/>
        <v>14.968571428571428</v>
      </c>
    </row>
    <row r="99" spans="1:7" ht="24" x14ac:dyDescent="0.4">
      <c r="A99" s="31" t="s">
        <v>99</v>
      </c>
      <c r="B99" s="32">
        <v>85.47</v>
      </c>
      <c r="C99" s="33">
        <v>5117</v>
      </c>
      <c r="D99" s="31">
        <v>24</v>
      </c>
      <c r="E99" s="32">
        <v>2.0846339999999999</v>
      </c>
      <c r="F99" s="31">
        <v>3</v>
      </c>
      <c r="G99" s="34">
        <f t="shared" si="7"/>
        <v>28.49</v>
      </c>
    </row>
    <row r="100" spans="1:7" ht="24" x14ac:dyDescent="0.4">
      <c r="A100" s="31" t="s">
        <v>100</v>
      </c>
      <c r="B100" s="32">
        <v>85.04</v>
      </c>
      <c r="C100" s="33">
        <v>5058</v>
      </c>
      <c r="D100" s="31">
        <v>38</v>
      </c>
      <c r="E100" s="32">
        <v>1.0370729999999999</v>
      </c>
      <c r="F100" s="31">
        <v>5</v>
      </c>
      <c r="G100" s="34">
        <f t="shared" si="7"/>
        <v>17.008000000000003</v>
      </c>
    </row>
    <row r="101" spans="1:7" ht="24" x14ac:dyDescent="0.4">
      <c r="A101" s="31" t="s">
        <v>101</v>
      </c>
      <c r="B101" s="32">
        <v>105.26</v>
      </c>
      <c r="C101" s="33">
        <v>6886</v>
      </c>
      <c r="D101" s="31">
        <v>35</v>
      </c>
      <c r="E101" s="32">
        <v>2.3922729999999999</v>
      </c>
      <c r="F101" s="31">
        <v>1</v>
      </c>
      <c r="G101" s="34">
        <f t="shared" si="7"/>
        <v>105.26</v>
      </c>
    </row>
    <row r="102" spans="1:7" ht="24" x14ac:dyDescent="0.4">
      <c r="A102" s="31" t="s">
        <v>102</v>
      </c>
      <c r="B102" s="32">
        <v>104.82</v>
      </c>
      <c r="C102" s="33">
        <v>6679</v>
      </c>
      <c r="D102" s="31">
        <v>58</v>
      </c>
      <c r="E102" s="32">
        <v>1.690645</v>
      </c>
      <c r="F102" s="31">
        <v>2</v>
      </c>
      <c r="G102" s="34">
        <f t="shared" si="7"/>
        <v>52.41</v>
      </c>
    </row>
    <row r="103" spans="1:7" ht="24" x14ac:dyDescent="0.4">
      <c r="A103" s="31" t="s">
        <v>103</v>
      </c>
      <c r="B103" s="32">
        <v>103.76</v>
      </c>
      <c r="C103" s="33">
        <v>8197</v>
      </c>
      <c r="D103" s="31">
        <v>73</v>
      </c>
      <c r="E103" s="32">
        <v>0.32324000000000003</v>
      </c>
      <c r="F103" s="31">
        <v>18</v>
      </c>
      <c r="G103" s="34">
        <f t="shared" si="7"/>
        <v>5.7644444444444449</v>
      </c>
    </row>
    <row r="104" spans="1:7" ht="24" x14ac:dyDescent="0.4">
      <c r="A104" s="31" t="s">
        <v>104</v>
      </c>
      <c r="B104" s="32">
        <v>103.38</v>
      </c>
      <c r="C104" s="33">
        <v>6033</v>
      </c>
      <c r="D104" s="31">
        <v>46</v>
      </c>
      <c r="E104" s="32">
        <v>1.520294</v>
      </c>
      <c r="F104" s="31">
        <v>7</v>
      </c>
      <c r="G104" s="34">
        <f t="shared" si="7"/>
        <v>14.768571428571429</v>
      </c>
    </row>
    <row r="105" spans="1:7" ht="24" x14ac:dyDescent="0.4">
      <c r="A105" s="31" t="s">
        <v>105</v>
      </c>
      <c r="B105" s="32">
        <v>109.3</v>
      </c>
      <c r="C105" s="33">
        <v>7072</v>
      </c>
      <c r="D105" s="31">
        <v>95</v>
      </c>
      <c r="E105" s="32">
        <v>0.46709400000000001</v>
      </c>
      <c r="F105" s="31">
        <v>11</v>
      </c>
      <c r="G105" s="34">
        <f t="shared" si="7"/>
        <v>9.9363636363636356</v>
      </c>
    </row>
    <row r="106" spans="1:7" ht="24" x14ac:dyDescent="0.4">
      <c r="A106" s="31" t="s">
        <v>106</v>
      </c>
      <c r="B106" s="32">
        <v>184.47</v>
      </c>
      <c r="C106" s="33">
        <v>12557</v>
      </c>
      <c r="D106" s="31">
        <v>47</v>
      </c>
      <c r="E106" s="32">
        <v>2.8823439999999998</v>
      </c>
      <c r="F106" s="31">
        <v>3</v>
      </c>
      <c r="G106" s="34">
        <f t="shared" si="7"/>
        <v>61.49</v>
      </c>
    </row>
    <row r="107" spans="1:7" ht="24" x14ac:dyDescent="0.4">
      <c r="A107" s="31" t="s">
        <v>107</v>
      </c>
      <c r="B107" s="32">
        <v>103.11</v>
      </c>
      <c r="C107" s="33">
        <v>7928</v>
      </c>
      <c r="D107" s="31">
        <v>57</v>
      </c>
      <c r="E107" s="32">
        <v>1.1330769999999999</v>
      </c>
      <c r="F107" s="31">
        <v>5</v>
      </c>
      <c r="G107" s="34">
        <f t="shared" si="7"/>
        <v>20.622</v>
      </c>
    </row>
    <row r="108" spans="1:7" ht="24" x14ac:dyDescent="0.4">
      <c r="A108" s="31" t="s">
        <v>108</v>
      </c>
      <c r="B108" s="32">
        <v>185.47</v>
      </c>
      <c r="C108" s="33">
        <v>11551</v>
      </c>
      <c r="D108" s="31">
        <v>63</v>
      </c>
      <c r="E108" s="32">
        <v>2.060778</v>
      </c>
      <c r="F108" s="31">
        <v>7</v>
      </c>
      <c r="G108" s="34">
        <f t="shared" si="7"/>
        <v>26.495714285714286</v>
      </c>
    </row>
    <row r="109" spans="1:7" ht="24" x14ac:dyDescent="0.4">
      <c r="A109" s="31" t="s">
        <v>109</v>
      </c>
      <c r="B109" s="32">
        <v>84.63</v>
      </c>
      <c r="C109" s="33">
        <v>5433</v>
      </c>
      <c r="D109" s="31">
        <v>64</v>
      </c>
      <c r="E109" s="32">
        <v>0.98407</v>
      </c>
      <c r="F109" s="31">
        <v>4</v>
      </c>
      <c r="G109" s="34">
        <f t="shared" si="7"/>
        <v>21.157499999999999</v>
      </c>
    </row>
    <row r="110" spans="1:7" ht="24" x14ac:dyDescent="0.4">
      <c r="A110" s="31" t="s">
        <v>110</v>
      </c>
      <c r="B110" s="32">
        <v>84.5</v>
      </c>
      <c r="C110" s="33">
        <v>4992</v>
      </c>
      <c r="D110" s="31">
        <v>45</v>
      </c>
      <c r="E110" s="32">
        <v>1.34127</v>
      </c>
      <c r="F110" s="31">
        <v>3</v>
      </c>
      <c r="G110" s="34">
        <f t="shared" si="7"/>
        <v>28.166666666666668</v>
      </c>
    </row>
    <row r="111" spans="1:7" ht="24" x14ac:dyDescent="0.4">
      <c r="A111" s="31" t="s">
        <v>111</v>
      </c>
      <c r="B111" s="32">
        <v>102.38</v>
      </c>
      <c r="C111" s="33">
        <v>5561</v>
      </c>
      <c r="D111" s="31">
        <v>47</v>
      </c>
      <c r="E111" s="32">
        <v>1.828214</v>
      </c>
      <c r="F111" s="31">
        <v>2</v>
      </c>
      <c r="G111" s="34">
        <f t="shared" si="7"/>
        <v>51.19</v>
      </c>
    </row>
    <row r="112" spans="1:7" ht="24" x14ac:dyDescent="0.4">
      <c r="A112" s="31" t="s">
        <v>112</v>
      </c>
      <c r="B112" s="32">
        <v>107.43</v>
      </c>
      <c r="C112" s="33">
        <v>7664</v>
      </c>
      <c r="D112" s="31">
        <v>65</v>
      </c>
      <c r="E112" s="32">
        <v>0.67143799999999998</v>
      </c>
      <c r="F112" s="31">
        <v>5</v>
      </c>
      <c r="G112" s="34">
        <f t="shared" si="7"/>
        <v>21.486000000000001</v>
      </c>
    </row>
    <row r="113" spans="1:7" ht="24" x14ac:dyDescent="0.4">
      <c r="A113" s="31" t="s">
        <v>113</v>
      </c>
      <c r="B113" s="32">
        <v>83.68</v>
      </c>
      <c r="C113" s="33">
        <v>4864</v>
      </c>
      <c r="D113" s="31">
        <v>22</v>
      </c>
      <c r="E113" s="32">
        <v>2.0920000000000001</v>
      </c>
      <c r="F113" s="31">
        <v>1</v>
      </c>
      <c r="G113" s="34">
        <f t="shared" si="7"/>
        <v>83.68</v>
      </c>
    </row>
    <row r="114" spans="1:7" ht="24" x14ac:dyDescent="0.4">
      <c r="A114" s="31" t="s">
        <v>114</v>
      </c>
      <c r="B114" s="32">
        <v>107.42</v>
      </c>
      <c r="C114" s="33">
        <v>6493</v>
      </c>
      <c r="D114" s="31">
        <v>45</v>
      </c>
      <c r="E114" s="32">
        <v>1.31</v>
      </c>
      <c r="F114" s="31">
        <v>1</v>
      </c>
      <c r="G114" s="34">
        <f t="shared" si="7"/>
        <v>107.42</v>
      </c>
    </row>
    <row r="115" spans="1:7" ht="24" x14ac:dyDescent="0.4">
      <c r="A115" s="31" t="s">
        <v>115</v>
      </c>
      <c r="B115" s="32">
        <v>93.97</v>
      </c>
      <c r="C115" s="33">
        <v>6232</v>
      </c>
      <c r="D115" s="31">
        <v>44</v>
      </c>
      <c r="E115" s="32">
        <v>1.3618840000000001</v>
      </c>
      <c r="F115" s="31">
        <v>5</v>
      </c>
      <c r="G115" s="34">
        <f t="shared" si="7"/>
        <v>18.794</v>
      </c>
    </row>
    <row r="116" spans="1:7" ht="24" x14ac:dyDescent="0.4">
      <c r="A116" s="31" t="s">
        <v>116</v>
      </c>
      <c r="B116" s="32">
        <v>91.24</v>
      </c>
      <c r="C116" s="33">
        <v>6156</v>
      </c>
      <c r="D116" s="31">
        <v>26</v>
      </c>
      <c r="E116" s="32">
        <v>3.146207</v>
      </c>
      <c r="F116" s="31">
        <v>1</v>
      </c>
      <c r="G116" s="34">
        <f t="shared" si="7"/>
        <v>91.24</v>
      </c>
    </row>
    <row r="117" spans="1:7" ht="24" x14ac:dyDescent="0.4">
      <c r="A117" s="31" t="s">
        <v>117</v>
      </c>
      <c r="B117" s="32">
        <v>89.47</v>
      </c>
      <c r="C117" s="33">
        <v>7757</v>
      </c>
      <c r="D117" s="31">
        <v>65</v>
      </c>
      <c r="E117" s="32">
        <v>0.45416200000000001</v>
      </c>
      <c r="F117" s="31">
        <v>9</v>
      </c>
      <c r="G117" s="34">
        <f t="shared" si="7"/>
        <v>9.9411111111111108</v>
      </c>
    </row>
    <row r="118" spans="1:7" ht="24" x14ac:dyDescent="0.4">
      <c r="A118" s="31" t="s">
        <v>118</v>
      </c>
      <c r="B118" s="32">
        <v>171.31</v>
      </c>
      <c r="C118" s="33">
        <v>12059</v>
      </c>
      <c r="D118" s="31">
        <v>51</v>
      </c>
      <c r="E118" s="32">
        <v>2.6355379999999999</v>
      </c>
      <c r="F118" s="31">
        <v>3</v>
      </c>
      <c r="G118" s="34">
        <f t="shared" si="7"/>
        <v>57.103333333333332</v>
      </c>
    </row>
    <row r="119" spans="1:7" ht="24" x14ac:dyDescent="0.4">
      <c r="A119" s="31" t="s">
        <v>119</v>
      </c>
      <c r="B119" s="32">
        <v>92.45</v>
      </c>
      <c r="C119" s="33">
        <v>6580</v>
      </c>
      <c r="D119" s="31">
        <v>53</v>
      </c>
      <c r="E119" s="32">
        <v>0.62466200000000005</v>
      </c>
      <c r="F119" s="31">
        <v>1</v>
      </c>
      <c r="G119" s="34">
        <f t="shared" si="7"/>
        <v>92.45</v>
      </c>
    </row>
    <row r="120" spans="1:7" ht="24" x14ac:dyDescent="0.4">
      <c r="A120" s="31" t="s">
        <v>120</v>
      </c>
      <c r="B120" s="32">
        <v>92</v>
      </c>
      <c r="C120" s="33">
        <v>10085</v>
      </c>
      <c r="D120" s="31">
        <v>33</v>
      </c>
      <c r="E120" s="32">
        <v>1.877551</v>
      </c>
      <c r="F120" s="31">
        <v>1</v>
      </c>
      <c r="G120" s="34">
        <f t="shared" si="7"/>
        <v>92</v>
      </c>
    </row>
    <row r="121" spans="1:7" ht="24" x14ac:dyDescent="0.4">
      <c r="A121" s="31" t="s">
        <v>121</v>
      </c>
      <c r="B121" s="32">
        <v>90.3</v>
      </c>
      <c r="C121" s="33">
        <v>7134</v>
      </c>
      <c r="D121" s="31">
        <v>31</v>
      </c>
      <c r="E121" s="32">
        <v>2.202439</v>
      </c>
      <c r="F121" s="31">
        <v>3</v>
      </c>
      <c r="G121" s="34">
        <f t="shared" si="7"/>
        <v>30.099999999999998</v>
      </c>
    </row>
    <row r="122" spans="1:7" ht="24" x14ac:dyDescent="0.4">
      <c r="A122" s="31" t="s">
        <v>122</v>
      </c>
      <c r="B122" s="32">
        <v>89.47</v>
      </c>
      <c r="C122" s="33">
        <v>7199</v>
      </c>
      <c r="D122" s="31">
        <v>67</v>
      </c>
      <c r="E122" s="32">
        <v>0.43857800000000002</v>
      </c>
      <c r="F122" s="31">
        <v>6</v>
      </c>
      <c r="G122" s="34">
        <f t="shared" si="7"/>
        <v>14.911666666666667</v>
      </c>
    </row>
    <row r="123" spans="1:7" ht="24" x14ac:dyDescent="0.4">
      <c r="A123" s="31" t="s">
        <v>123</v>
      </c>
      <c r="B123" s="32">
        <v>90.72</v>
      </c>
      <c r="C123" s="33">
        <v>8485</v>
      </c>
      <c r="D123" s="31">
        <v>29</v>
      </c>
      <c r="E123" s="32">
        <v>2.2679999999999998</v>
      </c>
      <c r="F123" s="31">
        <v>4</v>
      </c>
      <c r="G123" s="34">
        <f t="shared" si="7"/>
        <v>22.68</v>
      </c>
    </row>
    <row r="124" spans="1:7" ht="24" x14ac:dyDescent="0.4">
      <c r="A124" s="31" t="s">
        <v>124</v>
      </c>
      <c r="B124" s="32">
        <v>89.97</v>
      </c>
      <c r="C124" s="33">
        <v>8253</v>
      </c>
      <c r="D124" s="31">
        <v>49</v>
      </c>
      <c r="E124" s="32">
        <v>1.215811</v>
      </c>
      <c r="F124" s="31">
        <v>2</v>
      </c>
      <c r="G124" s="34">
        <f t="shared" si="7"/>
        <v>44.984999999999999</v>
      </c>
    </row>
    <row r="125" spans="1:7" ht="24" x14ac:dyDescent="0.4">
      <c r="A125" s="31" t="s">
        <v>125</v>
      </c>
      <c r="B125" s="32">
        <v>89.25</v>
      </c>
      <c r="C125" s="33">
        <v>6157</v>
      </c>
      <c r="D125" s="31">
        <v>46</v>
      </c>
      <c r="E125" s="32">
        <v>0.970109</v>
      </c>
      <c r="F125" s="31">
        <v>2</v>
      </c>
      <c r="G125" s="34">
        <f t="shared" si="7"/>
        <v>44.625</v>
      </c>
    </row>
    <row r="126" spans="1:7" ht="24" x14ac:dyDescent="0.4">
      <c r="A126" s="31" t="s">
        <v>126</v>
      </c>
      <c r="B126" s="32">
        <v>90.34</v>
      </c>
      <c r="C126" s="33">
        <v>7093</v>
      </c>
      <c r="D126" s="31">
        <v>49</v>
      </c>
      <c r="E126" s="32">
        <v>1.4339679999999999</v>
      </c>
      <c r="F126" s="31">
        <v>2</v>
      </c>
      <c r="G126" s="34">
        <f t="shared" si="7"/>
        <v>45.17</v>
      </c>
    </row>
    <row r="127" spans="1:7" ht="24" x14ac:dyDescent="0.4">
      <c r="A127" s="31" t="s">
        <v>127</v>
      </c>
      <c r="B127" s="32">
        <v>182.82</v>
      </c>
      <c r="C127" s="33">
        <v>14261</v>
      </c>
      <c r="D127" s="31">
        <v>79</v>
      </c>
      <c r="E127" s="32">
        <v>1.0270790000000001</v>
      </c>
      <c r="F127" s="31">
        <v>6</v>
      </c>
      <c r="G127" s="34">
        <f t="shared" si="7"/>
        <v>30.47</v>
      </c>
    </row>
    <row r="128" spans="1:7" ht="24" x14ac:dyDescent="0.4">
      <c r="A128" s="31" t="s">
        <v>128</v>
      </c>
      <c r="B128" s="32">
        <v>105.06</v>
      </c>
      <c r="C128" s="33">
        <v>10703</v>
      </c>
      <c r="D128" s="31">
        <v>122</v>
      </c>
      <c r="E128" s="32">
        <v>0.336731</v>
      </c>
      <c r="F128" s="31">
        <v>20</v>
      </c>
      <c r="G128" s="34">
        <f t="shared" si="7"/>
        <v>5.2530000000000001</v>
      </c>
    </row>
    <row r="129" spans="1:7" ht="24" x14ac:dyDescent="0.4">
      <c r="A129" s="31" t="s">
        <v>129</v>
      </c>
      <c r="B129" s="32">
        <v>111.73</v>
      </c>
      <c r="C129" s="33">
        <v>10863</v>
      </c>
      <c r="D129" s="31">
        <v>43</v>
      </c>
      <c r="E129" s="32">
        <v>0.988761</v>
      </c>
      <c r="F129" s="31">
        <v>1</v>
      </c>
      <c r="G129" s="34">
        <f t="shared" si="7"/>
        <v>111.73</v>
      </c>
    </row>
    <row r="130" spans="1:7" ht="24" x14ac:dyDescent="0.4">
      <c r="A130" s="31" t="s">
        <v>130</v>
      </c>
      <c r="B130" s="32">
        <v>111.28</v>
      </c>
      <c r="C130" s="33">
        <v>8724</v>
      </c>
      <c r="D130" s="31">
        <v>42</v>
      </c>
      <c r="E130" s="32">
        <v>0.66634700000000002</v>
      </c>
      <c r="F130" s="31">
        <v>0</v>
      </c>
      <c r="G130" s="34" t="str">
        <f t="shared" si="7"/>
        <v>N/A</v>
      </c>
    </row>
    <row r="131" spans="1:7" ht="24" x14ac:dyDescent="0.4">
      <c r="A131" s="31" t="s">
        <v>131</v>
      </c>
      <c r="B131" s="32">
        <v>105.7</v>
      </c>
      <c r="C131" s="33">
        <v>12340</v>
      </c>
      <c r="D131" s="31">
        <v>74</v>
      </c>
      <c r="E131" s="32">
        <v>0.7</v>
      </c>
      <c r="F131" s="31">
        <v>5</v>
      </c>
      <c r="G131" s="34">
        <f t="shared" si="7"/>
        <v>21.14</v>
      </c>
    </row>
    <row r="132" spans="1:7" ht="24" x14ac:dyDescent="0.4">
      <c r="A132" s="31" t="s">
        <v>132</v>
      </c>
      <c r="B132" s="32">
        <v>102.04</v>
      </c>
      <c r="C132" s="33">
        <v>8077</v>
      </c>
      <c r="D132" s="31">
        <v>33</v>
      </c>
      <c r="E132" s="32">
        <v>2.4295239999999998</v>
      </c>
      <c r="F132" s="31">
        <v>0</v>
      </c>
      <c r="G132" s="34" t="str">
        <f t="shared" si="7"/>
        <v>N/A</v>
      </c>
    </row>
    <row r="133" spans="1:7" ht="24" x14ac:dyDescent="0.4">
      <c r="A133" s="31" t="s">
        <v>133</v>
      </c>
      <c r="B133" s="32">
        <v>112.77</v>
      </c>
      <c r="C133" s="33">
        <v>8967</v>
      </c>
      <c r="D133" s="31">
        <v>58</v>
      </c>
      <c r="E133" s="32">
        <v>0.41612500000000002</v>
      </c>
      <c r="F133" s="31">
        <v>4</v>
      </c>
      <c r="G133" s="34">
        <f t="shared" si="7"/>
        <v>28.192499999999999</v>
      </c>
    </row>
    <row r="134" spans="1:7" ht="24" x14ac:dyDescent="0.4">
      <c r="A134" s="31" t="s">
        <v>134</v>
      </c>
      <c r="B134" s="32">
        <v>113.51</v>
      </c>
      <c r="C134" s="33">
        <v>7782</v>
      </c>
      <c r="D134" s="31">
        <v>111</v>
      </c>
      <c r="E134" s="32">
        <v>0.27286100000000002</v>
      </c>
      <c r="F134" s="31">
        <v>5</v>
      </c>
      <c r="G134" s="34">
        <f t="shared" si="7"/>
        <v>22.702000000000002</v>
      </c>
    </row>
    <row r="135" spans="1:7" ht="24" x14ac:dyDescent="0.4">
      <c r="A135" s="31" t="s">
        <v>135</v>
      </c>
      <c r="B135" s="32">
        <v>113.06</v>
      </c>
      <c r="C135" s="33">
        <v>11253</v>
      </c>
      <c r="D135" s="31">
        <v>158</v>
      </c>
      <c r="E135" s="32">
        <v>0.15812599999999999</v>
      </c>
      <c r="F135" s="31">
        <v>14</v>
      </c>
      <c r="G135" s="34">
        <f t="shared" si="7"/>
        <v>8.0757142857142856</v>
      </c>
    </row>
    <row r="136" spans="1:7" ht="24" x14ac:dyDescent="0.4">
      <c r="A136" s="31" t="s">
        <v>136</v>
      </c>
      <c r="B136" s="32">
        <v>115.5</v>
      </c>
      <c r="C136" s="33">
        <v>7795</v>
      </c>
      <c r="D136" s="31">
        <v>68</v>
      </c>
      <c r="E136" s="32">
        <v>0.6875</v>
      </c>
      <c r="F136" s="31">
        <v>3</v>
      </c>
      <c r="G136" s="34">
        <f t="shared" si="7"/>
        <v>38.5</v>
      </c>
    </row>
    <row r="137" spans="1:7" ht="24" x14ac:dyDescent="0.4">
      <c r="A137" s="31" t="s">
        <v>137</v>
      </c>
      <c r="B137" s="32">
        <v>112.15</v>
      </c>
      <c r="C137" s="33">
        <v>7580</v>
      </c>
      <c r="D137" s="31">
        <v>36</v>
      </c>
      <c r="E137" s="32">
        <v>1.367683</v>
      </c>
      <c r="F137" s="31">
        <v>0</v>
      </c>
      <c r="G137" s="34" t="str">
        <f t="shared" si="7"/>
        <v>N/A</v>
      </c>
    </row>
    <row r="138" spans="1:7" ht="24" x14ac:dyDescent="0.4">
      <c r="A138" s="31" t="s">
        <v>138</v>
      </c>
      <c r="B138" s="32">
        <v>110.4</v>
      </c>
      <c r="C138" s="33">
        <v>10385</v>
      </c>
      <c r="D138" s="31">
        <v>107</v>
      </c>
      <c r="E138" s="32">
        <v>0.229046</v>
      </c>
      <c r="F138" s="31">
        <v>14</v>
      </c>
      <c r="G138" s="34">
        <f t="shared" si="7"/>
        <v>7.8857142857142861</v>
      </c>
    </row>
    <row r="139" spans="1:7" ht="24" x14ac:dyDescent="0.4">
      <c r="A139" s="31" t="s">
        <v>139</v>
      </c>
      <c r="B139" s="32">
        <v>111.36</v>
      </c>
      <c r="C139" s="33">
        <v>7513</v>
      </c>
      <c r="D139" s="31">
        <v>22</v>
      </c>
      <c r="E139" s="32">
        <v>2.8553850000000001</v>
      </c>
      <c r="F139" s="31">
        <v>0</v>
      </c>
      <c r="G139" s="34" t="str">
        <f t="shared" si="7"/>
        <v>N/A</v>
      </c>
    </row>
    <row r="140" spans="1:7" ht="24" x14ac:dyDescent="0.4">
      <c r="A140" s="31" t="s">
        <v>140</v>
      </c>
      <c r="B140" s="32">
        <v>115.32</v>
      </c>
      <c r="C140" s="33">
        <v>8487</v>
      </c>
      <c r="D140" s="31">
        <v>249</v>
      </c>
      <c r="E140" s="32">
        <v>9.8817000000000002E-2</v>
      </c>
      <c r="F140" s="31">
        <v>20</v>
      </c>
      <c r="G140" s="34">
        <f t="shared" si="7"/>
        <v>5.766</v>
      </c>
    </row>
    <row r="141" spans="1:7" ht="24" x14ac:dyDescent="0.4">
      <c r="A141" s="31" t="s">
        <v>141</v>
      </c>
      <c r="B141" s="32">
        <v>104.2</v>
      </c>
      <c r="C141" s="33">
        <v>11592</v>
      </c>
      <c r="D141" s="31">
        <v>85</v>
      </c>
      <c r="E141" s="32">
        <v>0.439662</v>
      </c>
      <c r="F141" s="31">
        <v>8</v>
      </c>
      <c r="G141" s="34">
        <f t="shared" si="7"/>
        <v>13.025</v>
      </c>
    </row>
    <row r="142" spans="1:7" ht="24" x14ac:dyDescent="0.4">
      <c r="A142" s="31" t="s">
        <v>142</v>
      </c>
      <c r="B142" s="32">
        <v>181.32</v>
      </c>
      <c r="C142" s="33">
        <v>18489</v>
      </c>
      <c r="D142" s="31">
        <v>112</v>
      </c>
      <c r="E142" s="32">
        <v>0.78493500000000005</v>
      </c>
      <c r="F142" s="31">
        <v>12</v>
      </c>
      <c r="G142" s="34">
        <f t="shared" si="7"/>
        <v>15.11</v>
      </c>
    </row>
    <row r="143" spans="1:7" ht="24" x14ac:dyDescent="0.4">
      <c r="A143" s="31" t="s">
        <v>143</v>
      </c>
      <c r="B143" s="32">
        <v>109.18</v>
      </c>
      <c r="C143" s="33">
        <v>5061</v>
      </c>
      <c r="D143" s="31">
        <v>71</v>
      </c>
      <c r="E143" s="32">
        <v>0.34118799999999999</v>
      </c>
      <c r="F143" s="31">
        <v>8</v>
      </c>
      <c r="G143" s="34">
        <f t="shared" si="7"/>
        <v>13.647500000000001</v>
      </c>
    </row>
    <row r="144" spans="1:7" ht="24" x14ac:dyDescent="0.4">
      <c r="A144" s="31" t="s">
        <v>144</v>
      </c>
      <c r="B144" s="32">
        <v>105.87</v>
      </c>
      <c r="C144" s="33">
        <v>11023</v>
      </c>
      <c r="D144" s="31">
        <v>41</v>
      </c>
      <c r="E144" s="32">
        <v>0.89720299999999997</v>
      </c>
      <c r="F144" s="31">
        <v>6</v>
      </c>
      <c r="G144" s="34">
        <f t="shared" si="7"/>
        <v>17.645</v>
      </c>
    </row>
    <row r="145" spans="1:7" ht="24" x14ac:dyDescent="0.4">
      <c r="A145" s="31" t="s">
        <v>145</v>
      </c>
      <c r="B145" s="32">
        <v>104.8</v>
      </c>
      <c r="C145" s="33">
        <v>12557</v>
      </c>
      <c r="D145" s="31">
        <v>33</v>
      </c>
      <c r="E145" s="32">
        <v>1.663492</v>
      </c>
      <c r="F145" s="31">
        <v>0</v>
      </c>
      <c r="G145" s="34" t="str">
        <f t="shared" si="7"/>
        <v>N/A</v>
      </c>
    </row>
    <row r="146" spans="1:7" ht="24" x14ac:dyDescent="0.4">
      <c r="A146" s="31" t="s">
        <v>146</v>
      </c>
      <c r="B146" s="32">
        <v>183.26</v>
      </c>
      <c r="C146" s="33">
        <v>18459</v>
      </c>
      <c r="D146" s="31">
        <v>52</v>
      </c>
      <c r="E146" s="32">
        <v>1.0780000000000001</v>
      </c>
      <c r="F146" s="31">
        <v>4</v>
      </c>
      <c r="G146" s="34">
        <f t="shared" si="7"/>
        <v>45.814999999999998</v>
      </c>
    </row>
    <row r="147" spans="1:7" ht="24" x14ac:dyDescent="0.4">
      <c r="A147" s="31" t="s">
        <v>147</v>
      </c>
      <c r="B147" s="32">
        <v>105.36</v>
      </c>
      <c r="C147" s="33">
        <v>11449</v>
      </c>
      <c r="D147" s="31">
        <v>49</v>
      </c>
      <c r="E147" s="32">
        <v>0.86360700000000001</v>
      </c>
      <c r="F147" s="31">
        <v>3</v>
      </c>
      <c r="G147" s="34">
        <f t="shared" si="7"/>
        <v>35.119999999999997</v>
      </c>
    </row>
    <row r="148" spans="1:7" ht="24" x14ac:dyDescent="0.4">
      <c r="A148" s="31" t="s">
        <v>148</v>
      </c>
      <c r="B148" s="32">
        <v>172.73</v>
      </c>
      <c r="C148" s="33">
        <v>16985</v>
      </c>
      <c r="D148" s="31">
        <v>51</v>
      </c>
      <c r="E148" s="32">
        <v>0.66949599999999998</v>
      </c>
      <c r="F148" s="31">
        <v>3</v>
      </c>
      <c r="G148" s="34">
        <f t="shared" si="7"/>
        <v>57.576666666666661</v>
      </c>
    </row>
    <row r="149" spans="1:7" ht="24" x14ac:dyDescent="0.4">
      <c r="A149" s="31" t="s">
        <v>149</v>
      </c>
      <c r="B149" s="32">
        <v>103.76</v>
      </c>
      <c r="C149" s="33">
        <v>9444</v>
      </c>
      <c r="D149" s="31">
        <v>107</v>
      </c>
      <c r="E149" s="32">
        <v>0.64049400000000001</v>
      </c>
      <c r="F149" s="31">
        <v>20</v>
      </c>
      <c r="G149" s="34">
        <f t="shared" si="7"/>
        <v>5.1880000000000006</v>
      </c>
    </row>
    <row r="150" spans="1:7" ht="24" x14ac:dyDescent="0.4">
      <c r="A150" s="31" t="s">
        <v>150</v>
      </c>
      <c r="B150" s="32">
        <v>102.31</v>
      </c>
      <c r="C150" s="33">
        <v>6007</v>
      </c>
      <c r="D150" s="31">
        <v>31</v>
      </c>
      <c r="E150" s="32">
        <v>2.4953660000000002</v>
      </c>
      <c r="F150" s="31">
        <v>2</v>
      </c>
      <c r="G150" s="34">
        <f t="shared" ref="G150:G201" si="8">IFERROR(B150/F150, "N/A")</f>
        <v>51.155000000000001</v>
      </c>
    </row>
    <row r="151" spans="1:7" ht="24" x14ac:dyDescent="0.4">
      <c r="A151" s="31" t="s">
        <v>151</v>
      </c>
      <c r="B151" s="32">
        <v>109.56</v>
      </c>
      <c r="C151" s="33">
        <v>9015</v>
      </c>
      <c r="D151" s="31">
        <v>107</v>
      </c>
      <c r="E151" s="32">
        <v>0.59543500000000005</v>
      </c>
      <c r="F151" s="31">
        <v>20</v>
      </c>
      <c r="G151" s="34">
        <f t="shared" si="8"/>
        <v>5.4779999999999998</v>
      </c>
    </row>
    <row r="152" spans="1:7" ht="24" x14ac:dyDescent="0.4">
      <c r="A152" s="31" t="s">
        <v>152</v>
      </c>
      <c r="B152" s="32">
        <v>109.81</v>
      </c>
      <c r="C152" s="33">
        <v>8946</v>
      </c>
      <c r="D152" s="31">
        <v>97</v>
      </c>
      <c r="E152" s="32">
        <v>0.50838000000000005</v>
      </c>
      <c r="F152" s="31">
        <v>15</v>
      </c>
      <c r="G152" s="34">
        <f t="shared" si="8"/>
        <v>7.3206666666666669</v>
      </c>
    </row>
    <row r="153" spans="1:7" ht="24" x14ac:dyDescent="0.4">
      <c r="A153" s="31" t="s">
        <v>153</v>
      </c>
      <c r="B153" s="32">
        <v>103.67</v>
      </c>
      <c r="C153" s="33">
        <v>8126</v>
      </c>
      <c r="D153" s="31">
        <v>36</v>
      </c>
      <c r="E153" s="32">
        <v>1.8849089999999999</v>
      </c>
      <c r="F153" s="31">
        <v>3</v>
      </c>
      <c r="G153" s="34">
        <f t="shared" si="8"/>
        <v>34.556666666666665</v>
      </c>
    </row>
    <row r="154" spans="1:7" ht="24" x14ac:dyDescent="0.4">
      <c r="A154" s="31" t="s">
        <v>154</v>
      </c>
      <c r="B154" s="32">
        <v>105.26</v>
      </c>
      <c r="C154" s="33">
        <v>9993</v>
      </c>
      <c r="D154" s="31">
        <v>86</v>
      </c>
      <c r="E154" s="32">
        <v>0.62654799999999999</v>
      </c>
      <c r="F154" s="31">
        <v>10</v>
      </c>
      <c r="G154" s="34">
        <f t="shared" si="8"/>
        <v>10.526</v>
      </c>
    </row>
    <row r="155" spans="1:7" ht="24" x14ac:dyDescent="0.4">
      <c r="A155" s="31" t="s">
        <v>155</v>
      </c>
      <c r="B155" s="32">
        <v>99.78</v>
      </c>
      <c r="C155" s="33">
        <v>10014</v>
      </c>
      <c r="D155" s="31">
        <v>69</v>
      </c>
      <c r="E155" s="32">
        <v>1.0286599999999999</v>
      </c>
      <c r="F155" s="31">
        <v>7</v>
      </c>
      <c r="G155" s="34">
        <f t="shared" si="8"/>
        <v>14.254285714285714</v>
      </c>
    </row>
    <row r="156" spans="1:7" ht="24" x14ac:dyDescent="0.4">
      <c r="A156" s="31" t="s">
        <v>156</v>
      </c>
      <c r="B156" s="32">
        <v>112.49</v>
      </c>
      <c r="C156" s="33">
        <v>6452</v>
      </c>
      <c r="D156" s="31">
        <v>19</v>
      </c>
      <c r="E156" s="32">
        <v>2.6783329999999999</v>
      </c>
      <c r="F156" s="31">
        <v>0</v>
      </c>
      <c r="G156" s="34" t="str">
        <f t="shared" si="8"/>
        <v>N/A</v>
      </c>
    </row>
    <row r="157" spans="1:7" ht="24" x14ac:dyDescent="0.4">
      <c r="A157" s="31" t="s">
        <v>157</v>
      </c>
      <c r="B157" s="32">
        <v>100.53</v>
      </c>
      <c r="C157" s="33">
        <v>9169</v>
      </c>
      <c r="D157" s="31">
        <v>32</v>
      </c>
      <c r="E157" s="32">
        <v>2.5132500000000002</v>
      </c>
      <c r="F157" s="31">
        <v>2</v>
      </c>
      <c r="G157" s="34">
        <f t="shared" si="8"/>
        <v>50.265000000000001</v>
      </c>
    </row>
    <row r="158" spans="1:7" ht="24" x14ac:dyDescent="0.4">
      <c r="A158" s="31" t="s">
        <v>158</v>
      </c>
      <c r="B158" s="32">
        <v>110.05</v>
      </c>
      <c r="C158" s="33">
        <v>7572</v>
      </c>
      <c r="D158" s="31">
        <v>43</v>
      </c>
      <c r="E158" s="32">
        <v>1.0004550000000001</v>
      </c>
      <c r="F158" s="31">
        <v>1</v>
      </c>
      <c r="G158" s="34">
        <f t="shared" si="8"/>
        <v>110.05</v>
      </c>
    </row>
    <row r="159" spans="1:7" ht="24" x14ac:dyDescent="0.4">
      <c r="A159" s="31" t="s">
        <v>159</v>
      </c>
      <c r="B159" s="32">
        <v>106.46</v>
      </c>
      <c r="C159" s="33">
        <v>10474</v>
      </c>
      <c r="D159" s="31">
        <v>84</v>
      </c>
      <c r="E159" s="32">
        <v>0.381577</v>
      </c>
      <c r="F159" s="31">
        <v>9</v>
      </c>
      <c r="G159" s="34">
        <f t="shared" si="8"/>
        <v>11.828888888888889</v>
      </c>
    </row>
    <row r="160" spans="1:7" ht="24" x14ac:dyDescent="0.4">
      <c r="A160" s="31" t="s">
        <v>160</v>
      </c>
      <c r="B160" s="32">
        <v>110.52</v>
      </c>
      <c r="C160" s="33">
        <v>8755</v>
      </c>
      <c r="D160" s="31">
        <v>56</v>
      </c>
      <c r="E160" s="32">
        <v>0.89129000000000003</v>
      </c>
      <c r="F160" s="31">
        <v>5</v>
      </c>
      <c r="G160" s="34">
        <f t="shared" si="8"/>
        <v>22.103999999999999</v>
      </c>
    </row>
    <row r="161" spans="1:7" ht="24" x14ac:dyDescent="0.4">
      <c r="A161" s="31" t="s">
        <v>161</v>
      </c>
      <c r="B161" s="32">
        <v>98.82</v>
      </c>
      <c r="C161" s="33">
        <v>6727</v>
      </c>
      <c r="D161" s="31">
        <v>22</v>
      </c>
      <c r="E161" s="32">
        <v>2.994545</v>
      </c>
      <c r="F161" s="31">
        <v>0</v>
      </c>
      <c r="G161" s="34" t="str">
        <f t="shared" si="8"/>
        <v>N/A</v>
      </c>
    </row>
    <row r="162" spans="1:7" ht="24" x14ac:dyDescent="0.4">
      <c r="A162" s="31" t="s">
        <v>162</v>
      </c>
      <c r="B162" s="32">
        <v>104.95</v>
      </c>
      <c r="C162" s="33">
        <v>9067</v>
      </c>
      <c r="D162" s="31">
        <v>56</v>
      </c>
      <c r="E162" s="32">
        <v>1.4182429999999999</v>
      </c>
      <c r="F162" s="31">
        <v>5</v>
      </c>
      <c r="G162" s="34">
        <f t="shared" si="8"/>
        <v>20.990000000000002</v>
      </c>
    </row>
    <row r="163" spans="1:7" ht="24" x14ac:dyDescent="0.4">
      <c r="A163" s="31" t="s">
        <v>163</v>
      </c>
      <c r="B163" s="32">
        <v>97.5</v>
      </c>
      <c r="C163" s="33">
        <v>7871</v>
      </c>
      <c r="D163" s="31">
        <v>45</v>
      </c>
      <c r="E163" s="32">
        <v>1.572581</v>
      </c>
      <c r="F163" s="31">
        <v>1</v>
      </c>
      <c r="G163" s="34">
        <f t="shared" si="8"/>
        <v>97.5</v>
      </c>
    </row>
    <row r="164" spans="1:7" ht="24" x14ac:dyDescent="0.4">
      <c r="A164" s="31" t="s">
        <v>164</v>
      </c>
      <c r="B164" s="32">
        <v>109.66</v>
      </c>
      <c r="C164" s="33">
        <v>8438</v>
      </c>
      <c r="D164" s="31">
        <v>52</v>
      </c>
      <c r="E164" s="32">
        <v>0.906281</v>
      </c>
      <c r="F164" s="31">
        <v>3</v>
      </c>
      <c r="G164" s="34">
        <f t="shared" si="8"/>
        <v>36.553333333333335</v>
      </c>
    </row>
    <row r="165" spans="1:7" ht="24" x14ac:dyDescent="0.4">
      <c r="A165" s="31" t="s">
        <v>165</v>
      </c>
      <c r="B165" s="32">
        <v>104.75</v>
      </c>
      <c r="C165" s="33">
        <v>5407</v>
      </c>
      <c r="D165" s="31">
        <v>21</v>
      </c>
      <c r="E165" s="32">
        <v>3.4916670000000001</v>
      </c>
      <c r="F165" s="31">
        <v>1</v>
      </c>
      <c r="G165" s="34">
        <f t="shared" si="8"/>
        <v>104.75</v>
      </c>
    </row>
    <row r="166" spans="1:7" ht="24" x14ac:dyDescent="0.4">
      <c r="A166" s="31" t="s">
        <v>166</v>
      </c>
      <c r="B166" s="32">
        <v>103.97</v>
      </c>
      <c r="C166" s="33">
        <v>7043</v>
      </c>
      <c r="D166" s="31">
        <v>37</v>
      </c>
      <c r="E166" s="32">
        <v>2.1218370000000002</v>
      </c>
      <c r="F166" s="31">
        <v>0</v>
      </c>
      <c r="G166" s="34" t="str">
        <f t="shared" si="8"/>
        <v>N/A</v>
      </c>
    </row>
    <row r="167" spans="1:7" ht="24" x14ac:dyDescent="0.4">
      <c r="A167" s="31" t="s">
        <v>167</v>
      </c>
      <c r="B167" s="32">
        <v>96.69</v>
      </c>
      <c r="C167" s="33">
        <v>7078</v>
      </c>
      <c r="D167" s="31">
        <v>15</v>
      </c>
      <c r="E167" s="32">
        <v>4.8345000000000002</v>
      </c>
      <c r="F167" s="31">
        <v>0</v>
      </c>
      <c r="G167" s="34" t="str">
        <f t="shared" si="8"/>
        <v>N/A</v>
      </c>
    </row>
    <row r="168" spans="1:7" ht="24" x14ac:dyDescent="0.4">
      <c r="A168" s="31" t="s">
        <v>168</v>
      </c>
      <c r="B168" s="32">
        <v>103.37</v>
      </c>
      <c r="C168" s="33">
        <v>9186</v>
      </c>
      <c r="D168" s="31">
        <v>45</v>
      </c>
      <c r="E168" s="32">
        <v>1.044141</v>
      </c>
      <c r="F168" s="31">
        <v>3</v>
      </c>
      <c r="G168" s="34">
        <f t="shared" si="8"/>
        <v>34.456666666666671</v>
      </c>
    </row>
    <row r="169" spans="1:7" ht="24" x14ac:dyDescent="0.4">
      <c r="A169" s="31" t="s">
        <v>169</v>
      </c>
      <c r="B169" s="32">
        <v>101.69</v>
      </c>
      <c r="C169" s="33">
        <v>4207</v>
      </c>
      <c r="D169" s="31">
        <v>45</v>
      </c>
      <c r="E169" s="32">
        <v>1.6141270000000001</v>
      </c>
      <c r="F169" s="31">
        <v>4</v>
      </c>
      <c r="G169" s="34">
        <f t="shared" si="8"/>
        <v>25.422499999999999</v>
      </c>
    </row>
    <row r="170" spans="1:7" ht="24" x14ac:dyDescent="0.4">
      <c r="A170" s="31" t="s">
        <v>170</v>
      </c>
      <c r="B170" s="32">
        <v>105.08</v>
      </c>
      <c r="C170" s="33">
        <v>7162</v>
      </c>
      <c r="D170" s="31">
        <v>72</v>
      </c>
      <c r="E170" s="32">
        <v>1.2509520000000001</v>
      </c>
      <c r="F170" s="31">
        <v>4</v>
      </c>
      <c r="G170" s="34">
        <f t="shared" si="8"/>
        <v>26.27</v>
      </c>
    </row>
    <row r="171" spans="1:7" ht="24" x14ac:dyDescent="0.4">
      <c r="A171" s="31" t="s">
        <v>171</v>
      </c>
      <c r="B171" s="32">
        <v>103.09</v>
      </c>
      <c r="C171" s="33">
        <v>5526</v>
      </c>
      <c r="D171" s="31">
        <v>47</v>
      </c>
      <c r="E171" s="32">
        <v>1.4121919999999999</v>
      </c>
      <c r="F171" s="31">
        <v>2</v>
      </c>
      <c r="G171" s="34">
        <f t="shared" si="8"/>
        <v>51.545000000000002</v>
      </c>
    </row>
    <row r="172" spans="1:7" ht="24" x14ac:dyDescent="0.4">
      <c r="A172" s="31" t="s">
        <v>172</v>
      </c>
      <c r="B172" s="32">
        <v>105.27</v>
      </c>
      <c r="C172" s="33">
        <v>6311</v>
      </c>
      <c r="D172" s="31">
        <v>51</v>
      </c>
      <c r="E172" s="32">
        <v>1.349615</v>
      </c>
      <c r="F172" s="31">
        <v>1</v>
      </c>
      <c r="G172" s="34">
        <f t="shared" si="8"/>
        <v>105.27</v>
      </c>
    </row>
    <row r="173" spans="1:7" ht="24" x14ac:dyDescent="0.4">
      <c r="A173" s="31" t="s">
        <v>173</v>
      </c>
      <c r="B173" s="32">
        <v>105.82</v>
      </c>
      <c r="C173" s="33">
        <v>8420</v>
      </c>
      <c r="D173" s="31">
        <v>74</v>
      </c>
      <c r="E173" s="32">
        <v>1.2449410000000001</v>
      </c>
      <c r="F173" s="31">
        <v>1</v>
      </c>
      <c r="G173" s="34">
        <f t="shared" si="8"/>
        <v>105.82</v>
      </c>
    </row>
    <row r="174" spans="1:7" ht="24" x14ac:dyDescent="0.4">
      <c r="A174" s="31" t="s">
        <v>174</v>
      </c>
      <c r="B174" s="32">
        <v>104.04</v>
      </c>
      <c r="C174" s="33">
        <v>4902</v>
      </c>
      <c r="D174" s="31">
        <v>21</v>
      </c>
      <c r="E174" s="32">
        <v>3.06</v>
      </c>
      <c r="F174" s="31">
        <v>0</v>
      </c>
      <c r="G174" s="34" t="str">
        <f t="shared" si="8"/>
        <v>N/A</v>
      </c>
    </row>
    <row r="175" spans="1:7" ht="24" x14ac:dyDescent="0.4">
      <c r="A175" s="35" t="s">
        <v>175</v>
      </c>
      <c r="B175" s="36">
        <v>187.66</v>
      </c>
      <c r="C175" s="37">
        <v>12352</v>
      </c>
      <c r="D175" s="35">
        <v>76</v>
      </c>
      <c r="E175" s="36">
        <v>1.9547920000000001</v>
      </c>
      <c r="F175" s="35">
        <v>5</v>
      </c>
      <c r="G175" s="38">
        <f t="shared" si="8"/>
        <v>37.531999999999996</v>
      </c>
    </row>
    <row r="176" spans="1:7" ht="24" x14ac:dyDescent="0.4">
      <c r="A176" s="31" t="s">
        <v>176</v>
      </c>
      <c r="B176" s="32">
        <v>109.94</v>
      </c>
      <c r="C176" s="33">
        <v>14487</v>
      </c>
      <c r="D176" s="31">
        <v>55</v>
      </c>
      <c r="E176" s="32">
        <v>1.027477</v>
      </c>
      <c r="F176" s="31">
        <v>3</v>
      </c>
      <c r="G176" s="34">
        <f t="shared" si="8"/>
        <v>36.646666666666668</v>
      </c>
    </row>
    <row r="177" spans="1:7" ht="24" x14ac:dyDescent="0.4">
      <c r="A177" s="35" t="s">
        <v>177</v>
      </c>
      <c r="B177" s="36">
        <v>111.05</v>
      </c>
      <c r="C177" s="37">
        <v>13692</v>
      </c>
      <c r="D177" s="35">
        <v>42</v>
      </c>
      <c r="E177" s="36">
        <v>1.6330880000000001</v>
      </c>
      <c r="F177" s="35">
        <v>1</v>
      </c>
      <c r="G177" s="38">
        <f t="shared" si="8"/>
        <v>111.05</v>
      </c>
    </row>
    <row r="178" spans="1:7" ht="24" x14ac:dyDescent="0.4">
      <c r="A178" s="31" t="s">
        <v>178</v>
      </c>
      <c r="B178" s="32">
        <v>109.66</v>
      </c>
      <c r="C178" s="33">
        <v>11016</v>
      </c>
      <c r="D178" s="31">
        <v>61</v>
      </c>
      <c r="E178" s="32">
        <v>1.205055</v>
      </c>
      <c r="F178" s="31">
        <v>7</v>
      </c>
      <c r="G178" s="34">
        <f t="shared" si="8"/>
        <v>15.665714285714285</v>
      </c>
    </row>
    <row r="179" spans="1:7" ht="24" x14ac:dyDescent="0.4">
      <c r="A179" s="31" t="s">
        <v>179</v>
      </c>
      <c r="B179" s="32">
        <v>113</v>
      </c>
      <c r="C179" s="33">
        <v>8237</v>
      </c>
      <c r="D179" s="31">
        <v>30</v>
      </c>
      <c r="E179" s="32">
        <v>3.1388889999999998</v>
      </c>
      <c r="F179" s="31">
        <v>0</v>
      </c>
      <c r="G179" s="34" t="str">
        <f t="shared" si="8"/>
        <v>N/A</v>
      </c>
    </row>
    <row r="180" spans="1:7" ht="24" x14ac:dyDescent="0.4">
      <c r="A180" s="35" t="s">
        <v>180</v>
      </c>
      <c r="B180" s="36">
        <v>111.07</v>
      </c>
      <c r="C180" s="37">
        <v>8388</v>
      </c>
      <c r="D180" s="35">
        <v>40</v>
      </c>
      <c r="E180" s="36">
        <v>2.4682219999999999</v>
      </c>
      <c r="F180" s="35">
        <v>0</v>
      </c>
      <c r="G180" s="38" t="str">
        <f t="shared" si="8"/>
        <v>N/A</v>
      </c>
    </row>
    <row r="181" spans="1:7" ht="24" x14ac:dyDescent="0.4">
      <c r="A181" s="31" t="s">
        <v>181</v>
      </c>
      <c r="B181" s="32">
        <v>109.57</v>
      </c>
      <c r="C181" s="33">
        <v>26514</v>
      </c>
      <c r="D181" s="31">
        <v>165</v>
      </c>
      <c r="E181" s="32">
        <v>0.60203300000000004</v>
      </c>
      <c r="F181" s="31">
        <v>7</v>
      </c>
      <c r="G181" s="34">
        <f t="shared" si="8"/>
        <v>15.652857142857142</v>
      </c>
    </row>
    <row r="182" spans="1:7" ht="24" x14ac:dyDescent="0.4">
      <c r="A182" s="31" t="s">
        <v>182</v>
      </c>
      <c r="B182" s="32">
        <v>109.67</v>
      </c>
      <c r="C182" s="33">
        <v>5781</v>
      </c>
      <c r="D182" s="31">
        <v>28</v>
      </c>
      <c r="E182" s="32">
        <v>3.133429</v>
      </c>
      <c r="F182" s="31">
        <v>1</v>
      </c>
      <c r="G182" s="34">
        <f t="shared" si="8"/>
        <v>109.67</v>
      </c>
    </row>
    <row r="183" spans="1:7" ht="24" x14ac:dyDescent="0.4">
      <c r="A183" s="31" t="s">
        <v>183</v>
      </c>
      <c r="B183" s="32">
        <v>107.91</v>
      </c>
      <c r="C183" s="33">
        <v>9473</v>
      </c>
      <c r="D183" s="31">
        <v>56</v>
      </c>
      <c r="E183" s="32">
        <v>1.6105970000000001</v>
      </c>
      <c r="F183" s="31">
        <v>3</v>
      </c>
      <c r="G183" s="34">
        <f t="shared" si="8"/>
        <v>35.97</v>
      </c>
    </row>
    <row r="184" spans="1:7" ht="24" x14ac:dyDescent="0.4">
      <c r="A184" s="31" t="s">
        <v>184</v>
      </c>
      <c r="B184" s="32">
        <v>110.92</v>
      </c>
      <c r="C184" s="33">
        <v>5431</v>
      </c>
      <c r="D184" s="31">
        <v>25</v>
      </c>
      <c r="E184" s="32">
        <v>1.7064619999999999</v>
      </c>
      <c r="F184" s="31">
        <v>1</v>
      </c>
      <c r="G184" s="34">
        <f t="shared" si="8"/>
        <v>110.92</v>
      </c>
    </row>
    <row r="185" spans="1:7" ht="24" x14ac:dyDescent="0.4">
      <c r="A185" s="35" t="s">
        <v>185</v>
      </c>
      <c r="B185" s="36">
        <v>110.3</v>
      </c>
      <c r="C185" s="37">
        <v>5193</v>
      </c>
      <c r="D185" s="35">
        <v>9</v>
      </c>
      <c r="E185" s="36">
        <v>2.8282050000000001</v>
      </c>
      <c r="F185" s="35">
        <v>1</v>
      </c>
      <c r="G185" s="38">
        <f t="shared" si="8"/>
        <v>110.3</v>
      </c>
    </row>
    <row r="186" spans="1:7" ht="24" x14ac:dyDescent="0.4">
      <c r="A186" s="35" t="s">
        <v>186</v>
      </c>
      <c r="B186" s="36">
        <v>111.72</v>
      </c>
      <c r="C186" s="37">
        <v>13293</v>
      </c>
      <c r="D186" s="35">
        <v>50</v>
      </c>
      <c r="E186" s="36">
        <v>1.831475</v>
      </c>
      <c r="F186" s="35">
        <v>1</v>
      </c>
      <c r="G186" s="38">
        <f t="shared" si="8"/>
        <v>111.72</v>
      </c>
    </row>
    <row r="187" spans="1:7" ht="24" x14ac:dyDescent="0.4">
      <c r="A187" s="35" t="s">
        <v>187</v>
      </c>
      <c r="B187" s="36">
        <v>110.43</v>
      </c>
      <c r="C187" s="37">
        <v>14680</v>
      </c>
      <c r="D187" s="35">
        <v>77</v>
      </c>
      <c r="E187" s="36">
        <v>1.174787</v>
      </c>
      <c r="F187" s="35">
        <v>5</v>
      </c>
      <c r="G187" s="38">
        <f t="shared" si="8"/>
        <v>22.086000000000002</v>
      </c>
    </row>
    <row r="188" spans="1:7" ht="24" x14ac:dyDescent="0.4">
      <c r="A188" s="35" t="s">
        <v>188</v>
      </c>
      <c r="B188" s="36">
        <v>112.31</v>
      </c>
      <c r="C188" s="37">
        <v>6199</v>
      </c>
      <c r="D188" s="35">
        <v>21</v>
      </c>
      <c r="E188" s="36">
        <v>2.9555259999999999</v>
      </c>
      <c r="F188" s="35">
        <v>1</v>
      </c>
      <c r="G188" s="38">
        <f t="shared" si="8"/>
        <v>112.31</v>
      </c>
    </row>
    <row r="189" spans="1:7" ht="24" x14ac:dyDescent="0.4">
      <c r="A189" s="35" t="s">
        <v>189</v>
      </c>
      <c r="B189" s="36">
        <v>108.65</v>
      </c>
      <c r="C189" s="37">
        <v>6062</v>
      </c>
      <c r="D189" s="35">
        <v>34</v>
      </c>
      <c r="E189" s="36">
        <v>2.8592110000000002</v>
      </c>
      <c r="F189" s="35">
        <v>0</v>
      </c>
      <c r="G189" s="38" t="str">
        <f t="shared" si="8"/>
        <v>N/A</v>
      </c>
    </row>
    <row r="190" spans="1:7" ht="24" x14ac:dyDescent="0.4">
      <c r="A190" s="31" t="s">
        <v>190</v>
      </c>
      <c r="B190" s="32">
        <v>110.2</v>
      </c>
      <c r="C190" s="33">
        <v>5796</v>
      </c>
      <c r="D190" s="31">
        <v>45</v>
      </c>
      <c r="E190" s="32">
        <v>1.3774999999999999</v>
      </c>
      <c r="F190" s="31">
        <v>6</v>
      </c>
      <c r="G190" s="34">
        <f t="shared" si="8"/>
        <v>18.366666666666667</v>
      </c>
    </row>
    <row r="191" spans="1:7" ht="24" x14ac:dyDescent="0.4">
      <c r="A191" s="31" t="s">
        <v>191</v>
      </c>
      <c r="B191" s="32">
        <v>113.02</v>
      </c>
      <c r="C191" s="33">
        <v>4518</v>
      </c>
      <c r="D191" s="31">
        <v>18</v>
      </c>
      <c r="E191" s="32">
        <v>4.3469230000000003</v>
      </c>
      <c r="F191" s="31">
        <v>0</v>
      </c>
      <c r="G191" s="34" t="str">
        <f t="shared" si="8"/>
        <v>N/A</v>
      </c>
    </row>
    <row r="192" spans="1:7" ht="24" x14ac:dyDescent="0.4">
      <c r="A192" s="31" t="s">
        <v>192</v>
      </c>
      <c r="B192" s="32">
        <v>109.73</v>
      </c>
      <c r="C192" s="33">
        <v>15864</v>
      </c>
      <c r="D192" s="31">
        <v>67</v>
      </c>
      <c r="E192" s="32">
        <v>1.4828380000000001</v>
      </c>
      <c r="F192" s="31">
        <v>1</v>
      </c>
      <c r="G192" s="34">
        <f t="shared" si="8"/>
        <v>109.73</v>
      </c>
    </row>
    <row r="193" spans="1:7" ht="24" x14ac:dyDescent="0.4">
      <c r="A193" s="31" t="s">
        <v>193</v>
      </c>
      <c r="B193" s="32">
        <v>107.25</v>
      </c>
      <c r="C193" s="33">
        <v>5984</v>
      </c>
      <c r="D193" s="31">
        <v>35</v>
      </c>
      <c r="E193" s="32">
        <v>2.6158540000000001</v>
      </c>
      <c r="F193" s="31">
        <v>1</v>
      </c>
      <c r="G193" s="34">
        <f t="shared" si="8"/>
        <v>107.25</v>
      </c>
    </row>
    <row r="194" spans="1:7" ht="24" x14ac:dyDescent="0.4">
      <c r="A194" s="31" t="s">
        <v>194</v>
      </c>
      <c r="B194" s="32">
        <v>175.53</v>
      </c>
      <c r="C194" s="33">
        <v>12448</v>
      </c>
      <c r="D194" s="31">
        <v>50</v>
      </c>
      <c r="E194" s="32">
        <v>1.2274830000000001</v>
      </c>
      <c r="F194" s="31">
        <v>1</v>
      </c>
      <c r="G194" s="34">
        <f t="shared" si="8"/>
        <v>175.53</v>
      </c>
    </row>
    <row r="195" spans="1:7" ht="24" x14ac:dyDescent="0.4">
      <c r="A195" s="31" t="s">
        <v>195</v>
      </c>
      <c r="B195" s="32">
        <v>188.06</v>
      </c>
      <c r="C195" s="33">
        <v>14170</v>
      </c>
      <c r="D195" s="31">
        <v>42</v>
      </c>
      <c r="E195" s="32">
        <v>1.825825</v>
      </c>
      <c r="F195" s="31">
        <v>3</v>
      </c>
      <c r="G195" s="34">
        <f t="shared" si="8"/>
        <v>62.686666666666667</v>
      </c>
    </row>
    <row r="196" spans="1:7" ht="24" x14ac:dyDescent="0.4">
      <c r="A196" s="31" t="s">
        <v>196</v>
      </c>
      <c r="B196" s="32">
        <v>184.81</v>
      </c>
      <c r="C196" s="33">
        <v>17397</v>
      </c>
      <c r="D196" s="31">
        <v>54</v>
      </c>
      <c r="E196" s="32">
        <v>1.2834030000000001</v>
      </c>
      <c r="F196" s="31">
        <v>3</v>
      </c>
      <c r="G196" s="34">
        <f t="shared" si="8"/>
        <v>61.603333333333332</v>
      </c>
    </row>
    <row r="197" spans="1:7" ht="24" x14ac:dyDescent="0.4">
      <c r="A197" s="31" t="s">
        <v>197</v>
      </c>
      <c r="B197" s="32">
        <v>184.52</v>
      </c>
      <c r="C197" s="33">
        <v>11006</v>
      </c>
      <c r="D197" s="31">
        <v>65</v>
      </c>
      <c r="E197" s="32">
        <v>1.167848</v>
      </c>
      <c r="F197" s="31">
        <v>12</v>
      </c>
      <c r="G197" s="34">
        <f t="shared" si="8"/>
        <v>15.376666666666667</v>
      </c>
    </row>
    <row r="198" spans="1:7" ht="24" x14ac:dyDescent="0.4">
      <c r="A198" s="35" t="s">
        <v>198</v>
      </c>
      <c r="B198" s="36">
        <v>57.17</v>
      </c>
      <c r="C198" s="37">
        <v>2535</v>
      </c>
      <c r="D198" s="35">
        <v>25</v>
      </c>
      <c r="E198" s="36">
        <v>1.39439</v>
      </c>
      <c r="F198" s="35">
        <v>3</v>
      </c>
      <c r="G198" s="38">
        <f t="shared" si="8"/>
        <v>19.056666666666668</v>
      </c>
    </row>
    <row r="199" spans="1:7" ht="24" x14ac:dyDescent="0.4">
      <c r="A199" s="35" t="s">
        <v>199</v>
      </c>
      <c r="B199" s="36">
        <v>40.81</v>
      </c>
      <c r="C199" s="37">
        <v>1612</v>
      </c>
      <c r="D199" s="35">
        <v>21</v>
      </c>
      <c r="E199" s="36">
        <v>1.1336109999999999</v>
      </c>
      <c r="F199" s="35">
        <v>2</v>
      </c>
      <c r="G199" s="38">
        <f t="shared" si="8"/>
        <v>20.405000000000001</v>
      </c>
    </row>
    <row r="200" spans="1:7" ht="24" x14ac:dyDescent="0.4">
      <c r="A200" s="35" t="s">
        <v>200</v>
      </c>
      <c r="B200" s="36">
        <v>52.93</v>
      </c>
      <c r="C200" s="37">
        <v>2058</v>
      </c>
      <c r="D200" s="35">
        <v>10</v>
      </c>
      <c r="E200" s="36">
        <v>3.7807140000000001</v>
      </c>
      <c r="F200" s="35">
        <v>0</v>
      </c>
      <c r="G200" s="38" t="str">
        <f t="shared" si="8"/>
        <v>N/A</v>
      </c>
    </row>
    <row r="201" spans="1:7" ht="24" x14ac:dyDescent="0.4">
      <c r="A201" s="47" t="s">
        <v>201</v>
      </c>
      <c r="B201" s="48">
        <v>182.52</v>
      </c>
      <c r="C201" s="49">
        <v>13935</v>
      </c>
      <c r="D201" s="47">
        <v>96</v>
      </c>
      <c r="E201" s="48">
        <v>1.372331</v>
      </c>
      <c r="F201" s="47">
        <v>10</v>
      </c>
      <c r="G201" s="50">
        <f t="shared" si="8"/>
        <v>18.252000000000002</v>
      </c>
    </row>
    <row r="202" spans="1:7" ht="24" x14ac:dyDescent="0.4">
      <c r="A202" s="19"/>
      <c r="B202" s="19"/>
      <c r="C202" s="19"/>
      <c r="D202" s="19"/>
      <c r="E202" s="19"/>
      <c r="F202" s="19"/>
      <c r="G202" s="19"/>
    </row>
    <row r="203" spans="1:7" ht="24" x14ac:dyDescent="0.4">
      <c r="A203" s="4" t="s">
        <v>202</v>
      </c>
      <c r="B203" s="18"/>
      <c r="C203" s="18"/>
      <c r="D203" s="18"/>
      <c r="E203" s="18"/>
      <c r="F203" s="18"/>
      <c r="G203" s="39"/>
    </row>
    <row r="204" spans="1:7" ht="23.25" x14ac:dyDescent="0.35">
      <c r="A204" s="44" t="s">
        <v>2</v>
      </c>
      <c r="B204" s="45" t="s">
        <v>3</v>
      </c>
      <c r="C204" s="45" t="s">
        <v>4</v>
      </c>
      <c r="D204" s="45" t="s">
        <v>5</v>
      </c>
      <c r="E204" s="45" t="s">
        <v>6</v>
      </c>
      <c r="F204" s="45" t="s">
        <v>7</v>
      </c>
      <c r="G204" s="46" t="s">
        <v>8</v>
      </c>
    </row>
    <row r="205" spans="1:7" ht="23.25" x14ac:dyDescent="0.35">
      <c r="A205" s="21" t="s">
        <v>85</v>
      </c>
      <c r="B205" s="22">
        <f t="shared" ref="B205:G205" si="9">B206</f>
        <v>208.57</v>
      </c>
      <c r="C205" s="23">
        <f t="shared" si="9"/>
        <v>2732</v>
      </c>
      <c r="D205" s="23">
        <f t="shared" si="9"/>
        <v>132</v>
      </c>
      <c r="E205" s="22">
        <f t="shared" si="9"/>
        <v>1.5800757575757576</v>
      </c>
      <c r="F205" s="24">
        <f t="shared" si="9"/>
        <v>0</v>
      </c>
      <c r="G205" s="25" t="str">
        <f t="shared" si="9"/>
        <v>N/A</v>
      </c>
    </row>
    <row r="206" spans="1:7" ht="23.25" x14ac:dyDescent="0.35">
      <c r="A206" s="26" t="s">
        <v>203</v>
      </c>
      <c r="B206" s="27">
        <f>SUM(B207:B299)</f>
        <v>208.57</v>
      </c>
      <c r="C206" s="28">
        <f>SUM(C207:C299)</f>
        <v>2732</v>
      </c>
      <c r="D206" s="40">
        <f>SUM(D207:D299)</f>
        <v>132</v>
      </c>
      <c r="E206" s="27">
        <f>B206/D206</f>
        <v>1.5800757575757576</v>
      </c>
      <c r="F206" s="29">
        <f>SUM(F207:F299)</f>
        <v>0</v>
      </c>
      <c r="G206" s="30" t="str">
        <f t="shared" ref="G206" si="10">IFERROR(B206/F206, "N/A")</f>
        <v>N/A</v>
      </c>
    </row>
    <row r="207" spans="1:7" ht="24" x14ac:dyDescent="0.4">
      <c r="A207" s="47" t="s">
        <v>204</v>
      </c>
      <c r="B207" s="48">
        <v>208.57</v>
      </c>
      <c r="C207" s="49">
        <v>2732</v>
      </c>
      <c r="D207" s="47">
        <v>132</v>
      </c>
      <c r="E207" s="48">
        <v>1.58</v>
      </c>
      <c r="F207" s="47">
        <v>0</v>
      </c>
      <c r="G207" s="50" t="str">
        <f>IFERROR(B207/F207, "N/A")</f>
        <v>N/A</v>
      </c>
    </row>
  </sheetData>
  <mergeCells count="1">
    <mergeCell ref="A1:G1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Lopez</dc:creator>
  <cp:lastModifiedBy>Israel Josiah</cp:lastModifiedBy>
  <dcterms:created xsi:type="dcterms:W3CDTF">2025-03-06T03:56:36Z</dcterms:created>
  <dcterms:modified xsi:type="dcterms:W3CDTF">2025-03-06T14:32:01Z</dcterms:modified>
</cp:coreProperties>
</file>