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officedocument.drawing+xml" PartName="/xl/drawings/worksheetdrawing3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<sst xmlns="http://schemas.openxmlformats.org/spreadsheetml/2006/main" count="378" uniqueCount="65">
  <si>
    <t>Player Name</t>
  </si>
  <si>
    <t>Date</t>
  </si>
  <si>
    <t>Match Type</t>
  </si>
  <si>
    <t>Opposition</t>
  </si>
  <si>
    <t>Toss Win</t>
  </si>
  <si>
    <t>Bowling First</t>
  </si>
  <si>
    <t>Batting First</t>
  </si>
  <si>
    <t>Lastmatchesperformance</t>
  </si>
  <si>
    <t>Last3matchesperformance</t>
  </si>
  <si>
    <t>Last6matchesperformance</t>
  </si>
  <si>
    <t>Weather</t>
  </si>
  <si>
    <t>Pitch</t>
  </si>
  <si>
    <t>Form</t>
  </si>
  <si>
    <t>Order</t>
  </si>
  <si>
    <t>Performance</t>
  </si>
  <si>
    <t>Inns</t>
  </si>
  <si>
    <t>Ground</t>
  </si>
  <si>
    <t>Hometown</t>
  </si>
  <si>
    <t>Alex Hales</t>
  </si>
  <si>
    <t>T20</t>
  </si>
  <si>
    <t>v India</t>
  </si>
  <si>
    <t>No</t>
  </si>
  <si>
    <t>-</t>
  </si>
  <si>
    <t>Manchester</t>
  </si>
  <si>
    <t>Yes</t>
  </si>
  <si>
    <t>v West Indies</t>
  </si>
  <si>
    <t>62*</t>
  </si>
  <si>
    <t>The Oval</t>
  </si>
  <si>
    <t>Kolkata</t>
  </si>
  <si>
    <t>Nottingham</t>
  </si>
  <si>
    <t>v South Africa</t>
  </si>
  <si>
    <t>Chester-le-Street</t>
  </si>
  <si>
    <t>11*</t>
  </si>
  <si>
    <t>v Afghanistan</t>
  </si>
  <si>
    <t>Colombo (RPS)</t>
  </si>
  <si>
    <t>Pallekele</t>
  </si>
  <si>
    <t>v New Zealand</t>
  </si>
  <si>
    <t>v Sri Lanka</t>
  </si>
  <si>
    <t>Pune</t>
  </si>
  <si>
    <t>Mumbai</t>
  </si>
  <si>
    <t>Auckland</t>
  </si>
  <si>
    <t>Hamilton</t>
  </si>
  <si>
    <t>80*</t>
  </si>
  <si>
    <t>Wellington</t>
  </si>
  <si>
    <t>0*</t>
  </si>
  <si>
    <t>v Australia</t>
  </si>
  <si>
    <t>Southampton</t>
  </si>
  <si>
    <t>Hobart</t>
  </si>
  <si>
    <t>Melbourne</t>
  </si>
  <si>
    <t>Sydney</t>
  </si>
  <si>
    <t>Bridgetown</t>
  </si>
  <si>
    <t>Chattogram</t>
  </si>
  <si>
    <t>v Netherlands</t>
  </si>
  <si>
    <t>Birmingham</t>
  </si>
  <si>
    <t>Cardiff</t>
  </si>
  <si>
    <t>v Pakistan</t>
  </si>
  <si>
    <t>Dubai (DSC)</t>
  </si>
  <si>
    <t>Cape Town</t>
  </si>
  <si>
    <t>Johannesburg</t>
  </si>
  <si>
    <t>Delhi</t>
  </si>
  <si>
    <t>47*</t>
  </si>
  <si>
    <t>58*</t>
  </si>
  <si>
    <t>Bristol</t>
  </si>
  <si>
    <t>Gros Islet</t>
  </si>
  <si>
    <t>Basseterre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</si>
</sst>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8.0"/>
      <color rgb="FF222222"/>
      <name val="Tahoma"/>
    </font>
    <font>
      <b/>
      <sz val="8.0"/>
      <color rgb="FF222222"/>
      <name val="Tahoma"/>
    </font>
  </fonts>
  <fills count="2">
    <fill>
      <patternFill patternType="none"/>
    </fill>
    <fill>
      <patternFill patternType="lightGray"/>
    </fill>
  </fills>
  <borders count="2">
    <border/>
    <border>
      <bottom style="dotted">
        <color rgb="FFC6C6C6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1" fillId="0" fontId="2" numFmtId="15" xfId="0" applyAlignment="1" applyBorder="1" applyFont="1" applyNumberFormat="1">
      <alignment horizontal="right" vertical="top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right" shrinkToFit="0" vertical="top" wrapText="1"/>
    </xf>
    <xf borderId="1" fillId="0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9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s="2" t="s">
        <v>16</v>
      </c>
      <c r="S1" t="s">
        <v>17</v>
      </c>
    </row>
    <row r="2">
      <c r="A2" t="s">
        <v>18</v>
      </c>
      <c r="B2" s="3">
        <v>40786.0</v>
      </c>
      <c r="C2" t="s">
        <v>19</v>
      </c>
      <c r="D2" s="4" t="s">
        <v>20</v>
      </c>
      <c r="E2" t="s">
        <v>21</v>
      </c>
      <c r="F2" t="str">
        <f t="shared" ref="F2:F61" si="1">IF(Q2=2,"yes","no")</f>
        <v>yes</v>
      </c>
      <c r="G2" t="str">
        <f t="shared" ref="G2:G61" si="2">IF(Q2=1,"yes","no")</f>
        <v>no</v>
      </c>
      <c r="H2" t="s">
        <v>22</v>
      </c>
      <c r="I2" t="s">
        <v>22</v>
      </c>
      <c r="J2" t="s">
        <v>22</v>
      </c>
      <c r="N2" t="str">
        <f t="shared" ref="N2:N61" si="3">IF(P1&gt;30,"in","out")</f>
        <v>in</v>
      </c>
      <c r="O2" t="str">
        <f t="shared" ref="O2:O61" si="4">IF(F2="yes","Bowling First","Batting First")</f>
        <v>Bowling First</v>
      </c>
      <c r="P2" s="5">
        <v>0.0</v>
      </c>
      <c r="Q2" s="5">
        <v>2.0</v>
      </c>
      <c r="R2" s="6" t="s">
        <v>23</v>
      </c>
      <c r="S2" t="s">
        <v>24</v>
      </c>
    </row>
    <row r="3">
      <c r="A3" t="s">
        <v>18</v>
      </c>
      <c r="B3" s="3">
        <v>40809.0</v>
      </c>
      <c r="C3" t="s">
        <v>19</v>
      </c>
      <c r="D3" s="4" t="s">
        <v>25</v>
      </c>
      <c r="E3" t="s">
        <v>21</v>
      </c>
      <c r="F3" t="str">
        <f t="shared" si="1"/>
        <v>yes</v>
      </c>
      <c r="G3" t="str">
        <f t="shared" si="2"/>
        <v>no</v>
      </c>
      <c r="H3" t="str">
        <f t="shared" ref="H3:H61" si="5">P2</f>
        <v>0</v>
      </c>
      <c r="I3" t="s">
        <v>22</v>
      </c>
      <c r="J3" t="s">
        <v>22</v>
      </c>
      <c r="N3" t="str">
        <f t="shared" si="3"/>
        <v>out</v>
      </c>
      <c r="O3" t="str">
        <f t="shared" si="4"/>
        <v>Bowling First</v>
      </c>
      <c r="P3" s="5" t="s">
        <v>26</v>
      </c>
      <c r="Q3" s="5">
        <v>2.0</v>
      </c>
      <c r="R3" s="6" t="s">
        <v>27</v>
      </c>
      <c r="S3" t="s">
        <v>24</v>
      </c>
    </row>
    <row r="4">
      <c r="A4" t="s">
        <v>18</v>
      </c>
      <c r="B4" s="3">
        <v>40811.0</v>
      </c>
      <c r="C4" t="s">
        <v>19</v>
      </c>
      <c r="D4" s="4" t="s">
        <v>25</v>
      </c>
      <c r="E4" t="s">
        <v>24</v>
      </c>
      <c r="F4" t="str">
        <f t="shared" si="1"/>
        <v>yes</v>
      </c>
      <c r="G4" t="str">
        <f t="shared" si="2"/>
        <v>no</v>
      </c>
      <c r="H4" t="str">
        <f t="shared" si="5"/>
        <v>62*</v>
      </c>
      <c r="I4" t="s">
        <v>22</v>
      </c>
      <c r="J4" t="s">
        <v>22</v>
      </c>
      <c r="N4" t="str">
        <f t="shared" si="3"/>
        <v>in</v>
      </c>
      <c r="O4" t="str">
        <f t="shared" si="4"/>
        <v>Bowling First</v>
      </c>
      <c r="P4" s="5">
        <v>2.0</v>
      </c>
      <c r="Q4" s="5">
        <v>2.0</v>
      </c>
      <c r="R4" s="6" t="s">
        <v>27</v>
      </c>
      <c r="S4" t="s">
        <v>24</v>
      </c>
    </row>
    <row r="5">
      <c r="A5" t="s">
        <v>18</v>
      </c>
      <c r="B5" s="3">
        <v>40845.0</v>
      </c>
      <c r="C5" t="s">
        <v>19</v>
      </c>
      <c r="D5" s="4" t="s">
        <v>20</v>
      </c>
      <c r="E5" t="s">
        <v>21</v>
      </c>
      <c r="F5" t="str">
        <f t="shared" si="1"/>
        <v>yes</v>
      </c>
      <c r="G5" t="str">
        <f t="shared" si="2"/>
        <v>no</v>
      </c>
      <c r="H5" t="str">
        <f t="shared" si="5"/>
        <v>2</v>
      </c>
      <c r="I5" t="str">
        <f t="shared" ref="I5:I61" si="6">SUM(P2,P3,P4)</f>
        <v>2</v>
      </c>
      <c r="J5" t="s">
        <v>22</v>
      </c>
      <c r="N5" t="str">
        <f t="shared" si="3"/>
        <v>out</v>
      </c>
      <c r="O5" t="str">
        <f t="shared" si="4"/>
        <v>Bowling First</v>
      </c>
      <c r="P5" s="5">
        <v>11.0</v>
      </c>
      <c r="Q5" s="5">
        <v>2.0</v>
      </c>
      <c r="R5" s="6" t="s">
        <v>28</v>
      </c>
      <c r="S5" t="s">
        <v>21</v>
      </c>
    </row>
    <row r="6">
      <c r="A6" t="s">
        <v>18</v>
      </c>
      <c r="B6" s="3">
        <v>41084.0</v>
      </c>
      <c r="C6" t="s">
        <v>19</v>
      </c>
      <c r="D6" s="4" t="s">
        <v>25</v>
      </c>
      <c r="E6" t="s">
        <v>24</v>
      </c>
      <c r="F6" t="str">
        <f t="shared" si="1"/>
        <v>yes</v>
      </c>
      <c r="G6" t="str">
        <f t="shared" si="2"/>
        <v>no</v>
      </c>
      <c r="H6" t="str">
        <f t="shared" si="5"/>
        <v>11</v>
      </c>
      <c r="I6" t="str">
        <f t="shared" si="6"/>
        <v>13</v>
      </c>
      <c r="J6" t="s">
        <v>22</v>
      </c>
      <c r="N6" t="str">
        <f t="shared" si="3"/>
        <v>out</v>
      </c>
      <c r="O6" t="str">
        <f t="shared" si="4"/>
        <v>Bowling First</v>
      </c>
      <c r="P6" s="5">
        <v>99.0</v>
      </c>
      <c r="Q6" s="5">
        <v>2.0</v>
      </c>
      <c r="R6" s="6" t="s">
        <v>29</v>
      </c>
      <c r="S6" t="s">
        <v>21</v>
      </c>
    </row>
    <row r="7">
      <c r="A7" t="s">
        <v>18</v>
      </c>
      <c r="B7" s="3">
        <v>41160.0</v>
      </c>
      <c r="C7" t="s">
        <v>19</v>
      </c>
      <c r="D7" s="4" t="s">
        <v>30</v>
      </c>
      <c r="E7" t="s">
        <v>24</v>
      </c>
      <c r="F7" t="str">
        <f t="shared" si="1"/>
        <v>no</v>
      </c>
      <c r="G7" t="str">
        <f t="shared" si="2"/>
        <v>yes</v>
      </c>
      <c r="H7" t="str">
        <f t="shared" si="5"/>
        <v>99</v>
      </c>
      <c r="I7" t="str">
        <f t="shared" si="6"/>
        <v>112</v>
      </c>
      <c r="J7" t="s">
        <v>22</v>
      </c>
      <c r="N7" t="str">
        <f t="shared" si="3"/>
        <v>in</v>
      </c>
      <c r="O7" t="str">
        <f t="shared" si="4"/>
        <v>Batting First</v>
      </c>
      <c r="P7" s="5">
        <v>11.0</v>
      </c>
      <c r="Q7" s="5">
        <v>1.0</v>
      </c>
      <c r="R7" s="6" t="s">
        <v>31</v>
      </c>
      <c r="S7" t="s">
        <v>21</v>
      </c>
    </row>
    <row r="8">
      <c r="A8" t="s">
        <v>18</v>
      </c>
      <c r="B8" s="3">
        <v>41162.0</v>
      </c>
      <c r="C8" t="s">
        <v>19</v>
      </c>
      <c r="D8" s="4" t="s">
        <v>30</v>
      </c>
      <c r="E8" t="s">
        <v>24</v>
      </c>
      <c r="F8" t="str">
        <f t="shared" si="1"/>
        <v>yes</v>
      </c>
      <c r="G8" t="str">
        <f t="shared" si="2"/>
        <v>no</v>
      </c>
      <c r="H8" t="str">
        <f t="shared" si="5"/>
        <v>11</v>
      </c>
      <c r="I8" t="str">
        <f t="shared" si="6"/>
        <v>121</v>
      </c>
      <c r="J8" t="str">
        <f t="shared" ref="J8:J61" si="7">SUM(P7,P6,P5,P4,P3,P2)</f>
        <v>123</v>
      </c>
      <c r="N8" t="str">
        <f t="shared" si="3"/>
        <v>out</v>
      </c>
      <c r="O8" t="str">
        <f t="shared" si="4"/>
        <v>Bowling First</v>
      </c>
      <c r="P8" s="5" t="s">
        <v>32</v>
      </c>
      <c r="Q8" s="5">
        <v>2.0</v>
      </c>
      <c r="R8" s="6" t="s">
        <v>23</v>
      </c>
      <c r="S8" t="s">
        <v>24</v>
      </c>
    </row>
    <row r="9">
      <c r="A9" t="s">
        <v>18</v>
      </c>
      <c r="B9" s="3">
        <v>41173.0</v>
      </c>
      <c r="C9" t="s">
        <v>19</v>
      </c>
      <c r="D9" s="4" t="s">
        <v>33</v>
      </c>
      <c r="E9" t="s">
        <v>21</v>
      </c>
      <c r="F9" t="str">
        <f t="shared" si="1"/>
        <v>no</v>
      </c>
      <c r="G9" t="str">
        <f t="shared" si="2"/>
        <v>yes</v>
      </c>
      <c r="H9" t="str">
        <f t="shared" si="5"/>
        <v>11*</v>
      </c>
      <c r="I9" t="str">
        <f t="shared" si="6"/>
        <v>110</v>
      </c>
      <c r="J9" t="str">
        <f t="shared" si="7"/>
        <v>123</v>
      </c>
      <c r="N9" t="str">
        <f t="shared" si="3"/>
        <v>in</v>
      </c>
      <c r="O9" t="str">
        <f t="shared" si="4"/>
        <v>Batting First</v>
      </c>
      <c r="P9" s="5">
        <v>31.0</v>
      </c>
      <c r="Q9" s="5">
        <v>1.0</v>
      </c>
      <c r="R9" s="6" t="s">
        <v>34</v>
      </c>
      <c r="S9" t="s">
        <v>24</v>
      </c>
    </row>
    <row r="10">
      <c r="A10" t="s">
        <v>18</v>
      </c>
      <c r="B10" s="3">
        <v>41175.0</v>
      </c>
      <c r="C10" t="s">
        <v>19</v>
      </c>
      <c r="D10" s="4" t="s">
        <v>20</v>
      </c>
      <c r="E10" t="s">
        <v>24</v>
      </c>
      <c r="F10" t="str">
        <f t="shared" si="1"/>
        <v>yes</v>
      </c>
      <c r="G10" t="str">
        <f t="shared" si="2"/>
        <v>no</v>
      </c>
      <c r="H10" t="str">
        <f t="shared" si="5"/>
        <v>31</v>
      </c>
      <c r="I10" t="str">
        <f t="shared" si="6"/>
        <v>42</v>
      </c>
      <c r="J10" t="str">
        <f t="shared" si="7"/>
        <v>154</v>
      </c>
      <c r="N10" t="str">
        <f t="shared" si="3"/>
        <v>in</v>
      </c>
      <c r="O10" t="str">
        <f t="shared" si="4"/>
        <v>Bowling First</v>
      </c>
      <c r="P10" s="5">
        <v>0.0</v>
      </c>
      <c r="Q10" s="5">
        <v>2.0</v>
      </c>
      <c r="R10" s="6" t="s">
        <v>34</v>
      </c>
      <c r="S10" t="s">
        <v>24</v>
      </c>
    </row>
    <row r="11">
      <c r="A11" t="s">
        <v>18</v>
      </c>
      <c r="B11" s="3">
        <v>41179.0</v>
      </c>
      <c r="C11" t="s">
        <v>19</v>
      </c>
      <c r="D11" s="4" t="s">
        <v>25</v>
      </c>
      <c r="E11" t="s">
        <v>24</v>
      </c>
      <c r="F11" t="str">
        <f t="shared" si="1"/>
        <v>yes</v>
      </c>
      <c r="G11" t="str">
        <f t="shared" si="2"/>
        <v>no</v>
      </c>
      <c r="H11" t="str">
        <f t="shared" si="5"/>
        <v>0</v>
      </c>
      <c r="I11" t="str">
        <f t="shared" si="6"/>
        <v>31</v>
      </c>
      <c r="J11" t="str">
        <f t="shared" si="7"/>
        <v>152</v>
      </c>
      <c r="N11" t="str">
        <f t="shared" si="3"/>
        <v>out</v>
      </c>
      <c r="O11" t="str">
        <f t="shared" si="4"/>
        <v>Bowling First</v>
      </c>
      <c r="P11" s="5">
        <v>68.0</v>
      </c>
      <c r="Q11" s="5">
        <v>2.0</v>
      </c>
      <c r="R11" s="6" t="s">
        <v>35</v>
      </c>
      <c r="S11" t="s">
        <v>24</v>
      </c>
    </row>
    <row r="12">
      <c r="A12" t="s">
        <v>18</v>
      </c>
      <c r="B12" s="3">
        <v>41181.0</v>
      </c>
      <c r="C12" t="s">
        <v>19</v>
      </c>
      <c r="D12" s="4" t="s">
        <v>36</v>
      </c>
      <c r="E12" t="s">
        <v>24</v>
      </c>
      <c r="F12" t="str">
        <f t="shared" si="1"/>
        <v>yes</v>
      </c>
      <c r="G12" t="str">
        <f t="shared" si="2"/>
        <v>no</v>
      </c>
      <c r="H12" t="str">
        <f t="shared" si="5"/>
        <v>68</v>
      </c>
      <c r="I12" t="str">
        <f t="shared" si="6"/>
        <v>99</v>
      </c>
      <c r="J12" t="str">
        <f t="shared" si="7"/>
        <v>209</v>
      </c>
      <c r="N12" t="str">
        <f t="shared" si="3"/>
        <v>in</v>
      </c>
      <c r="O12" t="str">
        <f t="shared" si="4"/>
        <v>Bowling First</v>
      </c>
      <c r="P12" s="5">
        <v>22.0</v>
      </c>
      <c r="Q12" s="5">
        <v>2.0</v>
      </c>
      <c r="R12" s="6" t="s">
        <v>35</v>
      </c>
      <c r="S12" t="s">
        <v>21</v>
      </c>
    </row>
    <row r="13">
      <c r="A13" t="s">
        <v>18</v>
      </c>
      <c r="B13" s="3">
        <v>41183.0</v>
      </c>
      <c r="C13" t="s">
        <v>19</v>
      </c>
      <c r="D13" s="4" t="s">
        <v>37</v>
      </c>
      <c r="E13" t="s">
        <v>21</v>
      </c>
      <c r="F13" t="str">
        <f t="shared" si="1"/>
        <v>yes</v>
      </c>
      <c r="G13" t="str">
        <f t="shared" si="2"/>
        <v>no</v>
      </c>
      <c r="H13" t="str">
        <f t="shared" si="5"/>
        <v>22</v>
      </c>
      <c r="I13" t="str">
        <f t="shared" si="6"/>
        <v>90</v>
      </c>
      <c r="J13" t="str">
        <f t="shared" si="7"/>
        <v>132</v>
      </c>
      <c r="N13" t="str">
        <f t="shared" si="3"/>
        <v>out</v>
      </c>
      <c r="O13" t="str">
        <f t="shared" si="4"/>
        <v>Bowling First</v>
      </c>
      <c r="P13" s="5">
        <v>3.0</v>
      </c>
      <c r="Q13" s="5">
        <v>2.0</v>
      </c>
      <c r="R13" s="6" t="s">
        <v>35</v>
      </c>
      <c r="S13" t="s">
        <v>21</v>
      </c>
    </row>
    <row r="14">
      <c r="A14" t="s">
        <v>18</v>
      </c>
      <c r="B14" s="3">
        <v>41263.0</v>
      </c>
      <c r="C14" t="s">
        <v>19</v>
      </c>
      <c r="D14" s="4" t="s">
        <v>20</v>
      </c>
      <c r="E14" t="s">
        <v>21</v>
      </c>
      <c r="F14" t="str">
        <f t="shared" si="1"/>
        <v>no</v>
      </c>
      <c r="G14" t="str">
        <f t="shared" si="2"/>
        <v>yes</v>
      </c>
      <c r="H14" t="str">
        <f t="shared" si="5"/>
        <v>3</v>
      </c>
      <c r="I14" t="str">
        <f t="shared" si="6"/>
        <v>93</v>
      </c>
      <c r="J14" t="str">
        <f t="shared" si="7"/>
        <v>124</v>
      </c>
      <c r="N14" t="str">
        <f t="shared" si="3"/>
        <v>out</v>
      </c>
      <c r="O14" t="str">
        <f t="shared" si="4"/>
        <v>Batting First</v>
      </c>
      <c r="P14" s="5">
        <v>56.0</v>
      </c>
      <c r="Q14" s="5">
        <v>1.0</v>
      </c>
      <c r="R14" s="6" t="s">
        <v>38</v>
      </c>
      <c r="S14" t="s">
        <v>21</v>
      </c>
    </row>
    <row r="15">
      <c r="A15" t="s">
        <v>18</v>
      </c>
      <c r="B15" s="3">
        <v>41265.0</v>
      </c>
      <c r="C15" t="s">
        <v>19</v>
      </c>
      <c r="D15" s="4" t="s">
        <v>20</v>
      </c>
      <c r="E15" t="s">
        <v>24</v>
      </c>
      <c r="F15" t="str">
        <f t="shared" si="1"/>
        <v>yes</v>
      </c>
      <c r="G15" t="str">
        <f t="shared" si="2"/>
        <v>no</v>
      </c>
      <c r="H15" t="str">
        <f t="shared" si="5"/>
        <v>56</v>
      </c>
      <c r="I15" t="str">
        <f t="shared" si="6"/>
        <v>81</v>
      </c>
      <c r="J15" t="str">
        <f t="shared" si="7"/>
        <v>180</v>
      </c>
      <c r="N15" t="str">
        <f t="shared" si="3"/>
        <v>in</v>
      </c>
      <c r="O15" t="str">
        <f t="shared" si="4"/>
        <v>Bowling First</v>
      </c>
      <c r="P15" s="5">
        <v>42.0</v>
      </c>
      <c r="Q15" s="5">
        <v>2.0</v>
      </c>
      <c r="R15" s="6" t="s">
        <v>39</v>
      </c>
      <c r="S15" t="s">
        <v>21</v>
      </c>
    </row>
    <row r="16">
      <c r="A16" t="s">
        <v>18</v>
      </c>
      <c r="B16" s="3">
        <v>41314.0</v>
      </c>
      <c r="C16" t="s">
        <v>19</v>
      </c>
      <c r="D16" s="4" t="s">
        <v>36</v>
      </c>
      <c r="E16" t="s">
        <v>24</v>
      </c>
      <c r="F16" t="str">
        <f t="shared" si="1"/>
        <v>no</v>
      </c>
      <c r="G16" t="str">
        <f t="shared" si="2"/>
        <v>yes</v>
      </c>
      <c r="H16" t="str">
        <f t="shared" si="5"/>
        <v>42</v>
      </c>
      <c r="I16" t="str">
        <f t="shared" si="6"/>
        <v>101</v>
      </c>
      <c r="J16" t="str">
        <f t="shared" si="7"/>
        <v>191</v>
      </c>
      <c r="N16" t="str">
        <f t="shared" si="3"/>
        <v>in</v>
      </c>
      <c r="O16" t="str">
        <f t="shared" si="4"/>
        <v>Batting First</v>
      </c>
      <c r="P16" s="5">
        <v>21.0</v>
      </c>
      <c r="Q16" s="5">
        <v>1.0</v>
      </c>
      <c r="R16" s="6" t="s">
        <v>40</v>
      </c>
      <c r="S16" t="s">
        <v>21</v>
      </c>
    </row>
    <row r="17">
      <c r="A17" t="s">
        <v>18</v>
      </c>
      <c r="B17" s="3">
        <v>41317.0</v>
      </c>
      <c r="C17" t="s">
        <v>19</v>
      </c>
      <c r="D17" s="4" t="s">
        <v>36</v>
      </c>
      <c r="E17" t="s">
        <v>21</v>
      </c>
      <c r="F17" t="str">
        <f t="shared" si="1"/>
        <v>yes</v>
      </c>
      <c r="G17" t="str">
        <f t="shared" si="2"/>
        <v>no</v>
      </c>
      <c r="H17" t="str">
        <f t="shared" si="5"/>
        <v>21</v>
      </c>
      <c r="I17" t="str">
        <f t="shared" si="6"/>
        <v>119</v>
      </c>
      <c r="J17" t="str">
        <f t="shared" si="7"/>
        <v>212</v>
      </c>
      <c r="N17" t="str">
        <f t="shared" si="3"/>
        <v>out</v>
      </c>
      <c r="O17" t="str">
        <f t="shared" si="4"/>
        <v>Bowling First</v>
      </c>
      <c r="P17" s="5">
        <v>5.0</v>
      </c>
      <c r="Q17" s="5">
        <v>2.0</v>
      </c>
      <c r="R17" s="6" t="s">
        <v>41</v>
      </c>
    </row>
    <row r="18">
      <c r="A18" t="s">
        <v>18</v>
      </c>
      <c r="B18" s="3">
        <v>41320.0</v>
      </c>
      <c r="C18" t="s">
        <v>19</v>
      </c>
      <c r="D18" s="4" t="s">
        <v>36</v>
      </c>
      <c r="E18" t="s">
        <v>21</v>
      </c>
      <c r="F18" t="str">
        <f t="shared" si="1"/>
        <v>yes</v>
      </c>
      <c r="G18" t="str">
        <f t="shared" si="2"/>
        <v>no</v>
      </c>
      <c r="H18" t="str">
        <f t="shared" si="5"/>
        <v>5</v>
      </c>
      <c r="I18" t="str">
        <f t="shared" si="6"/>
        <v>68</v>
      </c>
      <c r="J18" t="str">
        <f t="shared" si="7"/>
        <v>149</v>
      </c>
      <c r="N18" t="str">
        <f t="shared" si="3"/>
        <v>out</v>
      </c>
      <c r="O18" t="str">
        <f t="shared" si="4"/>
        <v>Bowling First</v>
      </c>
      <c r="P18" s="5" t="s">
        <v>42</v>
      </c>
      <c r="Q18" s="5">
        <v>2.0</v>
      </c>
      <c r="R18" s="6" t="s">
        <v>43</v>
      </c>
    </row>
    <row r="19">
      <c r="A19" t="s">
        <v>18</v>
      </c>
      <c r="B19" s="3">
        <v>41450.0</v>
      </c>
      <c r="C19" t="s">
        <v>19</v>
      </c>
      <c r="D19" s="4" t="s">
        <v>36</v>
      </c>
      <c r="E19" t="s">
        <v>21</v>
      </c>
      <c r="F19" t="str">
        <f t="shared" si="1"/>
        <v>yes</v>
      </c>
      <c r="G19" t="str">
        <f t="shared" si="2"/>
        <v>no</v>
      </c>
      <c r="H19" t="str">
        <f t="shared" si="5"/>
        <v>80*</v>
      </c>
      <c r="I19" t="str">
        <f t="shared" si="6"/>
        <v>26</v>
      </c>
      <c r="J19" t="str">
        <f t="shared" si="7"/>
        <v>127</v>
      </c>
      <c r="N19" t="str">
        <f t="shared" si="3"/>
        <v>in</v>
      </c>
      <c r="O19" t="str">
        <f t="shared" si="4"/>
        <v>Bowling First</v>
      </c>
      <c r="P19" s="5">
        <v>39.0</v>
      </c>
      <c r="Q19" s="5">
        <v>2.0</v>
      </c>
      <c r="R19" s="6" t="s">
        <v>27</v>
      </c>
      <c r="S19" t="s">
        <v>24</v>
      </c>
    </row>
    <row r="20">
      <c r="A20" t="s">
        <v>18</v>
      </c>
      <c r="B20" s="3">
        <v>41452.0</v>
      </c>
      <c r="C20" t="s">
        <v>19</v>
      </c>
      <c r="D20" s="4" t="s">
        <v>36</v>
      </c>
      <c r="E20" t="s">
        <v>24</v>
      </c>
      <c r="F20" t="str">
        <f t="shared" si="1"/>
        <v>no</v>
      </c>
      <c r="G20" t="str">
        <f t="shared" si="2"/>
        <v>yes</v>
      </c>
      <c r="H20" t="str">
        <f t="shared" si="5"/>
        <v>39</v>
      </c>
      <c r="I20" t="str">
        <f t="shared" si="6"/>
        <v>44</v>
      </c>
      <c r="J20" t="str">
        <f t="shared" si="7"/>
        <v>163</v>
      </c>
      <c r="N20" t="str">
        <f t="shared" si="3"/>
        <v>in</v>
      </c>
      <c r="O20" t="str">
        <f t="shared" si="4"/>
        <v>Batting First</v>
      </c>
      <c r="P20" s="5" t="s">
        <v>44</v>
      </c>
      <c r="Q20" s="5">
        <v>1.0</v>
      </c>
      <c r="R20" s="6" t="s">
        <v>27</v>
      </c>
      <c r="S20" t="s">
        <v>24</v>
      </c>
    </row>
    <row r="21">
      <c r="A21" t="s">
        <v>18</v>
      </c>
      <c r="B21" s="3">
        <v>41515.0</v>
      </c>
      <c r="C21" t="s">
        <v>19</v>
      </c>
      <c r="D21" s="4" t="s">
        <v>45</v>
      </c>
      <c r="E21" t="s">
        <v>21</v>
      </c>
      <c r="F21" t="str">
        <f t="shared" si="1"/>
        <v>yes</v>
      </c>
      <c r="G21" t="str">
        <f t="shared" si="2"/>
        <v>no</v>
      </c>
      <c r="H21" t="str">
        <f t="shared" si="5"/>
        <v>0*</v>
      </c>
      <c r="I21" t="str">
        <f t="shared" si="6"/>
        <v>39</v>
      </c>
      <c r="J21" t="str">
        <f t="shared" si="7"/>
        <v>107</v>
      </c>
      <c r="N21" t="str">
        <f t="shared" si="3"/>
        <v>in</v>
      </c>
      <c r="O21" t="str">
        <f t="shared" si="4"/>
        <v>Bowling First</v>
      </c>
      <c r="P21" s="5">
        <v>8.0</v>
      </c>
      <c r="Q21" s="5">
        <v>2.0</v>
      </c>
      <c r="R21" s="6" t="s">
        <v>46</v>
      </c>
      <c r="S21" t="s">
        <v>21</v>
      </c>
    </row>
    <row r="22">
      <c r="A22" t="s">
        <v>18</v>
      </c>
      <c r="B22" s="3">
        <v>41517.0</v>
      </c>
      <c r="C22" t="s">
        <v>19</v>
      </c>
      <c r="D22" s="4" t="s">
        <v>45</v>
      </c>
      <c r="E22" t="s">
        <v>24</v>
      </c>
      <c r="F22" t="str">
        <f t="shared" si="1"/>
        <v>no</v>
      </c>
      <c r="G22" t="str">
        <f t="shared" si="2"/>
        <v>yes</v>
      </c>
      <c r="H22" t="str">
        <f t="shared" si="5"/>
        <v>8</v>
      </c>
      <c r="I22" t="str">
        <f t="shared" si="6"/>
        <v>47</v>
      </c>
      <c r="J22" t="str">
        <f t="shared" si="7"/>
        <v>73</v>
      </c>
      <c r="N22" t="str">
        <f t="shared" si="3"/>
        <v>out</v>
      </c>
      <c r="O22" t="str">
        <f t="shared" si="4"/>
        <v>Batting First</v>
      </c>
      <c r="P22" s="5">
        <v>94.0</v>
      </c>
      <c r="Q22" s="5">
        <v>1.0</v>
      </c>
      <c r="R22" s="6" t="s">
        <v>31</v>
      </c>
      <c r="S22" t="s">
        <v>21</v>
      </c>
    </row>
    <row r="23">
      <c r="A23" t="s">
        <v>18</v>
      </c>
      <c r="B23" s="3">
        <v>41668.0</v>
      </c>
      <c r="C23" t="s">
        <v>19</v>
      </c>
      <c r="D23" s="4" t="s">
        <v>45</v>
      </c>
      <c r="E23" t="s">
        <v>21</v>
      </c>
      <c r="F23" t="str">
        <f t="shared" si="1"/>
        <v>yes</v>
      </c>
      <c r="G23" t="str">
        <f t="shared" si="2"/>
        <v>no</v>
      </c>
      <c r="H23" t="str">
        <f t="shared" si="5"/>
        <v>94</v>
      </c>
      <c r="I23" t="str">
        <f t="shared" si="6"/>
        <v>102</v>
      </c>
      <c r="J23" t="str">
        <f t="shared" si="7"/>
        <v>146</v>
      </c>
      <c r="N23" t="str">
        <f t="shared" si="3"/>
        <v>in</v>
      </c>
      <c r="O23" t="str">
        <f t="shared" si="4"/>
        <v>Bowling First</v>
      </c>
      <c r="P23" s="5">
        <v>22.0</v>
      </c>
      <c r="Q23" s="5">
        <v>2.0</v>
      </c>
      <c r="R23" s="6" t="s">
        <v>47</v>
      </c>
      <c r="S23" t="s">
        <v>21</v>
      </c>
    </row>
    <row r="24">
      <c r="A24" t="s">
        <v>18</v>
      </c>
      <c r="B24" s="3">
        <v>41670.0</v>
      </c>
      <c r="C24" t="s">
        <v>19</v>
      </c>
      <c r="D24" s="4" t="s">
        <v>45</v>
      </c>
      <c r="E24" t="s">
        <v>24</v>
      </c>
      <c r="F24" t="str">
        <f t="shared" si="1"/>
        <v>no</v>
      </c>
      <c r="G24" t="str">
        <f t="shared" si="2"/>
        <v>yes</v>
      </c>
      <c r="H24" t="str">
        <f t="shared" si="5"/>
        <v>22</v>
      </c>
      <c r="I24" t="str">
        <f t="shared" si="6"/>
        <v>124</v>
      </c>
      <c r="J24" t="str">
        <f t="shared" si="7"/>
        <v>163</v>
      </c>
      <c r="N24" t="str">
        <f t="shared" si="3"/>
        <v>out</v>
      </c>
      <c r="O24" t="str">
        <f t="shared" si="4"/>
        <v>Batting First</v>
      </c>
      <c r="P24" s="5">
        <v>16.0</v>
      </c>
      <c r="Q24" s="5">
        <v>1.0</v>
      </c>
      <c r="R24" s="6" t="s">
        <v>48</v>
      </c>
      <c r="S24" t="s">
        <v>21</v>
      </c>
    </row>
    <row r="25">
      <c r="A25" t="s">
        <v>18</v>
      </c>
      <c r="B25" s="3">
        <v>41672.0</v>
      </c>
      <c r="C25" t="s">
        <v>19</v>
      </c>
      <c r="D25" s="4" t="s">
        <v>45</v>
      </c>
      <c r="E25" t="s">
        <v>21</v>
      </c>
      <c r="F25" t="str">
        <f t="shared" si="1"/>
        <v>yes</v>
      </c>
      <c r="G25" t="str">
        <f t="shared" si="2"/>
        <v>no</v>
      </c>
      <c r="H25" t="str">
        <f t="shared" si="5"/>
        <v>16</v>
      </c>
      <c r="I25" t="str">
        <f t="shared" si="6"/>
        <v>132</v>
      </c>
      <c r="J25" t="str">
        <f t="shared" si="7"/>
        <v>179</v>
      </c>
      <c r="N25" t="str">
        <f t="shared" si="3"/>
        <v>out</v>
      </c>
      <c r="O25" t="str">
        <f t="shared" si="4"/>
        <v>Bowling First</v>
      </c>
      <c r="P25" s="5">
        <v>6.0</v>
      </c>
      <c r="Q25" s="5">
        <v>2.0</v>
      </c>
      <c r="R25" s="6" t="s">
        <v>49</v>
      </c>
      <c r="S25" t="s">
        <v>21</v>
      </c>
    </row>
    <row r="26">
      <c r="A26" t="s">
        <v>18</v>
      </c>
      <c r="B26" s="3">
        <v>41707.0</v>
      </c>
      <c r="C26" t="s">
        <v>19</v>
      </c>
      <c r="D26" s="4" t="s">
        <v>25</v>
      </c>
      <c r="E26" t="s">
        <v>21</v>
      </c>
      <c r="F26" t="str">
        <f t="shared" si="1"/>
        <v>yes</v>
      </c>
      <c r="G26" t="str">
        <f t="shared" si="2"/>
        <v>no</v>
      </c>
      <c r="H26" t="str">
        <f t="shared" si="5"/>
        <v>6</v>
      </c>
      <c r="I26" t="str">
        <f t="shared" si="6"/>
        <v>44</v>
      </c>
      <c r="J26" t="str">
        <f t="shared" si="7"/>
        <v>146</v>
      </c>
      <c r="N26" t="str">
        <f t="shared" si="3"/>
        <v>out</v>
      </c>
      <c r="O26" t="str">
        <f t="shared" si="4"/>
        <v>Bowling First</v>
      </c>
      <c r="P26" s="5">
        <v>3.0</v>
      </c>
      <c r="Q26" s="5">
        <v>2.0</v>
      </c>
      <c r="R26" s="6" t="s">
        <v>50</v>
      </c>
      <c r="S26" t="s">
        <v>24</v>
      </c>
    </row>
    <row r="27">
      <c r="A27" t="s">
        <v>18</v>
      </c>
      <c r="B27" s="3">
        <v>41709.0</v>
      </c>
      <c r="C27" t="s">
        <v>19</v>
      </c>
      <c r="D27" s="4" t="s">
        <v>25</v>
      </c>
      <c r="E27" t="s">
        <v>24</v>
      </c>
      <c r="F27" t="str">
        <f t="shared" si="1"/>
        <v>no</v>
      </c>
      <c r="G27" t="str">
        <f t="shared" si="2"/>
        <v>yes</v>
      </c>
      <c r="H27" t="str">
        <f t="shared" si="5"/>
        <v>3</v>
      </c>
      <c r="I27" t="str">
        <f t="shared" si="6"/>
        <v>25</v>
      </c>
      <c r="J27" t="str">
        <f t="shared" si="7"/>
        <v>149</v>
      </c>
      <c r="N27" t="str">
        <f t="shared" si="3"/>
        <v>out</v>
      </c>
      <c r="O27" t="str">
        <f t="shared" si="4"/>
        <v>Batting First</v>
      </c>
      <c r="P27" s="5">
        <v>40.0</v>
      </c>
      <c r="Q27" s="5">
        <v>1.0</v>
      </c>
      <c r="R27" s="6" t="s">
        <v>50</v>
      </c>
      <c r="S27" t="s">
        <v>24</v>
      </c>
    </row>
    <row r="28">
      <c r="A28" t="s">
        <v>18</v>
      </c>
      <c r="B28" s="3">
        <v>41711.0</v>
      </c>
      <c r="C28" t="s">
        <v>19</v>
      </c>
      <c r="D28" s="4" t="s">
        <v>25</v>
      </c>
      <c r="E28" t="s">
        <v>24</v>
      </c>
      <c r="F28" t="str">
        <f t="shared" si="1"/>
        <v>no</v>
      </c>
      <c r="G28" t="str">
        <f t="shared" si="2"/>
        <v>yes</v>
      </c>
      <c r="H28" t="str">
        <f t="shared" si="5"/>
        <v>40</v>
      </c>
      <c r="I28" t="str">
        <f t="shared" si="6"/>
        <v>49</v>
      </c>
      <c r="J28" t="str">
        <f t="shared" si="7"/>
        <v>181</v>
      </c>
      <c r="N28" t="str">
        <f t="shared" si="3"/>
        <v>in</v>
      </c>
      <c r="O28" t="str">
        <f t="shared" si="4"/>
        <v>Batting First</v>
      </c>
      <c r="P28" s="5">
        <v>38.0</v>
      </c>
      <c r="Q28" s="5">
        <v>1.0</v>
      </c>
      <c r="R28" s="6" t="s">
        <v>50</v>
      </c>
      <c r="S28" t="s">
        <v>24</v>
      </c>
    </row>
    <row r="29">
      <c r="A29" t="s">
        <v>18</v>
      </c>
      <c r="B29" s="3">
        <v>41720.0</v>
      </c>
      <c r="C29" t="s">
        <v>19</v>
      </c>
      <c r="D29" s="4" t="s">
        <v>36</v>
      </c>
      <c r="E29" t="s">
        <v>24</v>
      </c>
      <c r="F29" t="str">
        <f t="shared" si="1"/>
        <v>no</v>
      </c>
      <c r="G29" t="str">
        <f t="shared" si="2"/>
        <v>yes</v>
      </c>
      <c r="H29" t="str">
        <f t="shared" si="5"/>
        <v>38</v>
      </c>
      <c r="I29" t="str">
        <f t="shared" si="6"/>
        <v>81</v>
      </c>
      <c r="J29" t="str">
        <f t="shared" si="7"/>
        <v>125</v>
      </c>
      <c r="N29" t="str">
        <f t="shared" si="3"/>
        <v>in</v>
      </c>
      <c r="O29" t="str">
        <f t="shared" si="4"/>
        <v>Batting First</v>
      </c>
      <c r="P29" s="5">
        <v>0.0</v>
      </c>
      <c r="Q29" s="5">
        <v>1.0</v>
      </c>
      <c r="R29" s="6" t="s">
        <v>51</v>
      </c>
    </row>
    <row r="30">
      <c r="A30" t="s">
        <v>18</v>
      </c>
      <c r="B30" s="3">
        <v>41725.0</v>
      </c>
      <c r="C30" t="s">
        <v>19</v>
      </c>
      <c r="D30" s="4" t="s">
        <v>37</v>
      </c>
      <c r="E30" t="s">
        <v>21</v>
      </c>
      <c r="F30" t="str">
        <f t="shared" si="1"/>
        <v>yes</v>
      </c>
      <c r="G30" t="str">
        <f t="shared" si="2"/>
        <v>no</v>
      </c>
      <c r="H30" t="str">
        <f t="shared" si="5"/>
        <v>0</v>
      </c>
      <c r="I30" t="str">
        <f t="shared" si="6"/>
        <v>78</v>
      </c>
      <c r="J30" t="str">
        <f t="shared" si="7"/>
        <v>103</v>
      </c>
      <c r="N30" t="str">
        <f t="shared" si="3"/>
        <v>out</v>
      </c>
      <c r="O30" t="str">
        <f t="shared" si="4"/>
        <v>Bowling First</v>
      </c>
      <c r="P30" s="5">
        <v>116.0</v>
      </c>
      <c r="Q30" s="5">
        <v>2.0</v>
      </c>
      <c r="R30" s="6" t="s">
        <v>51</v>
      </c>
    </row>
    <row r="31">
      <c r="A31" t="s">
        <v>18</v>
      </c>
      <c r="B31" s="3">
        <v>41727.0</v>
      </c>
      <c r="C31" t="s">
        <v>19</v>
      </c>
      <c r="D31" s="4" t="s">
        <v>30</v>
      </c>
      <c r="E31" t="s">
        <v>21</v>
      </c>
      <c r="F31" t="str">
        <f t="shared" si="1"/>
        <v>yes</v>
      </c>
      <c r="G31" t="str">
        <f t="shared" si="2"/>
        <v>no</v>
      </c>
      <c r="H31" t="str">
        <f t="shared" si="5"/>
        <v>116</v>
      </c>
      <c r="I31" t="str">
        <f t="shared" si="6"/>
        <v>154</v>
      </c>
      <c r="J31" t="str">
        <f t="shared" si="7"/>
        <v>203</v>
      </c>
      <c r="N31" t="str">
        <f t="shared" si="3"/>
        <v>in</v>
      </c>
      <c r="O31" t="str">
        <f t="shared" si="4"/>
        <v>Bowling First</v>
      </c>
      <c r="P31" s="5">
        <v>38.0</v>
      </c>
      <c r="Q31" s="5">
        <v>2.0</v>
      </c>
      <c r="R31" s="6" t="s">
        <v>51</v>
      </c>
    </row>
    <row r="32">
      <c r="A32" t="s">
        <v>18</v>
      </c>
      <c r="B32" s="3">
        <v>41729.0</v>
      </c>
      <c r="C32" t="s">
        <v>19</v>
      </c>
      <c r="D32" s="4" t="s">
        <v>52</v>
      </c>
      <c r="E32" t="s">
        <v>21</v>
      </c>
      <c r="F32" t="str">
        <f t="shared" si="1"/>
        <v>yes</v>
      </c>
      <c r="G32" t="str">
        <f t="shared" si="2"/>
        <v>no</v>
      </c>
      <c r="H32" t="str">
        <f t="shared" si="5"/>
        <v>38</v>
      </c>
      <c r="I32" t="str">
        <f t="shared" si="6"/>
        <v>154</v>
      </c>
      <c r="J32" t="str">
        <f t="shared" si="7"/>
        <v>235</v>
      </c>
      <c r="N32" t="str">
        <f t="shared" si="3"/>
        <v>in</v>
      </c>
      <c r="O32" t="str">
        <f t="shared" si="4"/>
        <v>Bowling First</v>
      </c>
      <c r="P32" s="5">
        <v>12.0</v>
      </c>
      <c r="Q32" s="5">
        <v>2.0</v>
      </c>
      <c r="R32" s="6" t="s">
        <v>51</v>
      </c>
    </row>
    <row r="33">
      <c r="A33" t="s">
        <v>18</v>
      </c>
      <c r="B33" s="3">
        <v>41779.0</v>
      </c>
      <c r="C33" t="s">
        <v>19</v>
      </c>
      <c r="D33" s="4" t="s">
        <v>37</v>
      </c>
      <c r="E33" t="s">
        <v>21</v>
      </c>
      <c r="F33" t="str">
        <f t="shared" si="1"/>
        <v>yes</v>
      </c>
      <c r="G33" t="str">
        <f t="shared" si="2"/>
        <v>no</v>
      </c>
      <c r="H33" t="str">
        <f t="shared" si="5"/>
        <v>12</v>
      </c>
      <c r="I33" t="str">
        <f t="shared" si="6"/>
        <v>166</v>
      </c>
      <c r="J33" t="str">
        <f t="shared" si="7"/>
        <v>244</v>
      </c>
      <c r="N33" t="str">
        <f t="shared" si="3"/>
        <v>out</v>
      </c>
      <c r="O33" t="str">
        <f t="shared" si="4"/>
        <v>Bowling First</v>
      </c>
      <c r="P33" s="5">
        <v>66.0</v>
      </c>
      <c r="Q33" s="5">
        <v>2.0</v>
      </c>
      <c r="R33" s="6" t="s">
        <v>27</v>
      </c>
      <c r="S33" t="s">
        <v>24</v>
      </c>
    </row>
    <row r="34">
      <c r="A34" t="s">
        <v>18</v>
      </c>
      <c r="B34" s="3">
        <v>41889.0</v>
      </c>
      <c r="C34" t="s">
        <v>19</v>
      </c>
      <c r="D34" s="4" t="s">
        <v>20</v>
      </c>
      <c r="E34" t="s">
        <v>24</v>
      </c>
      <c r="F34" t="str">
        <f t="shared" si="1"/>
        <v>no</v>
      </c>
      <c r="G34" t="str">
        <f t="shared" si="2"/>
        <v>yes</v>
      </c>
      <c r="H34" t="str">
        <f t="shared" si="5"/>
        <v>66</v>
      </c>
      <c r="I34" t="str">
        <f t="shared" si="6"/>
        <v>116</v>
      </c>
      <c r="J34" t="str">
        <f t="shared" si="7"/>
        <v>270</v>
      </c>
      <c r="N34" t="str">
        <f t="shared" si="3"/>
        <v>in</v>
      </c>
      <c r="O34" t="str">
        <f t="shared" si="4"/>
        <v>Batting First</v>
      </c>
      <c r="P34" s="5">
        <v>40.0</v>
      </c>
      <c r="Q34" s="5">
        <v>1.0</v>
      </c>
      <c r="R34" s="6" t="s">
        <v>53</v>
      </c>
    </row>
    <row r="35">
      <c r="A35" t="s">
        <v>18</v>
      </c>
      <c r="B35" s="3">
        <v>42178.0</v>
      </c>
      <c r="C35" t="s">
        <v>19</v>
      </c>
      <c r="D35" s="4" t="s">
        <v>36</v>
      </c>
      <c r="E35" t="s">
        <v>24</v>
      </c>
      <c r="F35" t="str">
        <f t="shared" si="1"/>
        <v>no</v>
      </c>
      <c r="G35" t="str">
        <f t="shared" si="2"/>
        <v>yes</v>
      </c>
      <c r="H35" t="str">
        <f t="shared" si="5"/>
        <v>40</v>
      </c>
      <c r="I35" t="str">
        <f t="shared" si="6"/>
        <v>118</v>
      </c>
      <c r="J35" t="str">
        <f t="shared" si="7"/>
        <v>272</v>
      </c>
      <c r="N35" t="str">
        <f t="shared" si="3"/>
        <v>in</v>
      </c>
      <c r="O35" t="str">
        <f t="shared" si="4"/>
        <v>Batting First</v>
      </c>
      <c r="P35" s="5">
        <v>27.0</v>
      </c>
      <c r="Q35" s="5">
        <v>1.0</v>
      </c>
      <c r="R35" s="6" t="s">
        <v>23</v>
      </c>
      <c r="S35" t="s">
        <v>24</v>
      </c>
    </row>
    <row r="36">
      <c r="A36" t="s">
        <v>18</v>
      </c>
      <c r="B36" s="3">
        <v>42247.0</v>
      </c>
      <c r="C36" t="s">
        <v>19</v>
      </c>
      <c r="D36" s="4" t="s">
        <v>45</v>
      </c>
      <c r="E36" t="s">
        <v>24</v>
      </c>
      <c r="F36" t="str">
        <f t="shared" si="1"/>
        <v>no</v>
      </c>
      <c r="G36" t="str">
        <f t="shared" si="2"/>
        <v>yes</v>
      </c>
      <c r="H36" t="str">
        <f t="shared" si="5"/>
        <v>27</v>
      </c>
      <c r="I36" t="str">
        <f t="shared" si="6"/>
        <v>133</v>
      </c>
      <c r="J36" t="str">
        <f t="shared" si="7"/>
        <v>299</v>
      </c>
      <c r="N36" t="str">
        <f t="shared" si="3"/>
        <v>out</v>
      </c>
      <c r="O36" t="str">
        <f t="shared" si="4"/>
        <v>Batting First</v>
      </c>
      <c r="P36" s="5">
        <v>3.0</v>
      </c>
      <c r="Q36" s="5">
        <v>1.0</v>
      </c>
      <c r="R36" s="6" t="s">
        <v>54</v>
      </c>
    </row>
    <row r="37">
      <c r="A37" t="s">
        <v>18</v>
      </c>
      <c r="B37" s="3">
        <v>42334.0</v>
      </c>
      <c r="C37" t="s">
        <v>19</v>
      </c>
      <c r="D37" s="4" t="s">
        <v>55</v>
      </c>
      <c r="E37" t="s">
        <v>24</v>
      </c>
      <c r="F37" t="str">
        <f t="shared" si="1"/>
        <v>no</v>
      </c>
      <c r="G37" t="str">
        <f t="shared" si="2"/>
        <v>yes</v>
      </c>
      <c r="H37" t="str">
        <f t="shared" si="5"/>
        <v>3</v>
      </c>
      <c r="I37" t="str">
        <f t="shared" si="6"/>
        <v>70</v>
      </c>
      <c r="J37" t="str">
        <f t="shared" si="7"/>
        <v>186</v>
      </c>
      <c r="N37" t="str">
        <f t="shared" si="3"/>
        <v>out</v>
      </c>
      <c r="O37" t="str">
        <f t="shared" si="4"/>
        <v>Batting First</v>
      </c>
      <c r="P37" s="5">
        <v>8.0</v>
      </c>
      <c r="Q37" s="5">
        <v>1.0</v>
      </c>
      <c r="R37" s="6" t="s">
        <v>56</v>
      </c>
      <c r="S37" t="s">
        <v>21</v>
      </c>
    </row>
    <row r="38">
      <c r="A38" t="s">
        <v>18</v>
      </c>
      <c r="B38" s="3">
        <v>42335.0</v>
      </c>
      <c r="C38" t="s">
        <v>19</v>
      </c>
      <c r="D38" s="4" t="s">
        <v>55</v>
      </c>
      <c r="E38" t="s">
        <v>24</v>
      </c>
      <c r="F38" t="str">
        <f t="shared" si="1"/>
        <v>no</v>
      </c>
      <c r="G38" t="str">
        <f t="shared" si="2"/>
        <v>yes</v>
      </c>
      <c r="H38" t="str">
        <f t="shared" si="5"/>
        <v>8</v>
      </c>
      <c r="I38" t="str">
        <f t="shared" si="6"/>
        <v>38</v>
      </c>
      <c r="J38" t="str">
        <f t="shared" si="7"/>
        <v>156</v>
      </c>
      <c r="N38" t="str">
        <f t="shared" si="3"/>
        <v>out</v>
      </c>
      <c r="O38" t="str">
        <f t="shared" si="4"/>
        <v>Batting First</v>
      </c>
      <c r="P38" s="5">
        <v>11.0</v>
      </c>
      <c r="Q38" s="5">
        <v>1.0</v>
      </c>
      <c r="R38" s="6" t="s">
        <v>56</v>
      </c>
      <c r="S38" t="s">
        <v>21</v>
      </c>
    </row>
    <row r="39">
      <c r="A39" t="s">
        <v>18</v>
      </c>
      <c r="B39" s="3">
        <v>42419.0</v>
      </c>
      <c r="C39" t="s">
        <v>19</v>
      </c>
      <c r="D39" s="4" t="s">
        <v>30</v>
      </c>
      <c r="E39" t="s">
        <v>24</v>
      </c>
      <c r="F39" t="str">
        <f t="shared" si="1"/>
        <v>no</v>
      </c>
      <c r="G39" t="str">
        <f t="shared" si="2"/>
        <v>yes</v>
      </c>
      <c r="H39" t="str">
        <f t="shared" si="5"/>
        <v>11</v>
      </c>
      <c r="I39" t="str">
        <f t="shared" si="6"/>
        <v>22</v>
      </c>
      <c r="J39" t="str">
        <f t="shared" si="7"/>
        <v>155</v>
      </c>
      <c r="N39" t="str">
        <f t="shared" si="3"/>
        <v>out</v>
      </c>
      <c r="O39" t="str">
        <f t="shared" si="4"/>
        <v>Batting First</v>
      </c>
      <c r="P39" s="5">
        <v>27.0</v>
      </c>
      <c r="Q39" s="5">
        <v>1.0</v>
      </c>
      <c r="R39" s="6" t="s">
        <v>57</v>
      </c>
    </row>
    <row r="40">
      <c r="A40" t="s">
        <v>18</v>
      </c>
      <c r="B40" s="3">
        <v>42421.0</v>
      </c>
      <c r="C40" t="s">
        <v>19</v>
      </c>
      <c r="D40" s="4" t="s">
        <v>30</v>
      </c>
      <c r="E40" t="s">
        <v>24</v>
      </c>
      <c r="F40" t="str">
        <f t="shared" si="1"/>
        <v>no</v>
      </c>
      <c r="G40" t="str">
        <f t="shared" si="2"/>
        <v>yes</v>
      </c>
      <c r="H40" t="str">
        <f t="shared" si="5"/>
        <v>27</v>
      </c>
      <c r="I40" t="str">
        <f t="shared" si="6"/>
        <v>46</v>
      </c>
      <c r="J40" t="str">
        <f t="shared" si="7"/>
        <v>116</v>
      </c>
      <c r="N40" t="str">
        <f t="shared" si="3"/>
        <v>out</v>
      </c>
      <c r="O40" t="str">
        <f t="shared" si="4"/>
        <v>Batting First</v>
      </c>
      <c r="P40" s="5">
        <v>16.0</v>
      </c>
      <c r="Q40" s="5">
        <v>1.0</v>
      </c>
      <c r="R40" s="6" t="s">
        <v>58</v>
      </c>
      <c r="S40" t="s">
        <v>21</v>
      </c>
    </row>
    <row r="41">
      <c r="A41" t="s">
        <v>18</v>
      </c>
      <c r="B41" s="3">
        <v>42445.0</v>
      </c>
      <c r="C41" t="s">
        <v>19</v>
      </c>
      <c r="D41" s="4" t="s">
        <v>25</v>
      </c>
      <c r="E41" t="s">
        <v>21</v>
      </c>
      <c r="F41" t="str">
        <f t="shared" si="1"/>
        <v>no</v>
      </c>
      <c r="G41" t="str">
        <f t="shared" si="2"/>
        <v>yes</v>
      </c>
      <c r="H41" t="str">
        <f t="shared" si="5"/>
        <v>16</v>
      </c>
      <c r="I41" t="str">
        <f t="shared" si="6"/>
        <v>54</v>
      </c>
      <c r="J41" t="str">
        <f t="shared" si="7"/>
        <v>92</v>
      </c>
      <c r="N41" t="str">
        <f t="shared" si="3"/>
        <v>out</v>
      </c>
      <c r="O41" t="str">
        <f t="shared" si="4"/>
        <v>Batting First</v>
      </c>
      <c r="P41" s="5">
        <v>28.0</v>
      </c>
      <c r="Q41" s="5">
        <v>1.0</v>
      </c>
      <c r="R41" s="6" t="s">
        <v>39</v>
      </c>
      <c r="S41" t="s">
        <v>21</v>
      </c>
    </row>
    <row r="42">
      <c r="A42" t="s">
        <v>18</v>
      </c>
      <c r="B42" s="3">
        <v>42447.0</v>
      </c>
      <c r="C42" t="s">
        <v>19</v>
      </c>
      <c r="D42" s="4" t="s">
        <v>30</v>
      </c>
      <c r="E42" t="s">
        <v>21</v>
      </c>
      <c r="F42" t="str">
        <f t="shared" si="1"/>
        <v>yes</v>
      </c>
      <c r="G42" t="str">
        <f t="shared" si="2"/>
        <v>no</v>
      </c>
      <c r="H42" t="str">
        <f t="shared" si="5"/>
        <v>28</v>
      </c>
      <c r="I42" t="str">
        <f t="shared" si="6"/>
        <v>71</v>
      </c>
      <c r="J42" t="str">
        <f t="shared" si="7"/>
        <v>93</v>
      </c>
      <c r="N42" t="str">
        <f t="shared" si="3"/>
        <v>out</v>
      </c>
      <c r="O42" t="str">
        <f t="shared" si="4"/>
        <v>Bowling First</v>
      </c>
      <c r="P42" s="5">
        <v>17.0</v>
      </c>
      <c r="Q42" s="5">
        <v>2.0</v>
      </c>
      <c r="R42" s="6" t="s">
        <v>39</v>
      </c>
      <c r="S42" t="s">
        <v>21</v>
      </c>
    </row>
    <row r="43">
      <c r="A43" t="s">
        <v>18</v>
      </c>
      <c r="B43" s="3">
        <v>42455.0</v>
      </c>
      <c r="C43" t="s">
        <v>19</v>
      </c>
      <c r="D43" s="4" t="s">
        <v>37</v>
      </c>
      <c r="E43" t="s">
        <v>21</v>
      </c>
      <c r="F43" t="str">
        <f t="shared" si="1"/>
        <v>no</v>
      </c>
      <c r="G43" t="str">
        <f t="shared" si="2"/>
        <v>yes</v>
      </c>
      <c r="H43" t="str">
        <f t="shared" si="5"/>
        <v>17</v>
      </c>
      <c r="I43" t="str">
        <f t="shared" si="6"/>
        <v>61</v>
      </c>
      <c r="J43" t="str">
        <f t="shared" si="7"/>
        <v>107</v>
      </c>
      <c r="N43" t="str">
        <f t="shared" si="3"/>
        <v>out</v>
      </c>
      <c r="O43" t="str">
        <f t="shared" si="4"/>
        <v>Batting First</v>
      </c>
      <c r="P43" s="5">
        <v>0.0</v>
      </c>
      <c r="Q43" s="5">
        <v>1.0</v>
      </c>
      <c r="R43" s="6" t="s">
        <v>59</v>
      </c>
      <c r="S43" t="s">
        <v>21</v>
      </c>
    </row>
    <row r="44">
      <c r="A44" t="s">
        <v>18</v>
      </c>
      <c r="B44" s="3">
        <v>42459.0</v>
      </c>
      <c r="C44" t="s">
        <v>19</v>
      </c>
      <c r="D44" s="4" t="s">
        <v>36</v>
      </c>
      <c r="E44" t="s">
        <v>21</v>
      </c>
      <c r="F44" t="str">
        <f t="shared" si="1"/>
        <v>yes</v>
      </c>
      <c r="G44" t="str">
        <f t="shared" si="2"/>
        <v>no</v>
      </c>
      <c r="H44" t="str">
        <f t="shared" si="5"/>
        <v>0</v>
      </c>
      <c r="I44" t="str">
        <f t="shared" si="6"/>
        <v>45</v>
      </c>
      <c r="J44" t="str">
        <f t="shared" si="7"/>
        <v>99</v>
      </c>
      <c r="N44" t="str">
        <f t="shared" si="3"/>
        <v>out</v>
      </c>
      <c r="O44" t="str">
        <f t="shared" si="4"/>
        <v>Bowling First</v>
      </c>
      <c r="P44" s="5">
        <v>20.0</v>
      </c>
      <c r="Q44" s="5">
        <v>2.0</v>
      </c>
      <c r="R44" s="6" t="s">
        <v>59</v>
      </c>
      <c r="S44" t="s">
        <v>21</v>
      </c>
    </row>
    <row r="45">
      <c r="A45" t="s">
        <v>18</v>
      </c>
      <c r="B45" s="3">
        <v>42463.0</v>
      </c>
      <c r="C45" t="s">
        <v>19</v>
      </c>
      <c r="D45" s="4" t="s">
        <v>25</v>
      </c>
      <c r="E45" t="s">
        <v>24</v>
      </c>
      <c r="F45" t="str">
        <f t="shared" si="1"/>
        <v>no</v>
      </c>
      <c r="G45" t="str">
        <f t="shared" si="2"/>
        <v>yes</v>
      </c>
      <c r="H45" t="str">
        <f t="shared" si="5"/>
        <v>20</v>
      </c>
      <c r="I45" t="str">
        <f t="shared" si="6"/>
        <v>37</v>
      </c>
      <c r="J45" t="str">
        <f t="shared" si="7"/>
        <v>108</v>
      </c>
      <c r="N45" t="str">
        <f t="shared" si="3"/>
        <v>out</v>
      </c>
      <c r="O45" t="str">
        <f t="shared" si="4"/>
        <v>Batting First</v>
      </c>
      <c r="P45" s="5">
        <v>1.0</v>
      </c>
      <c r="Q45" s="5">
        <v>1.0</v>
      </c>
      <c r="R45" s="6" t="s">
        <v>28</v>
      </c>
      <c r="S45" t="s">
        <v>21</v>
      </c>
    </row>
    <row r="46">
      <c r="A46" t="s">
        <v>18</v>
      </c>
      <c r="B46" s="3">
        <v>42620.0</v>
      </c>
      <c r="C46" t="s">
        <v>19</v>
      </c>
      <c r="D46" s="4" t="s">
        <v>55</v>
      </c>
      <c r="E46" t="s">
        <v>24</v>
      </c>
      <c r="F46" t="str">
        <f t="shared" si="1"/>
        <v>no</v>
      </c>
      <c r="G46" t="str">
        <f t="shared" si="2"/>
        <v>yes</v>
      </c>
      <c r="H46" t="str">
        <f t="shared" si="5"/>
        <v>1</v>
      </c>
      <c r="I46" t="str">
        <f t="shared" si="6"/>
        <v>21</v>
      </c>
      <c r="J46" t="str">
        <f t="shared" si="7"/>
        <v>82</v>
      </c>
      <c r="N46" t="str">
        <f t="shared" si="3"/>
        <v>out</v>
      </c>
      <c r="O46" t="str">
        <f t="shared" si="4"/>
        <v>Batting First</v>
      </c>
      <c r="P46" s="5">
        <v>37.0</v>
      </c>
      <c r="Q46" s="5">
        <v>1.0</v>
      </c>
      <c r="R46" s="6" t="s">
        <v>23</v>
      </c>
      <c r="S46" t="s">
        <v>24</v>
      </c>
    </row>
    <row r="47">
      <c r="A47" t="s">
        <v>18</v>
      </c>
      <c r="B47" s="3">
        <v>42907.0</v>
      </c>
      <c r="C47" t="s">
        <v>19</v>
      </c>
      <c r="D47" s="4" t="s">
        <v>30</v>
      </c>
      <c r="E47" t="s">
        <v>21</v>
      </c>
      <c r="F47" t="str">
        <f t="shared" si="1"/>
        <v>yes</v>
      </c>
      <c r="G47" t="str">
        <f t="shared" si="2"/>
        <v>no</v>
      </c>
      <c r="H47" t="str">
        <f t="shared" si="5"/>
        <v>37</v>
      </c>
      <c r="I47" t="str">
        <f t="shared" si="6"/>
        <v>58</v>
      </c>
      <c r="J47" t="str">
        <f t="shared" si="7"/>
        <v>103</v>
      </c>
      <c r="N47" t="str">
        <f t="shared" si="3"/>
        <v>in</v>
      </c>
      <c r="O47" t="str">
        <f t="shared" si="4"/>
        <v>Bowling First</v>
      </c>
      <c r="P47" s="5" t="s">
        <v>60</v>
      </c>
      <c r="Q47" s="5">
        <v>2.0</v>
      </c>
      <c r="R47" s="6" t="s">
        <v>46</v>
      </c>
    </row>
    <row r="48">
      <c r="A48" t="s">
        <v>18</v>
      </c>
      <c r="B48" s="3">
        <v>42911.0</v>
      </c>
      <c r="C48" t="s">
        <v>19</v>
      </c>
      <c r="D48" s="4" t="s">
        <v>30</v>
      </c>
      <c r="E48" t="s">
        <v>24</v>
      </c>
      <c r="F48" t="str">
        <f t="shared" si="1"/>
        <v>no</v>
      </c>
      <c r="G48" t="str">
        <f t="shared" si="2"/>
        <v>yes</v>
      </c>
      <c r="H48" t="str">
        <f t="shared" si="5"/>
        <v>47*</v>
      </c>
      <c r="I48" t="str">
        <f t="shared" si="6"/>
        <v>38</v>
      </c>
      <c r="J48" t="str">
        <f t="shared" si="7"/>
        <v>75</v>
      </c>
      <c r="N48" t="str">
        <f t="shared" si="3"/>
        <v>in</v>
      </c>
      <c r="O48" t="str">
        <f t="shared" si="4"/>
        <v>Batting First</v>
      </c>
      <c r="P48" s="5">
        <v>36.0</v>
      </c>
      <c r="Q48" s="5">
        <v>1.0</v>
      </c>
      <c r="R48" s="6" t="s">
        <v>54</v>
      </c>
    </row>
    <row r="49">
      <c r="A49" t="s">
        <v>18</v>
      </c>
      <c r="B49" s="3">
        <v>42994.0</v>
      </c>
      <c r="C49" t="s">
        <v>19</v>
      </c>
      <c r="D49" s="4" t="s">
        <v>25</v>
      </c>
      <c r="E49" t="s">
        <v>21</v>
      </c>
      <c r="F49" t="str">
        <f t="shared" si="1"/>
        <v>yes</v>
      </c>
      <c r="G49" t="str">
        <f t="shared" si="2"/>
        <v>no</v>
      </c>
      <c r="H49" t="str">
        <f t="shared" si="5"/>
        <v>36</v>
      </c>
      <c r="I49" t="str">
        <f t="shared" si="6"/>
        <v>73</v>
      </c>
      <c r="J49" t="str">
        <f t="shared" si="7"/>
        <v>94</v>
      </c>
      <c r="N49" t="str">
        <f t="shared" si="3"/>
        <v>in</v>
      </c>
      <c r="O49" t="str">
        <f t="shared" si="4"/>
        <v>Bowling First</v>
      </c>
      <c r="P49" s="5">
        <v>43.0</v>
      </c>
      <c r="Q49" s="5">
        <v>2.0</v>
      </c>
      <c r="R49" s="6" t="s">
        <v>31</v>
      </c>
    </row>
    <row r="50">
      <c r="A50" t="s">
        <v>18</v>
      </c>
      <c r="B50" s="3">
        <v>43138.0</v>
      </c>
      <c r="C50" t="s">
        <v>19</v>
      </c>
      <c r="D50" s="4" t="s">
        <v>45</v>
      </c>
      <c r="E50" t="s">
        <v>24</v>
      </c>
      <c r="F50" t="str">
        <f t="shared" si="1"/>
        <v>no</v>
      </c>
      <c r="G50" t="str">
        <f t="shared" si="2"/>
        <v>yes</v>
      </c>
      <c r="H50" t="str">
        <f t="shared" si="5"/>
        <v>43</v>
      </c>
      <c r="I50" t="str">
        <f t="shared" si="6"/>
        <v>79</v>
      </c>
      <c r="J50" t="str">
        <f t="shared" si="7"/>
        <v>137</v>
      </c>
      <c r="N50" t="str">
        <f t="shared" si="3"/>
        <v>in</v>
      </c>
      <c r="O50" t="str">
        <f t="shared" si="4"/>
        <v>Batting First</v>
      </c>
      <c r="P50" s="5">
        <v>22.0</v>
      </c>
      <c r="Q50" s="5">
        <v>1.0</v>
      </c>
      <c r="R50" s="6" t="s">
        <v>47</v>
      </c>
    </row>
    <row r="51">
      <c r="A51" t="s">
        <v>18</v>
      </c>
      <c r="B51" s="3">
        <v>43141.0</v>
      </c>
      <c r="C51" t="s">
        <v>19</v>
      </c>
      <c r="D51" s="4" t="s">
        <v>45</v>
      </c>
      <c r="E51" t="s">
        <v>24</v>
      </c>
      <c r="F51" t="str">
        <f t="shared" si="1"/>
        <v>no</v>
      </c>
      <c r="G51" t="str">
        <f t="shared" si="2"/>
        <v>yes</v>
      </c>
      <c r="H51" t="str">
        <f t="shared" si="5"/>
        <v>22</v>
      </c>
      <c r="I51" t="str">
        <f t="shared" si="6"/>
        <v>101</v>
      </c>
      <c r="J51" t="str">
        <f t="shared" si="7"/>
        <v>139</v>
      </c>
      <c r="N51" t="str">
        <f t="shared" si="3"/>
        <v>out</v>
      </c>
      <c r="O51" t="str">
        <f t="shared" si="4"/>
        <v>Batting First</v>
      </c>
      <c r="P51" s="5">
        <v>3.0</v>
      </c>
      <c r="Q51" s="5">
        <v>1.0</v>
      </c>
      <c r="R51" s="6" t="s">
        <v>48</v>
      </c>
      <c r="S51" t="s">
        <v>21</v>
      </c>
    </row>
    <row r="52">
      <c r="A52" t="s">
        <v>18</v>
      </c>
      <c r="B52" s="3">
        <v>43144.0</v>
      </c>
      <c r="C52" t="s">
        <v>19</v>
      </c>
      <c r="D52" s="4" t="s">
        <v>36</v>
      </c>
      <c r="E52" t="s">
        <v>21</v>
      </c>
      <c r="F52" t="str">
        <f t="shared" si="1"/>
        <v>yes</v>
      </c>
      <c r="G52" t="str">
        <f t="shared" si="2"/>
        <v>no</v>
      </c>
      <c r="H52" t="str">
        <f t="shared" si="5"/>
        <v>3</v>
      </c>
      <c r="I52" t="str">
        <f t="shared" si="6"/>
        <v>68</v>
      </c>
      <c r="J52" t="str">
        <f t="shared" si="7"/>
        <v>141</v>
      </c>
      <c r="N52" t="str">
        <f t="shared" si="3"/>
        <v>out</v>
      </c>
      <c r="O52" t="str">
        <f t="shared" si="4"/>
        <v>Bowling First</v>
      </c>
      <c r="P52" s="5">
        <v>47.0</v>
      </c>
      <c r="Q52" s="5">
        <v>2.0</v>
      </c>
      <c r="R52" s="6" t="s">
        <v>43</v>
      </c>
    </row>
    <row r="53">
      <c r="A53" t="s">
        <v>18</v>
      </c>
      <c r="B53" s="3">
        <v>43149.0</v>
      </c>
      <c r="C53" t="s">
        <v>19</v>
      </c>
      <c r="D53" s="4" t="s">
        <v>36</v>
      </c>
      <c r="E53" t="s">
        <v>24</v>
      </c>
      <c r="F53" t="str">
        <f t="shared" si="1"/>
        <v>no</v>
      </c>
      <c r="G53" t="str">
        <f t="shared" si="2"/>
        <v>yes</v>
      </c>
      <c r="H53" t="str">
        <f t="shared" si="5"/>
        <v>47</v>
      </c>
      <c r="I53" t="str">
        <f t="shared" si="6"/>
        <v>72</v>
      </c>
      <c r="J53" t="str">
        <f t="shared" si="7"/>
        <v>151</v>
      </c>
      <c r="N53" t="str">
        <f t="shared" si="3"/>
        <v>in</v>
      </c>
      <c r="O53" t="str">
        <f t="shared" si="4"/>
        <v>Batting First</v>
      </c>
      <c r="P53" s="5">
        <v>1.0</v>
      </c>
      <c r="Q53" s="5">
        <v>1.0</v>
      </c>
      <c r="R53" s="6" t="s">
        <v>41</v>
      </c>
    </row>
    <row r="54">
      <c r="A54" t="s">
        <v>18</v>
      </c>
      <c r="B54" s="3">
        <v>43278.0</v>
      </c>
      <c r="C54" t="s">
        <v>19</v>
      </c>
      <c r="D54" s="4" t="s">
        <v>45</v>
      </c>
      <c r="E54" t="s">
        <v>24</v>
      </c>
      <c r="F54" t="str">
        <f t="shared" si="1"/>
        <v>no</v>
      </c>
      <c r="G54" t="str">
        <f t="shared" si="2"/>
        <v>yes</v>
      </c>
      <c r="H54" t="str">
        <f t="shared" si="5"/>
        <v>1</v>
      </c>
      <c r="I54" t="str">
        <f t="shared" si="6"/>
        <v>51</v>
      </c>
      <c r="J54" t="str">
        <f t="shared" si="7"/>
        <v>152</v>
      </c>
      <c r="N54" t="str">
        <f t="shared" si="3"/>
        <v>out</v>
      </c>
      <c r="O54" t="str">
        <f t="shared" si="4"/>
        <v>Batting First</v>
      </c>
      <c r="P54" s="5">
        <v>49.0</v>
      </c>
      <c r="Q54" s="5">
        <v>1.0</v>
      </c>
      <c r="R54" s="6" t="s">
        <v>53</v>
      </c>
    </row>
    <row r="55">
      <c r="A55" t="s">
        <v>18</v>
      </c>
      <c r="B55" s="3">
        <v>43284.0</v>
      </c>
      <c r="C55" t="s">
        <v>19</v>
      </c>
      <c r="D55" s="4" t="s">
        <v>20</v>
      </c>
      <c r="E55" t="s">
        <v>21</v>
      </c>
      <c r="F55" t="str">
        <f t="shared" si="1"/>
        <v>no</v>
      </c>
      <c r="G55" t="str">
        <f t="shared" si="2"/>
        <v>yes</v>
      </c>
      <c r="H55" t="str">
        <f t="shared" si="5"/>
        <v>49</v>
      </c>
      <c r="I55" t="str">
        <f t="shared" si="6"/>
        <v>97</v>
      </c>
      <c r="J55" t="str">
        <f t="shared" si="7"/>
        <v>165</v>
      </c>
      <c r="N55" t="str">
        <f t="shared" si="3"/>
        <v>in</v>
      </c>
      <c r="O55" t="str">
        <f t="shared" si="4"/>
        <v>Batting First</v>
      </c>
      <c r="P55" s="5">
        <v>8.0</v>
      </c>
      <c r="Q55" s="5">
        <v>1.0</v>
      </c>
      <c r="R55" s="6" t="s">
        <v>23</v>
      </c>
      <c r="S55" t="s">
        <v>24</v>
      </c>
    </row>
    <row r="56">
      <c r="A56" t="s">
        <v>18</v>
      </c>
      <c r="B56" s="3">
        <v>43287.0</v>
      </c>
      <c r="C56" t="s">
        <v>19</v>
      </c>
      <c r="D56" s="4" t="s">
        <v>20</v>
      </c>
      <c r="E56" t="s">
        <v>21</v>
      </c>
      <c r="F56" t="str">
        <f t="shared" si="1"/>
        <v>yes</v>
      </c>
      <c r="G56" t="str">
        <f t="shared" si="2"/>
        <v>no</v>
      </c>
      <c r="H56" t="str">
        <f t="shared" si="5"/>
        <v>8</v>
      </c>
      <c r="I56" t="str">
        <f t="shared" si="6"/>
        <v>58</v>
      </c>
      <c r="J56" t="str">
        <f t="shared" si="7"/>
        <v>130</v>
      </c>
      <c r="N56" t="str">
        <f t="shared" si="3"/>
        <v>out</v>
      </c>
      <c r="O56" t="str">
        <f t="shared" si="4"/>
        <v>Bowling First</v>
      </c>
      <c r="P56" s="5" t="s">
        <v>61</v>
      </c>
      <c r="Q56" s="5">
        <v>2.0</v>
      </c>
      <c r="R56" s="6" t="s">
        <v>54</v>
      </c>
      <c r="S56" t="s">
        <v>24</v>
      </c>
    </row>
    <row r="57">
      <c r="A57" t="s">
        <v>18</v>
      </c>
      <c r="B57" s="3">
        <v>43289.0</v>
      </c>
      <c r="C57" t="s">
        <v>19</v>
      </c>
      <c r="D57" s="4" t="s">
        <v>20</v>
      </c>
      <c r="E57" t="s">
        <v>24</v>
      </c>
      <c r="F57" t="str">
        <f t="shared" si="1"/>
        <v>no</v>
      </c>
      <c r="G57" t="str">
        <f t="shared" si="2"/>
        <v>yes</v>
      </c>
      <c r="H57" t="str">
        <f t="shared" si="5"/>
        <v>58*</v>
      </c>
      <c r="I57" t="str">
        <f t="shared" si="6"/>
        <v>57</v>
      </c>
      <c r="J57" t="str">
        <f t="shared" si="7"/>
        <v>108</v>
      </c>
      <c r="N57" t="str">
        <f t="shared" si="3"/>
        <v>in</v>
      </c>
      <c r="O57" t="str">
        <f t="shared" si="4"/>
        <v>Batting First</v>
      </c>
      <c r="P57" s="5">
        <v>30.0</v>
      </c>
      <c r="Q57" s="5">
        <v>1.0</v>
      </c>
      <c r="R57" s="6" t="s">
        <v>62</v>
      </c>
      <c r="S57" t="s">
        <v>24</v>
      </c>
    </row>
    <row r="58">
      <c r="A58" t="s">
        <v>18</v>
      </c>
      <c r="B58" s="3">
        <v>43400.0</v>
      </c>
      <c r="C58" t="s">
        <v>19</v>
      </c>
      <c r="D58" s="4" t="s">
        <v>37</v>
      </c>
      <c r="E58" t="s">
        <v>21</v>
      </c>
      <c r="F58" t="str">
        <f t="shared" si="1"/>
        <v>no</v>
      </c>
      <c r="G58" t="str">
        <f t="shared" si="2"/>
        <v>yes</v>
      </c>
      <c r="H58" t="str">
        <f t="shared" si="5"/>
        <v>30</v>
      </c>
      <c r="I58" t="str">
        <f t="shared" si="6"/>
        <v>38</v>
      </c>
      <c r="J58" t="str">
        <f t="shared" si="7"/>
        <v>135</v>
      </c>
      <c r="N58" t="str">
        <f t="shared" si="3"/>
        <v>out</v>
      </c>
      <c r="O58" t="str">
        <f t="shared" si="4"/>
        <v>Batting First</v>
      </c>
      <c r="P58" s="5">
        <v>4.0</v>
      </c>
      <c r="Q58" s="5">
        <v>1.0</v>
      </c>
      <c r="R58" s="6" t="s">
        <v>34</v>
      </c>
      <c r="S58" t="s">
        <v>21</v>
      </c>
    </row>
    <row r="59">
      <c r="A59" t="s">
        <v>18</v>
      </c>
      <c r="B59" s="3">
        <v>43529.0</v>
      </c>
      <c r="C59" t="s">
        <v>19</v>
      </c>
      <c r="D59" s="4" t="s">
        <v>25</v>
      </c>
      <c r="E59" t="s">
        <v>21</v>
      </c>
      <c r="F59" t="str">
        <f t="shared" si="1"/>
        <v>yes</v>
      </c>
      <c r="G59" t="str">
        <f t="shared" si="2"/>
        <v>no</v>
      </c>
      <c r="H59" t="str">
        <f t="shared" si="5"/>
        <v>4</v>
      </c>
      <c r="I59" t="str">
        <f t="shared" si="6"/>
        <v>34</v>
      </c>
      <c r="J59" t="str">
        <f t="shared" si="7"/>
        <v>92</v>
      </c>
      <c r="N59" t="str">
        <f t="shared" si="3"/>
        <v>out</v>
      </c>
      <c r="O59" t="str">
        <f t="shared" si="4"/>
        <v>Bowling First</v>
      </c>
      <c r="P59" s="5">
        <v>11.0</v>
      </c>
      <c r="Q59" s="5">
        <v>2.0</v>
      </c>
      <c r="R59" s="6" t="s">
        <v>63</v>
      </c>
      <c r="S59" t="s">
        <v>21</v>
      </c>
    </row>
    <row r="60">
      <c r="A60" t="s">
        <v>18</v>
      </c>
      <c r="B60" s="3">
        <v>43532.0</v>
      </c>
      <c r="C60" t="s">
        <v>19</v>
      </c>
      <c r="D60" s="4" t="s">
        <v>25</v>
      </c>
      <c r="E60" t="s">
        <v>24</v>
      </c>
      <c r="F60" t="str">
        <f t="shared" si="1"/>
        <v>no</v>
      </c>
      <c r="G60" t="str">
        <f t="shared" si="2"/>
        <v>yes</v>
      </c>
      <c r="H60" t="str">
        <f t="shared" si="5"/>
        <v>11</v>
      </c>
      <c r="I60" t="str">
        <f t="shared" si="6"/>
        <v>45</v>
      </c>
      <c r="J60" t="str">
        <f t="shared" si="7"/>
        <v>102</v>
      </c>
      <c r="N60" t="str">
        <f t="shared" si="3"/>
        <v>out</v>
      </c>
      <c r="O60" t="str">
        <f t="shared" si="4"/>
        <v>Batting First</v>
      </c>
      <c r="P60" s="5">
        <v>8.0</v>
      </c>
      <c r="Q60" s="5">
        <v>1.0</v>
      </c>
      <c r="R60" s="6" t="s">
        <v>64</v>
      </c>
      <c r="S60" t="s">
        <v>21</v>
      </c>
    </row>
    <row r="61">
      <c r="A61" t="s">
        <v>18</v>
      </c>
      <c r="B61" s="3">
        <v>43534.0</v>
      </c>
      <c r="C61" t="s">
        <v>19</v>
      </c>
      <c r="D61" s="4" t="s">
        <v>25</v>
      </c>
      <c r="E61" t="s">
        <v>24</v>
      </c>
      <c r="F61" t="str">
        <f t="shared" si="1"/>
        <v>yes</v>
      </c>
      <c r="G61" t="str">
        <f t="shared" si="2"/>
        <v>no</v>
      </c>
      <c r="H61" t="str">
        <f t="shared" si="5"/>
        <v>8</v>
      </c>
      <c r="I61" t="str">
        <f t="shared" si="6"/>
        <v>23</v>
      </c>
      <c r="J61" t="str">
        <f t="shared" si="7"/>
        <v>61</v>
      </c>
      <c r="N61" t="str">
        <f t="shared" si="3"/>
        <v>out</v>
      </c>
      <c r="O61" t="str">
        <f t="shared" si="4"/>
        <v>Bowling First</v>
      </c>
      <c r="P61" s="5">
        <v>20.0</v>
      </c>
      <c r="Q61" s="5">
        <v>2.0</v>
      </c>
      <c r="R61" s="6" t="s">
        <v>64</v>
      </c>
      <c r="S6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8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8.71"/>
  </cols>
  <sheetData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2020-03-05T17:57:54Z</dcterms:modified>
</cp:coreProperties>
</file>